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laughlin.aj\Desktop\"/>
    </mc:Choice>
  </mc:AlternateContent>
  <bookViews>
    <workbookView xWindow="0" yWindow="0" windowWidth="20205" windowHeight="10890" firstSheet="5" activeTab="10"/>
  </bookViews>
  <sheets>
    <sheet name="Flash40_manual" sheetId="1" r:id="rId1"/>
    <sheet name="Flash40_Annot" sheetId="2" r:id="rId2"/>
    <sheet name="Flash40_Summ" sheetId="3" r:id="rId3"/>
    <sheet name="Flash46_annot" sheetId="9" r:id="rId4"/>
    <sheet name="Flash52_annot" sheetId="4" r:id="rId5"/>
    <sheet name="Flash56_annot" sheetId="5" r:id="rId6"/>
    <sheet name="Flash58_annot" sheetId="6" r:id="rId7"/>
    <sheet name="Flash60_annot" sheetId="7" r:id="rId8"/>
    <sheet name="Flash66_annot" sheetId="10" r:id="rId9"/>
    <sheet name="Flash68_annot" sheetId="11" r:id="rId10"/>
    <sheet name="Annotation_Summary" sheetId="12" r:id="rId11"/>
    <sheet name="2Psorted_forSize" sheetId="14" r:id="rId12"/>
  </sheets>
  <definedNames>
    <definedName name="_xlnm._FilterDatabase" localSheetId="10" hidden="1">Annotation_Summary!$A$1:$AF$1517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4" l="1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Q117" i="14"/>
  <c r="Q118" i="14"/>
  <c r="Q119" i="14"/>
  <c r="Q120" i="14"/>
  <c r="Q121" i="14"/>
  <c r="Q122" i="14"/>
  <c r="Q123" i="14"/>
  <c r="Q124" i="14"/>
  <c r="Q125" i="14"/>
  <c r="Q126" i="14"/>
  <c r="Q127" i="14"/>
  <c r="Q128" i="14"/>
  <c r="Q129" i="14"/>
  <c r="Q130" i="14"/>
  <c r="Q131" i="14"/>
  <c r="Q132" i="14"/>
  <c r="Q133" i="14"/>
  <c r="Q134" i="14"/>
  <c r="Q135" i="14"/>
  <c r="Q136" i="14"/>
  <c r="Q137" i="14"/>
  <c r="Q138" i="14"/>
  <c r="Q139" i="14"/>
  <c r="Q140" i="14"/>
  <c r="Q141" i="14"/>
  <c r="Q142" i="14"/>
  <c r="Q143" i="14"/>
  <c r="Q146" i="14"/>
  <c r="Q148" i="14"/>
  <c r="Q149" i="14"/>
  <c r="Q150" i="14"/>
  <c r="Q151" i="14"/>
  <c r="Q152" i="14"/>
  <c r="Q153" i="14"/>
  <c r="Q154" i="14"/>
  <c r="Q156" i="14"/>
  <c r="Q157" i="14"/>
  <c r="Q158" i="14"/>
  <c r="Q159" i="14"/>
  <c r="Q160" i="14"/>
  <c r="Q162" i="14"/>
  <c r="Q163" i="14"/>
  <c r="Q164" i="14"/>
  <c r="Q165" i="14"/>
  <c r="Q166" i="14"/>
  <c r="Q167" i="14"/>
  <c r="Q169" i="14"/>
  <c r="Q171" i="14"/>
  <c r="Q172" i="14"/>
  <c r="Q173" i="14"/>
  <c r="Q175" i="14"/>
  <c r="Q176" i="14"/>
  <c r="Q177" i="14"/>
  <c r="Q178" i="14"/>
  <c r="Q179" i="14"/>
  <c r="Q181" i="14"/>
  <c r="Q182" i="14"/>
  <c r="Q183" i="14"/>
  <c r="Q184" i="14"/>
  <c r="Q185" i="14"/>
  <c r="Q186" i="14"/>
  <c r="Q188" i="14"/>
  <c r="Q189" i="14"/>
  <c r="Q190" i="14"/>
  <c r="Q191" i="14"/>
  <c r="Q192" i="14"/>
  <c r="Q193" i="14"/>
  <c r="Q194" i="14"/>
  <c r="Q195" i="14"/>
  <c r="Q196" i="14"/>
  <c r="Q197" i="14"/>
  <c r="Q198" i="14"/>
  <c r="Q199" i="14"/>
  <c r="Q200" i="14"/>
  <c r="Q201" i="14"/>
  <c r="Q202" i="14"/>
  <c r="Q203" i="14"/>
  <c r="Q206" i="14"/>
  <c r="Q208" i="14"/>
  <c r="Q209" i="14"/>
  <c r="Q210" i="14"/>
  <c r="Q212" i="14"/>
  <c r="Q213" i="14"/>
  <c r="Q214" i="14"/>
  <c r="Q215" i="14"/>
  <c r="Q217" i="14"/>
  <c r="Q219" i="14"/>
  <c r="Q220" i="14"/>
  <c r="Q221" i="14"/>
  <c r="Q222" i="14"/>
  <c r="Q223" i="14"/>
  <c r="Q224" i="14"/>
  <c r="Q225" i="14"/>
  <c r="Q226" i="14"/>
  <c r="Q227" i="14"/>
  <c r="Q228" i="14"/>
  <c r="Q229" i="14"/>
  <c r="Q230" i="14"/>
  <c r="Q231" i="14"/>
  <c r="Q232" i="14"/>
  <c r="Q233" i="14"/>
  <c r="Q234" i="14"/>
  <c r="Q235" i="14"/>
  <c r="Q236" i="14"/>
  <c r="Q237" i="14"/>
  <c r="Q238" i="14"/>
  <c r="Q239" i="14"/>
  <c r="Q240" i="14"/>
  <c r="Q241" i="14"/>
  <c r="Q242" i="14"/>
  <c r="Q243" i="14"/>
  <c r="Q244" i="14"/>
  <c r="Q245" i="14"/>
  <c r="Q246" i="14"/>
  <c r="Q247" i="14"/>
  <c r="Q248" i="14"/>
  <c r="Q250" i="14"/>
  <c r="Q251" i="14"/>
  <c r="Q252" i="14"/>
  <c r="Q253" i="14"/>
  <c r="Q254" i="14"/>
  <c r="Q255" i="14"/>
  <c r="Q256" i="14"/>
  <c r="Q257" i="14"/>
  <c r="Q258" i="14"/>
  <c r="Q259" i="14"/>
  <c r="Q260" i="14"/>
  <c r="Q265" i="14"/>
  <c r="Q266" i="14"/>
  <c r="Q267" i="14"/>
  <c r="Q268" i="14"/>
  <c r="Q272" i="14"/>
  <c r="Q273" i="14"/>
  <c r="Q274" i="14"/>
  <c r="Q275" i="14"/>
  <c r="Q276" i="14"/>
  <c r="Q277" i="14"/>
  <c r="Q278" i="14"/>
  <c r="Q280" i="14"/>
  <c r="Q281" i="14"/>
  <c r="Q282" i="14"/>
  <c r="Q283" i="14"/>
  <c r="Q284" i="14"/>
  <c r="Q285" i="14"/>
  <c r="Q286" i="14"/>
  <c r="Q288" i="14"/>
  <c r="Q289" i="14"/>
  <c r="Q290" i="14"/>
  <c r="Q292" i="14"/>
  <c r="Q293" i="14"/>
  <c r="Q294" i="14"/>
  <c r="Q295" i="14"/>
  <c r="Q296" i="14"/>
  <c r="Q297" i="14"/>
  <c r="Q299" i="14"/>
  <c r="Q300" i="14"/>
  <c r="Q301" i="14"/>
  <c r="Q302" i="14"/>
  <c r="Q303" i="14"/>
  <c r="Q304" i="14"/>
  <c r="Q306" i="14"/>
  <c r="Q307" i="14"/>
  <c r="Q308" i="14"/>
  <c r="Q309" i="14"/>
  <c r="Q310" i="14"/>
  <c r="Q311" i="14"/>
  <c r="Q312" i="14"/>
  <c r="Q313" i="14"/>
  <c r="Q314" i="14"/>
  <c r="Q315" i="14"/>
  <c r="Q316" i="14"/>
  <c r="Q317" i="14"/>
  <c r="Q318" i="14"/>
  <c r="Q319" i="14"/>
  <c r="Q320" i="14"/>
  <c r="Q321" i="14"/>
  <c r="Q322" i="14"/>
  <c r="Q323" i="14"/>
  <c r="Q324" i="14"/>
  <c r="Q325" i="14"/>
  <c r="Q326" i="14"/>
  <c r="Q327" i="14"/>
  <c r="Q328" i="14"/>
  <c r="Q329" i="14"/>
  <c r="Q330" i="14"/>
  <c r="Q331" i="14"/>
  <c r="Q332" i="14"/>
  <c r="Q334" i="14"/>
  <c r="Q335" i="14"/>
  <c r="Q336" i="14"/>
  <c r="Q338" i="14"/>
  <c r="Q339" i="14"/>
  <c r="Q340" i="14"/>
  <c r="Q341" i="14"/>
  <c r="Q342" i="14"/>
  <c r="Q343" i="14"/>
  <c r="Q344" i="14"/>
  <c r="Q345" i="14"/>
  <c r="Q346" i="14"/>
  <c r="Q347" i="14"/>
  <c r="Q348" i="14"/>
  <c r="Q349" i="14"/>
  <c r="Q350" i="14"/>
  <c r="Q352" i="14"/>
  <c r="Q353" i="14"/>
  <c r="Q354" i="14"/>
  <c r="Q355" i="14"/>
  <c r="Q356" i="14"/>
  <c r="Q357" i="14"/>
  <c r="Q359" i="14"/>
  <c r="Q360" i="14"/>
  <c r="Q361" i="14"/>
  <c r="Q364" i="14"/>
  <c r="Q365" i="14"/>
  <c r="Q366" i="14"/>
  <c r="Q367" i="14"/>
  <c r="Q369" i="14"/>
  <c r="Q370" i="14"/>
  <c r="Q371" i="14"/>
  <c r="Q372" i="14"/>
  <c r="Q373" i="14"/>
  <c r="Q374" i="14"/>
  <c r="Q376" i="14"/>
  <c r="Q377" i="14"/>
  <c r="Q378" i="14"/>
  <c r="Q379" i="14"/>
  <c r="Q380" i="14"/>
  <c r="Q381" i="14"/>
  <c r="Q382" i="14"/>
  <c r="Q383" i="14"/>
  <c r="Q384" i="14"/>
  <c r="Q385" i="14"/>
  <c r="Q386" i="14"/>
  <c r="Q388" i="14"/>
  <c r="Q389" i="14"/>
  <c r="Q390" i="14"/>
  <c r="Q391" i="14"/>
  <c r="Q392" i="14"/>
  <c r="Q393" i="14"/>
  <c r="Q394" i="14"/>
  <c r="Q395" i="14"/>
  <c r="Q396" i="14"/>
  <c r="Q397" i="14"/>
  <c r="Q398" i="14"/>
  <c r="Q399" i="14"/>
  <c r="Q401" i="14"/>
  <c r="Q402" i="14"/>
  <c r="Q403" i="14"/>
  <c r="Q404" i="14"/>
  <c r="Q406" i="14"/>
  <c r="Q407" i="14"/>
  <c r="Q408" i="14"/>
  <c r="Q409" i="14"/>
  <c r="Q410" i="14"/>
  <c r="Q411" i="14"/>
  <c r="Q412" i="14"/>
  <c r="Q413" i="14"/>
  <c r="Q414" i="14"/>
  <c r="Q415" i="14"/>
  <c r="Q416" i="14"/>
  <c r="Q418" i="14"/>
  <c r="Q419" i="14"/>
  <c r="Q420" i="14"/>
  <c r="Q421" i="14"/>
  <c r="Q422" i="14"/>
  <c r="Q423" i="14"/>
  <c r="Q424" i="14"/>
  <c r="Q425" i="14"/>
  <c r="Q426" i="14"/>
  <c r="Q427" i="14"/>
  <c r="Q428" i="14"/>
  <c r="Q429" i="14"/>
  <c r="Q430" i="14"/>
  <c r="Q431" i="14"/>
  <c r="Q432" i="14"/>
  <c r="Q433" i="14"/>
  <c r="Q434" i="14"/>
  <c r="Q435" i="14"/>
  <c r="Q436" i="14"/>
  <c r="Q437" i="14"/>
  <c r="Q438" i="14"/>
  <c r="Q439" i="14"/>
  <c r="Q440" i="14"/>
  <c r="Q441" i="14"/>
  <c r="Q442" i="14"/>
  <c r="Q443" i="14"/>
  <c r="Q444" i="14"/>
  <c r="Q445" i="14"/>
  <c r="Q446" i="14"/>
  <c r="Q447" i="14"/>
  <c r="Q448" i="14"/>
  <c r="Q449" i="14"/>
  <c r="Q450" i="14"/>
  <c r="Q451" i="14"/>
  <c r="Q452" i="14"/>
  <c r="Q453" i="14"/>
  <c r="Q454" i="14"/>
  <c r="Q456" i="14"/>
  <c r="Q458" i="14"/>
  <c r="Q459" i="14"/>
  <c r="Q460" i="14"/>
  <c r="Q461" i="14"/>
  <c r="Q462" i="14"/>
  <c r="Q463" i="14"/>
  <c r="Q464" i="14"/>
  <c r="Q465" i="14"/>
  <c r="Q466" i="14"/>
  <c r="Q469" i="14"/>
  <c r="Q470" i="14"/>
  <c r="Q471" i="14"/>
  <c r="Q472" i="14"/>
  <c r="Q473" i="14"/>
  <c r="Q475" i="14"/>
  <c r="Q478" i="14"/>
  <c r="Q479" i="14"/>
  <c r="Q480" i="14"/>
  <c r="Q484" i="14"/>
  <c r="Q485" i="14"/>
  <c r="Q488" i="14"/>
  <c r="Q489" i="14"/>
  <c r="Q490" i="14"/>
  <c r="Q491" i="14"/>
  <c r="Q492" i="14"/>
  <c r="Q493" i="14"/>
  <c r="Q494" i="14"/>
  <c r="Q495" i="14"/>
  <c r="Q496" i="14"/>
  <c r="Q498" i="14"/>
  <c r="Q499" i="14"/>
  <c r="Q500" i="14"/>
  <c r="Q503" i="14"/>
  <c r="Q504" i="14"/>
  <c r="Q505" i="14"/>
  <c r="Q506" i="14"/>
  <c r="Q507" i="14"/>
  <c r="Q508" i="14"/>
  <c r="Q509" i="14"/>
  <c r="Q510" i="14"/>
  <c r="Q511" i="14"/>
  <c r="Q512" i="14"/>
  <c r="Q513" i="14"/>
  <c r="Q514" i="14"/>
  <c r="Q515" i="14"/>
  <c r="Q517" i="14"/>
  <c r="Q518" i="14"/>
  <c r="Q520" i="14"/>
  <c r="Q521" i="14"/>
  <c r="Q522" i="14"/>
  <c r="Q523" i="14"/>
  <c r="Q524" i="14"/>
  <c r="Q526" i="14"/>
  <c r="Q527" i="14"/>
  <c r="Q528" i="14"/>
  <c r="Q529" i="14"/>
  <c r="Q530" i="14"/>
  <c r="Q531" i="14"/>
  <c r="Q532" i="14"/>
  <c r="Q533" i="14"/>
  <c r="Q534" i="14"/>
  <c r="Q535" i="14"/>
  <c r="Q536" i="14"/>
  <c r="Q537" i="14"/>
  <c r="Q538" i="14"/>
  <c r="Q539" i="14"/>
  <c r="Q540" i="14"/>
  <c r="Q541" i="14"/>
  <c r="Q542" i="14"/>
  <c r="Q543" i="14"/>
  <c r="Q544" i="14"/>
  <c r="Q545" i="14"/>
  <c r="Q548" i="14"/>
  <c r="Q549" i="14"/>
  <c r="Q550" i="14"/>
  <c r="Q551" i="14"/>
  <c r="Q552" i="14"/>
  <c r="Q553" i="14"/>
  <c r="Q554" i="14"/>
  <c r="Q555" i="14"/>
  <c r="Q557" i="14"/>
  <c r="Q558" i="14"/>
  <c r="Q559" i="14"/>
  <c r="Q560" i="14"/>
  <c r="Q561" i="14"/>
  <c r="Q562" i="14"/>
  <c r="Q563" i="14"/>
  <c r="Q564" i="14"/>
  <c r="Q565" i="14"/>
  <c r="Q566" i="14"/>
  <c r="Q568" i="14"/>
  <c r="Q569" i="14"/>
  <c r="Q570" i="14"/>
  <c r="Q574" i="14"/>
  <c r="Q575" i="14"/>
  <c r="Q576" i="14"/>
  <c r="Q577" i="14"/>
  <c r="Q578" i="14"/>
  <c r="Q579" i="14"/>
  <c r="Q580" i="14"/>
  <c r="Q581" i="14"/>
  <c r="Q582" i="14"/>
  <c r="Q583" i="14"/>
  <c r="Q584" i="14"/>
  <c r="Q585" i="14"/>
  <c r="Q586" i="14"/>
  <c r="Q587" i="14"/>
  <c r="Q589" i="14"/>
  <c r="Q590" i="14"/>
  <c r="Q591" i="14"/>
  <c r="Q592" i="14"/>
  <c r="Q593" i="14"/>
  <c r="Q594" i="14"/>
  <c r="Q595" i="14"/>
  <c r="Q596" i="14"/>
  <c r="Q597" i="14"/>
  <c r="Q598" i="14"/>
  <c r="Q599" i="14"/>
  <c r="Q600" i="14"/>
  <c r="Q601" i="14"/>
  <c r="Q602" i="14"/>
  <c r="Q603" i="14"/>
  <c r="Q604" i="14"/>
  <c r="Q605" i="14"/>
  <c r="Q606" i="14"/>
  <c r="Q607" i="14"/>
  <c r="Q608" i="14"/>
  <c r="Q609" i="14"/>
  <c r="Q610" i="14"/>
  <c r="Q611" i="14"/>
  <c r="Q612" i="14"/>
  <c r="Q613" i="14"/>
  <c r="Q614" i="14"/>
  <c r="Q616" i="14"/>
  <c r="Q617" i="14"/>
  <c r="Q619" i="14"/>
  <c r="Q621" i="14"/>
  <c r="Q622" i="14"/>
  <c r="Q624" i="14"/>
  <c r="Q625" i="14"/>
  <c r="Q626" i="14"/>
  <c r="Q627" i="14"/>
  <c r="Q628" i="14"/>
  <c r="Q2" i="14"/>
  <c r="L2" i="3" l="1"/>
  <c r="M2" i="3"/>
  <c r="N2" i="3"/>
  <c r="O2" i="3"/>
  <c r="P2" i="3"/>
  <c r="Q2" i="3"/>
  <c r="R2" i="3"/>
  <c r="S2" i="3"/>
  <c r="T2" i="3"/>
  <c r="U2" i="3"/>
  <c r="AA2" i="3"/>
  <c r="AD27" i="12" l="1"/>
  <c r="AD26" i="12"/>
  <c r="Q3" i="12"/>
  <c r="R3" i="12"/>
  <c r="S3" i="12"/>
  <c r="T3" i="12"/>
  <c r="U3" i="12"/>
  <c r="V3" i="12"/>
  <c r="W3" i="12"/>
  <c r="X3" i="12"/>
  <c r="Q4" i="12"/>
  <c r="R4" i="12"/>
  <c r="S4" i="12"/>
  <c r="T4" i="12"/>
  <c r="U4" i="12"/>
  <c r="V4" i="12"/>
  <c r="W4" i="12"/>
  <c r="X4" i="12"/>
  <c r="Q5" i="12"/>
  <c r="R5" i="12"/>
  <c r="S5" i="12"/>
  <c r="T5" i="12"/>
  <c r="U5" i="12"/>
  <c r="V5" i="12"/>
  <c r="W5" i="12"/>
  <c r="X5" i="12"/>
  <c r="Q6" i="12"/>
  <c r="R6" i="12"/>
  <c r="S6" i="12"/>
  <c r="T6" i="12"/>
  <c r="U6" i="12"/>
  <c r="V6" i="12"/>
  <c r="W6" i="12"/>
  <c r="X6" i="12"/>
  <c r="Q7" i="12"/>
  <c r="R7" i="12"/>
  <c r="S7" i="12"/>
  <c r="T7" i="12"/>
  <c r="U7" i="12"/>
  <c r="V7" i="12"/>
  <c r="W7" i="12"/>
  <c r="X7" i="12"/>
  <c r="Q8" i="12"/>
  <c r="R8" i="12"/>
  <c r="S8" i="12"/>
  <c r="T8" i="12"/>
  <c r="U8" i="12"/>
  <c r="V8" i="12"/>
  <c r="W8" i="12"/>
  <c r="X8" i="12"/>
  <c r="Q9" i="12"/>
  <c r="R9" i="12"/>
  <c r="S9" i="12"/>
  <c r="T9" i="12"/>
  <c r="U9" i="12"/>
  <c r="V9" i="12"/>
  <c r="W9" i="12"/>
  <c r="X9" i="12"/>
  <c r="Q10" i="12"/>
  <c r="R10" i="12"/>
  <c r="S10" i="12"/>
  <c r="T10" i="12"/>
  <c r="U10" i="12"/>
  <c r="V10" i="12"/>
  <c r="W10" i="12"/>
  <c r="X10" i="12"/>
  <c r="Q11" i="12"/>
  <c r="R11" i="12"/>
  <c r="S11" i="12"/>
  <c r="T11" i="12"/>
  <c r="U11" i="12"/>
  <c r="V11" i="12"/>
  <c r="W11" i="12"/>
  <c r="X11" i="12"/>
  <c r="Q12" i="12"/>
  <c r="R12" i="12"/>
  <c r="S12" i="12"/>
  <c r="T12" i="12"/>
  <c r="U12" i="12"/>
  <c r="V12" i="12"/>
  <c r="W12" i="12"/>
  <c r="X12" i="12"/>
  <c r="Q13" i="12"/>
  <c r="R13" i="12"/>
  <c r="S13" i="12"/>
  <c r="T13" i="12"/>
  <c r="U13" i="12"/>
  <c r="V13" i="12"/>
  <c r="W13" i="12"/>
  <c r="X13" i="12"/>
  <c r="Q14" i="12"/>
  <c r="R14" i="12"/>
  <c r="S14" i="12"/>
  <c r="T14" i="12"/>
  <c r="U14" i="12"/>
  <c r="V14" i="12"/>
  <c r="W14" i="12"/>
  <c r="X14" i="12"/>
  <c r="Q15" i="12"/>
  <c r="R15" i="12"/>
  <c r="S15" i="12"/>
  <c r="T15" i="12"/>
  <c r="U15" i="12"/>
  <c r="V15" i="12"/>
  <c r="W15" i="12"/>
  <c r="X15" i="12"/>
  <c r="Q16" i="12"/>
  <c r="R16" i="12"/>
  <c r="S16" i="12"/>
  <c r="T16" i="12"/>
  <c r="U16" i="12"/>
  <c r="V16" i="12"/>
  <c r="W16" i="12"/>
  <c r="X16" i="12"/>
  <c r="Q17" i="12"/>
  <c r="R17" i="12"/>
  <c r="S17" i="12"/>
  <c r="T17" i="12"/>
  <c r="U17" i="12"/>
  <c r="V17" i="12"/>
  <c r="W17" i="12"/>
  <c r="X17" i="12"/>
  <c r="Q18" i="12"/>
  <c r="R18" i="12"/>
  <c r="S18" i="12"/>
  <c r="T18" i="12"/>
  <c r="U18" i="12"/>
  <c r="V18" i="12"/>
  <c r="W18" i="12"/>
  <c r="X18" i="12"/>
  <c r="Q19" i="12"/>
  <c r="R19" i="12"/>
  <c r="S19" i="12"/>
  <c r="T19" i="12"/>
  <c r="U19" i="12"/>
  <c r="V19" i="12"/>
  <c r="W19" i="12"/>
  <c r="X19" i="12"/>
  <c r="Q20" i="12"/>
  <c r="R20" i="12"/>
  <c r="S20" i="12"/>
  <c r="T20" i="12"/>
  <c r="U20" i="12"/>
  <c r="V20" i="12"/>
  <c r="W20" i="12"/>
  <c r="X20" i="12"/>
  <c r="Q21" i="12"/>
  <c r="R21" i="12"/>
  <c r="S21" i="12"/>
  <c r="T21" i="12"/>
  <c r="U21" i="12"/>
  <c r="V21" i="12"/>
  <c r="W21" i="12"/>
  <c r="X21" i="12"/>
  <c r="Q22" i="12"/>
  <c r="R22" i="12"/>
  <c r="S22" i="12"/>
  <c r="T22" i="12"/>
  <c r="U22" i="12"/>
  <c r="V22" i="12"/>
  <c r="W22" i="12"/>
  <c r="X22" i="12"/>
  <c r="Q23" i="12"/>
  <c r="R23" i="12"/>
  <c r="S23" i="12"/>
  <c r="T23" i="12"/>
  <c r="U23" i="12"/>
  <c r="V23" i="12"/>
  <c r="W23" i="12"/>
  <c r="X23" i="12"/>
  <c r="Q24" i="12"/>
  <c r="R24" i="12"/>
  <c r="S24" i="12"/>
  <c r="T24" i="12"/>
  <c r="U24" i="12"/>
  <c r="V24" i="12"/>
  <c r="W24" i="12"/>
  <c r="X24" i="12"/>
  <c r="Q25" i="12"/>
  <c r="R25" i="12"/>
  <c r="S25" i="12"/>
  <c r="T25" i="12"/>
  <c r="U25" i="12"/>
  <c r="V25" i="12"/>
  <c r="W25" i="12"/>
  <c r="X25" i="12"/>
  <c r="Q26" i="12"/>
  <c r="R26" i="12"/>
  <c r="S26" i="12"/>
  <c r="T26" i="12"/>
  <c r="U26" i="12"/>
  <c r="V26" i="12"/>
  <c r="W26" i="12"/>
  <c r="X26" i="12"/>
  <c r="Q27" i="12"/>
  <c r="R27" i="12"/>
  <c r="S27" i="12"/>
  <c r="T27" i="12"/>
  <c r="U27" i="12"/>
  <c r="V27" i="12"/>
  <c r="W27" i="12"/>
  <c r="X27" i="12"/>
  <c r="Q28" i="12"/>
  <c r="R28" i="12"/>
  <c r="S28" i="12"/>
  <c r="T28" i="12"/>
  <c r="U28" i="12"/>
  <c r="V28" i="12"/>
  <c r="W28" i="12"/>
  <c r="X28" i="12"/>
  <c r="Q29" i="12"/>
  <c r="R29" i="12"/>
  <c r="S29" i="12"/>
  <c r="T29" i="12"/>
  <c r="U29" i="12"/>
  <c r="V29" i="12"/>
  <c r="W29" i="12"/>
  <c r="X29" i="12"/>
  <c r="Q30" i="12"/>
  <c r="R30" i="12"/>
  <c r="S30" i="12"/>
  <c r="T30" i="12"/>
  <c r="U30" i="12"/>
  <c r="V30" i="12"/>
  <c r="W30" i="12"/>
  <c r="X30" i="12"/>
  <c r="Q31" i="12"/>
  <c r="R31" i="12"/>
  <c r="S31" i="12"/>
  <c r="T31" i="12"/>
  <c r="U31" i="12"/>
  <c r="V31" i="12"/>
  <c r="W31" i="12"/>
  <c r="X31" i="12"/>
  <c r="Q32" i="12"/>
  <c r="R32" i="12"/>
  <c r="S32" i="12"/>
  <c r="T32" i="12"/>
  <c r="U32" i="12"/>
  <c r="V32" i="12"/>
  <c r="W32" i="12"/>
  <c r="X32" i="12"/>
  <c r="Q33" i="12"/>
  <c r="R33" i="12"/>
  <c r="S33" i="12"/>
  <c r="T33" i="12"/>
  <c r="U33" i="12"/>
  <c r="V33" i="12"/>
  <c r="W33" i="12"/>
  <c r="X33" i="12"/>
  <c r="Q34" i="12"/>
  <c r="R34" i="12"/>
  <c r="S34" i="12"/>
  <c r="T34" i="12"/>
  <c r="U34" i="12"/>
  <c r="V34" i="12"/>
  <c r="W34" i="12"/>
  <c r="X34" i="12"/>
  <c r="Q35" i="12"/>
  <c r="R35" i="12"/>
  <c r="S35" i="12"/>
  <c r="T35" i="12"/>
  <c r="U35" i="12"/>
  <c r="V35" i="12"/>
  <c r="W35" i="12"/>
  <c r="X35" i="12"/>
  <c r="Q36" i="12"/>
  <c r="R36" i="12"/>
  <c r="S36" i="12"/>
  <c r="T36" i="12"/>
  <c r="U36" i="12"/>
  <c r="V36" i="12"/>
  <c r="W36" i="12"/>
  <c r="X36" i="12"/>
  <c r="Q37" i="12"/>
  <c r="R37" i="12"/>
  <c r="S37" i="12"/>
  <c r="T37" i="12"/>
  <c r="U37" i="12"/>
  <c r="V37" i="12"/>
  <c r="W37" i="12"/>
  <c r="X37" i="12"/>
  <c r="Q38" i="12"/>
  <c r="R38" i="12"/>
  <c r="S38" i="12"/>
  <c r="T38" i="12"/>
  <c r="U38" i="12"/>
  <c r="V38" i="12"/>
  <c r="W38" i="12"/>
  <c r="X38" i="12"/>
  <c r="Q39" i="12"/>
  <c r="R39" i="12"/>
  <c r="S39" i="12"/>
  <c r="T39" i="12"/>
  <c r="U39" i="12"/>
  <c r="V39" i="12"/>
  <c r="W39" i="12"/>
  <c r="X39" i="12"/>
  <c r="Q40" i="12"/>
  <c r="R40" i="12"/>
  <c r="S40" i="12"/>
  <c r="T40" i="12"/>
  <c r="U40" i="12"/>
  <c r="V40" i="12"/>
  <c r="W40" i="12"/>
  <c r="X40" i="12"/>
  <c r="Q41" i="12"/>
  <c r="R41" i="12"/>
  <c r="S41" i="12"/>
  <c r="T41" i="12"/>
  <c r="U41" i="12"/>
  <c r="V41" i="12"/>
  <c r="W41" i="12"/>
  <c r="X41" i="12"/>
  <c r="Q42" i="12"/>
  <c r="R42" i="12"/>
  <c r="S42" i="12"/>
  <c r="T42" i="12"/>
  <c r="U42" i="12"/>
  <c r="V42" i="12"/>
  <c r="W42" i="12"/>
  <c r="X42" i="12"/>
  <c r="Q43" i="12"/>
  <c r="R43" i="12"/>
  <c r="S43" i="12"/>
  <c r="T43" i="12"/>
  <c r="U43" i="12"/>
  <c r="V43" i="12"/>
  <c r="W43" i="12"/>
  <c r="X43" i="12"/>
  <c r="Q44" i="12"/>
  <c r="R44" i="12"/>
  <c r="S44" i="12"/>
  <c r="T44" i="12"/>
  <c r="U44" i="12"/>
  <c r="V44" i="12"/>
  <c r="W44" i="12"/>
  <c r="X44" i="12"/>
  <c r="Q45" i="12"/>
  <c r="R45" i="12"/>
  <c r="S45" i="12"/>
  <c r="T45" i="12"/>
  <c r="U45" i="12"/>
  <c r="V45" i="12"/>
  <c r="W45" i="12"/>
  <c r="X45" i="12"/>
  <c r="Q46" i="12"/>
  <c r="R46" i="12"/>
  <c r="S46" i="12"/>
  <c r="T46" i="12"/>
  <c r="U46" i="12"/>
  <c r="V46" i="12"/>
  <c r="W46" i="12"/>
  <c r="X46" i="12"/>
  <c r="Q47" i="12"/>
  <c r="R47" i="12"/>
  <c r="S47" i="12"/>
  <c r="T47" i="12"/>
  <c r="U47" i="12"/>
  <c r="V47" i="12"/>
  <c r="W47" i="12"/>
  <c r="X47" i="12"/>
  <c r="Q48" i="12"/>
  <c r="R48" i="12"/>
  <c r="S48" i="12"/>
  <c r="T48" i="12"/>
  <c r="U48" i="12"/>
  <c r="V48" i="12"/>
  <c r="W48" i="12"/>
  <c r="X48" i="12"/>
  <c r="Q49" i="12"/>
  <c r="R49" i="12"/>
  <c r="S49" i="12"/>
  <c r="T49" i="12"/>
  <c r="U49" i="12"/>
  <c r="V49" i="12"/>
  <c r="W49" i="12"/>
  <c r="X49" i="12"/>
  <c r="Q50" i="12"/>
  <c r="R50" i="12"/>
  <c r="S50" i="12"/>
  <c r="T50" i="12"/>
  <c r="U50" i="12"/>
  <c r="V50" i="12"/>
  <c r="W50" i="12"/>
  <c r="X50" i="12"/>
  <c r="Q51" i="12"/>
  <c r="R51" i="12"/>
  <c r="S51" i="12"/>
  <c r="T51" i="12"/>
  <c r="U51" i="12"/>
  <c r="V51" i="12"/>
  <c r="W51" i="12"/>
  <c r="X51" i="12"/>
  <c r="Q52" i="12"/>
  <c r="R52" i="12"/>
  <c r="S52" i="12"/>
  <c r="T52" i="12"/>
  <c r="U52" i="12"/>
  <c r="V52" i="12"/>
  <c r="W52" i="12"/>
  <c r="X52" i="12"/>
  <c r="Q53" i="12"/>
  <c r="R53" i="12"/>
  <c r="S53" i="12"/>
  <c r="T53" i="12"/>
  <c r="U53" i="12"/>
  <c r="V53" i="12"/>
  <c r="W53" i="12"/>
  <c r="X53" i="12"/>
  <c r="Q54" i="12"/>
  <c r="R54" i="12"/>
  <c r="S54" i="12"/>
  <c r="T54" i="12"/>
  <c r="U54" i="12"/>
  <c r="V54" i="12"/>
  <c r="W54" i="12"/>
  <c r="X54" i="12"/>
  <c r="Q55" i="12"/>
  <c r="R55" i="12"/>
  <c r="S55" i="12"/>
  <c r="T55" i="12"/>
  <c r="U55" i="12"/>
  <c r="V55" i="12"/>
  <c r="W55" i="12"/>
  <c r="X55" i="12"/>
  <c r="Q56" i="12"/>
  <c r="R56" i="12"/>
  <c r="S56" i="12"/>
  <c r="T56" i="12"/>
  <c r="U56" i="12"/>
  <c r="V56" i="12"/>
  <c r="W56" i="12"/>
  <c r="X56" i="12"/>
  <c r="Q57" i="12"/>
  <c r="R57" i="12"/>
  <c r="S57" i="12"/>
  <c r="T57" i="12"/>
  <c r="U57" i="12"/>
  <c r="V57" i="12"/>
  <c r="W57" i="12"/>
  <c r="X57" i="12"/>
  <c r="Q58" i="12"/>
  <c r="R58" i="12"/>
  <c r="S58" i="12"/>
  <c r="T58" i="12"/>
  <c r="U58" i="12"/>
  <c r="V58" i="12"/>
  <c r="W58" i="12"/>
  <c r="X58" i="12"/>
  <c r="Q59" i="12"/>
  <c r="R59" i="12"/>
  <c r="S59" i="12"/>
  <c r="T59" i="12"/>
  <c r="U59" i="12"/>
  <c r="V59" i="12"/>
  <c r="W59" i="12"/>
  <c r="X59" i="12"/>
  <c r="Q60" i="12"/>
  <c r="R60" i="12"/>
  <c r="S60" i="12"/>
  <c r="T60" i="12"/>
  <c r="U60" i="12"/>
  <c r="V60" i="12"/>
  <c r="W60" i="12"/>
  <c r="X60" i="12"/>
  <c r="Q61" i="12"/>
  <c r="R61" i="12"/>
  <c r="S61" i="12"/>
  <c r="T61" i="12"/>
  <c r="U61" i="12"/>
  <c r="V61" i="12"/>
  <c r="W61" i="12"/>
  <c r="X61" i="12"/>
  <c r="Q62" i="12"/>
  <c r="R62" i="12"/>
  <c r="S62" i="12"/>
  <c r="T62" i="12"/>
  <c r="U62" i="12"/>
  <c r="V62" i="12"/>
  <c r="W62" i="12"/>
  <c r="X62" i="12"/>
  <c r="Q63" i="12"/>
  <c r="R63" i="12"/>
  <c r="S63" i="12"/>
  <c r="T63" i="12"/>
  <c r="U63" i="12"/>
  <c r="V63" i="12"/>
  <c r="W63" i="12"/>
  <c r="X63" i="12"/>
  <c r="Q64" i="12"/>
  <c r="R64" i="12"/>
  <c r="S64" i="12"/>
  <c r="T64" i="12"/>
  <c r="U64" i="12"/>
  <c r="V64" i="12"/>
  <c r="W64" i="12"/>
  <c r="X64" i="12"/>
  <c r="Q65" i="12"/>
  <c r="R65" i="12"/>
  <c r="S65" i="12"/>
  <c r="T65" i="12"/>
  <c r="U65" i="12"/>
  <c r="V65" i="12"/>
  <c r="W65" i="12"/>
  <c r="X65" i="12"/>
  <c r="Q66" i="12"/>
  <c r="R66" i="12"/>
  <c r="S66" i="12"/>
  <c r="T66" i="12"/>
  <c r="U66" i="12"/>
  <c r="V66" i="12"/>
  <c r="W66" i="12"/>
  <c r="X66" i="12"/>
  <c r="Q67" i="12"/>
  <c r="R67" i="12"/>
  <c r="S67" i="12"/>
  <c r="T67" i="12"/>
  <c r="U67" i="12"/>
  <c r="V67" i="12"/>
  <c r="W67" i="12"/>
  <c r="X67" i="12"/>
  <c r="Q68" i="12"/>
  <c r="R68" i="12"/>
  <c r="S68" i="12"/>
  <c r="T68" i="12"/>
  <c r="U68" i="12"/>
  <c r="V68" i="12"/>
  <c r="W68" i="12"/>
  <c r="X68" i="12"/>
  <c r="Q69" i="12"/>
  <c r="R69" i="12"/>
  <c r="S69" i="12"/>
  <c r="T69" i="12"/>
  <c r="U69" i="12"/>
  <c r="V69" i="12"/>
  <c r="W69" i="12"/>
  <c r="X69" i="12"/>
  <c r="Q70" i="12"/>
  <c r="R70" i="12"/>
  <c r="S70" i="12"/>
  <c r="T70" i="12"/>
  <c r="U70" i="12"/>
  <c r="V70" i="12"/>
  <c r="W70" i="12"/>
  <c r="X70" i="12"/>
  <c r="Q71" i="12"/>
  <c r="R71" i="12"/>
  <c r="S71" i="12"/>
  <c r="T71" i="12"/>
  <c r="U71" i="12"/>
  <c r="V71" i="12"/>
  <c r="W71" i="12"/>
  <c r="X71" i="12"/>
  <c r="Q72" i="12"/>
  <c r="R72" i="12"/>
  <c r="S72" i="12"/>
  <c r="T72" i="12"/>
  <c r="U72" i="12"/>
  <c r="V72" i="12"/>
  <c r="W72" i="12"/>
  <c r="X72" i="12"/>
  <c r="Q73" i="12"/>
  <c r="R73" i="12"/>
  <c r="S73" i="12"/>
  <c r="T73" i="12"/>
  <c r="U73" i="12"/>
  <c r="V73" i="12"/>
  <c r="W73" i="12"/>
  <c r="X73" i="12"/>
  <c r="Q74" i="12"/>
  <c r="R74" i="12"/>
  <c r="S74" i="12"/>
  <c r="T74" i="12"/>
  <c r="U74" i="12"/>
  <c r="V74" i="12"/>
  <c r="W74" i="12"/>
  <c r="X74" i="12"/>
  <c r="Q75" i="12"/>
  <c r="R75" i="12"/>
  <c r="S75" i="12"/>
  <c r="T75" i="12"/>
  <c r="U75" i="12"/>
  <c r="V75" i="12"/>
  <c r="W75" i="12"/>
  <c r="X75" i="12"/>
  <c r="Q76" i="12"/>
  <c r="R76" i="12"/>
  <c r="S76" i="12"/>
  <c r="T76" i="12"/>
  <c r="U76" i="12"/>
  <c r="V76" i="12"/>
  <c r="W76" i="12"/>
  <c r="X76" i="12"/>
  <c r="Q77" i="12"/>
  <c r="R77" i="12"/>
  <c r="S77" i="12"/>
  <c r="T77" i="12"/>
  <c r="U77" i="12"/>
  <c r="V77" i="12"/>
  <c r="W77" i="12"/>
  <c r="X77" i="12"/>
  <c r="Q78" i="12"/>
  <c r="R78" i="12"/>
  <c r="S78" i="12"/>
  <c r="T78" i="12"/>
  <c r="U78" i="12"/>
  <c r="V78" i="12"/>
  <c r="W78" i="12"/>
  <c r="X78" i="12"/>
  <c r="Q79" i="12"/>
  <c r="R79" i="12"/>
  <c r="S79" i="12"/>
  <c r="T79" i="12"/>
  <c r="U79" i="12"/>
  <c r="V79" i="12"/>
  <c r="W79" i="12"/>
  <c r="X79" i="12"/>
  <c r="Q80" i="12"/>
  <c r="R80" i="12"/>
  <c r="S80" i="12"/>
  <c r="T80" i="12"/>
  <c r="U80" i="12"/>
  <c r="V80" i="12"/>
  <c r="W80" i="12"/>
  <c r="X80" i="12"/>
  <c r="Q81" i="12"/>
  <c r="R81" i="12"/>
  <c r="S81" i="12"/>
  <c r="T81" i="12"/>
  <c r="U81" i="12"/>
  <c r="V81" i="12"/>
  <c r="W81" i="12"/>
  <c r="X81" i="12"/>
  <c r="Q82" i="12"/>
  <c r="R82" i="12"/>
  <c r="S82" i="12"/>
  <c r="T82" i="12"/>
  <c r="U82" i="12"/>
  <c r="V82" i="12"/>
  <c r="W82" i="12"/>
  <c r="X82" i="12"/>
  <c r="Q83" i="12"/>
  <c r="R83" i="12"/>
  <c r="S83" i="12"/>
  <c r="T83" i="12"/>
  <c r="U83" i="12"/>
  <c r="V83" i="12"/>
  <c r="W83" i="12"/>
  <c r="X83" i="12"/>
  <c r="Q84" i="12"/>
  <c r="R84" i="12"/>
  <c r="S84" i="12"/>
  <c r="T84" i="12"/>
  <c r="U84" i="12"/>
  <c r="V84" i="12"/>
  <c r="W84" i="12"/>
  <c r="X84" i="12"/>
  <c r="Q85" i="12"/>
  <c r="R85" i="12"/>
  <c r="S85" i="12"/>
  <c r="T85" i="12"/>
  <c r="U85" i="12"/>
  <c r="V85" i="12"/>
  <c r="W85" i="12"/>
  <c r="X85" i="12"/>
  <c r="Q86" i="12"/>
  <c r="R86" i="12"/>
  <c r="S86" i="12"/>
  <c r="T86" i="12"/>
  <c r="U86" i="12"/>
  <c r="V86" i="12"/>
  <c r="W86" i="12"/>
  <c r="X86" i="12"/>
  <c r="Q87" i="12"/>
  <c r="R87" i="12"/>
  <c r="S87" i="12"/>
  <c r="T87" i="12"/>
  <c r="U87" i="12"/>
  <c r="V87" i="12"/>
  <c r="W87" i="12"/>
  <c r="X87" i="12"/>
  <c r="Q88" i="12"/>
  <c r="R88" i="12"/>
  <c r="S88" i="12"/>
  <c r="T88" i="12"/>
  <c r="U88" i="12"/>
  <c r="V88" i="12"/>
  <c r="W88" i="12"/>
  <c r="X88" i="12"/>
  <c r="Q89" i="12"/>
  <c r="R89" i="12"/>
  <c r="S89" i="12"/>
  <c r="T89" i="12"/>
  <c r="U89" i="12"/>
  <c r="V89" i="12"/>
  <c r="W89" i="12"/>
  <c r="X89" i="12"/>
  <c r="Q90" i="12"/>
  <c r="R90" i="12"/>
  <c r="S90" i="12"/>
  <c r="T90" i="12"/>
  <c r="U90" i="12"/>
  <c r="V90" i="12"/>
  <c r="W90" i="12"/>
  <c r="X90" i="12"/>
  <c r="Q91" i="12"/>
  <c r="R91" i="12"/>
  <c r="S91" i="12"/>
  <c r="T91" i="12"/>
  <c r="U91" i="12"/>
  <c r="V91" i="12"/>
  <c r="W91" i="12"/>
  <c r="X91" i="12"/>
  <c r="Q92" i="12"/>
  <c r="R92" i="12"/>
  <c r="S92" i="12"/>
  <c r="T92" i="12"/>
  <c r="U92" i="12"/>
  <c r="V92" i="12"/>
  <c r="W92" i="12"/>
  <c r="X92" i="12"/>
  <c r="Q93" i="12"/>
  <c r="R93" i="12"/>
  <c r="S93" i="12"/>
  <c r="T93" i="12"/>
  <c r="U93" i="12"/>
  <c r="V93" i="12"/>
  <c r="W93" i="12"/>
  <c r="X93" i="12"/>
  <c r="Q94" i="12"/>
  <c r="R94" i="12"/>
  <c r="S94" i="12"/>
  <c r="T94" i="12"/>
  <c r="U94" i="12"/>
  <c r="V94" i="12"/>
  <c r="W94" i="12"/>
  <c r="X94" i="12"/>
  <c r="Q95" i="12"/>
  <c r="R95" i="12"/>
  <c r="S95" i="12"/>
  <c r="T95" i="12"/>
  <c r="U95" i="12"/>
  <c r="V95" i="12"/>
  <c r="W95" i="12"/>
  <c r="X95" i="12"/>
  <c r="Q96" i="12"/>
  <c r="R96" i="12"/>
  <c r="S96" i="12"/>
  <c r="T96" i="12"/>
  <c r="U96" i="12"/>
  <c r="V96" i="12"/>
  <c r="W96" i="12"/>
  <c r="X96" i="12"/>
  <c r="Q97" i="12"/>
  <c r="R97" i="12"/>
  <c r="S97" i="12"/>
  <c r="T97" i="12"/>
  <c r="U97" i="12"/>
  <c r="V97" i="12"/>
  <c r="W97" i="12"/>
  <c r="X97" i="12"/>
  <c r="Q98" i="12"/>
  <c r="R98" i="12"/>
  <c r="S98" i="12"/>
  <c r="T98" i="12"/>
  <c r="U98" i="12"/>
  <c r="V98" i="12"/>
  <c r="W98" i="12"/>
  <c r="X98" i="12"/>
  <c r="Q99" i="12"/>
  <c r="R99" i="12"/>
  <c r="S99" i="12"/>
  <c r="T99" i="12"/>
  <c r="U99" i="12"/>
  <c r="V99" i="12"/>
  <c r="W99" i="12"/>
  <c r="X99" i="12"/>
  <c r="Q100" i="12"/>
  <c r="R100" i="12"/>
  <c r="S100" i="12"/>
  <c r="T100" i="12"/>
  <c r="U100" i="12"/>
  <c r="V100" i="12"/>
  <c r="W100" i="12"/>
  <c r="X100" i="12"/>
  <c r="Q101" i="12"/>
  <c r="R101" i="12"/>
  <c r="S101" i="12"/>
  <c r="T101" i="12"/>
  <c r="U101" i="12"/>
  <c r="V101" i="12"/>
  <c r="W101" i="12"/>
  <c r="X101" i="12"/>
  <c r="Q102" i="12"/>
  <c r="R102" i="12"/>
  <c r="S102" i="12"/>
  <c r="T102" i="12"/>
  <c r="U102" i="12"/>
  <c r="V102" i="12"/>
  <c r="W102" i="12"/>
  <c r="X102" i="12"/>
  <c r="Q103" i="12"/>
  <c r="R103" i="12"/>
  <c r="S103" i="12"/>
  <c r="T103" i="12"/>
  <c r="U103" i="12"/>
  <c r="V103" i="12"/>
  <c r="W103" i="12"/>
  <c r="X103" i="12"/>
  <c r="Q104" i="12"/>
  <c r="R104" i="12"/>
  <c r="S104" i="12"/>
  <c r="T104" i="12"/>
  <c r="U104" i="12"/>
  <c r="V104" i="12"/>
  <c r="W104" i="12"/>
  <c r="X104" i="12"/>
  <c r="Q105" i="12"/>
  <c r="R105" i="12"/>
  <c r="S105" i="12"/>
  <c r="T105" i="12"/>
  <c r="U105" i="12"/>
  <c r="V105" i="12"/>
  <c r="W105" i="12"/>
  <c r="X105" i="12"/>
  <c r="Q106" i="12"/>
  <c r="R106" i="12"/>
  <c r="S106" i="12"/>
  <c r="T106" i="12"/>
  <c r="U106" i="12"/>
  <c r="V106" i="12"/>
  <c r="W106" i="12"/>
  <c r="X106" i="12"/>
  <c r="Q107" i="12"/>
  <c r="R107" i="12"/>
  <c r="S107" i="12"/>
  <c r="T107" i="12"/>
  <c r="U107" i="12"/>
  <c r="V107" i="12"/>
  <c r="W107" i="12"/>
  <c r="X107" i="12"/>
  <c r="Q108" i="12"/>
  <c r="R108" i="12"/>
  <c r="S108" i="12"/>
  <c r="T108" i="12"/>
  <c r="U108" i="12"/>
  <c r="V108" i="12"/>
  <c r="W108" i="12"/>
  <c r="X108" i="12"/>
  <c r="Q109" i="12"/>
  <c r="R109" i="12"/>
  <c r="S109" i="12"/>
  <c r="T109" i="12"/>
  <c r="U109" i="12"/>
  <c r="V109" i="12"/>
  <c r="W109" i="12"/>
  <c r="X109" i="12"/>
  <c r="Q110" i="12"/>
  <c r="R110" i="12"/>
  <c r="S110" i="12"/>
  <c r="T110" i="12"/>
  <c r="U110" i="12"/>
  <c r="V110" i="12"/>
  <c r="W110" i="12"/>
  <c r="X110" i="12"/>
  <c r="Q111" i="12"/>
  <c r="R111" i="12"/>
  <c r="S111" i="12"/>
  <c r="T111" i="12"/>
  <c r="U111" i="12"/>
  <c r="V111" i="12"/>
  <c r="W111" i="12"/>
  <c r="X111" i="12"/>
  <c r="Q112" i="12"/>
  <c r="R112" i="12"/>
  <c r="S112" i="12"/>
  <c r="T112" i="12"/>
  <c r="U112" i="12"/>
  <c r="V112" i="12"/>
  <c r="W112" i="12"/>
  <c r="X112" i="12"/>
  <c r="Q113" i="12"/>
  <c r="R113" i="12"/>
  <c r="S113" i="12"/>
  <c r="T113" i="12"/>
  <c r="U113" i="12"/>
  <c r="V113" i="12"/>
  <c r="W113" i="12"/>
  <c r="X113" i="12"/>
  <c r="Q114" i="12"/>
  <c r="R114" i="12"/>
  <c r="S114" i="12"/>
  <c r="T114" i="12"/>
  <c r="U114" i="12"/>
  <c r="V114" i="12"/>
  <c r="W114" i="12"/>
  <c r="X114" i="12"/>
  <c r="Q115" i="12"/>
  <c r="R115" i="12"/>
  <c r="S115" i="12"/>
  <c r="T115" i="12"/>
  <c r="U115" i="12"/>
  <c r="V115" i="12"/>
  <c r="W115" i="12"/>
  <c r="X115" i="12"/>
  <c r="Q116" i="12"/>
  <c r="R116" i="12"/>
  <c r="S116" i="12"/>
  <c r="T116" i="12"/>
  <c r="U116" i="12"/>
  <c r="V116" i="12"/>
  <c r="W116" i="12"/>
  <c r="X116" i="12"/>
  <c r="Q117" i="12"/>
  <c r="R117" i="12"/>
  <c r="S117" i="12"/>
  <c r="T117" i="12"/>
  <c r="U117" i="12"/>
  <c r="V117" i="12"/>
  <c r="W117" i="12"/>
  <c r="X117" i="12"/>
  <c r="Q118" i="12"/>
  <c r="R118" i="12"/>
  <c r="S118" i="12"/>
  <c r="T118" i="12"/>
  <c r="U118" i="12"/>
  <c r="V118" i="12"/>
  <c r="W118" i="12"/>
  <c r="X118" i="12"/>
  <c r="Q119" i="12"/>
  <c r="R119" i="12"/>
  <c r="S119" i="12"/>
  <c r="T119" i="12"/>
  <c r="U119" i="12"/>
  <c r="V119" i="12"/>
  <c r="W119" i="12"/>
  <c r="X119" i="12"/>
  <c r="Q120" i="12"/>
  <c r="R120" i="12"/>
  <c r="S120" i="12"/>
  <c r="T120" i="12"/>
  <c r="U120" i="12"/>
  <c r="V120" i="12"/>
  <c r="W120" i="12"/>
  <c r="X120" i="12"/>
  <c r="Q121" i="12"/>
  <c r="R121" i="12"/>
  <c r="S121" i="12"/>
  <c r="T121" i="12"/>
  <c r="U121" i="12"/>
  <c r="V121" i="12"/>
  <c r="W121" i="12"/>
  <c r="X121" i="12"/>
  <c r="Q122" i="12"/>
  <c r="R122" i="12"/>
  <c r="S122" i="12"/>
  <c r="T122" i="12"/>
  <c r="U122" i="12"/>
  <c r="V122" i="12"/>
  <c r="W122" i="12"/>
  <c r="X122" i="12"/>
  <c r="Q123" i="12"/>
  <c r="R123" i="12"/>
  <c r="S123" i="12"/>
  <c r="T123" i="12"/>
  <c r="U123" i="12"/>
  <c r="V123" i="12"/>
  <c r="W123" i="12"/>
  <c r="X123" i="12"/>
  <c r="Q124" i="12"/>
  <c r="R124" i="12"/>
  <c r="S124" i="12"/>
  <c r="T124" i="12"/>
  <c r="U124" i="12"/>
  <c r="V124" i="12"/>
  <c r="W124" i="12"/>
  <c r="X124" i="12"/>
  <c r="Q125" i="12"/>
  <c r="R125" i="12"/>
  <c r="S125" i="12"/>
  <c r="T125" i="12"/>
  <c r="U125" i="12"/>
  <c r="V125" i="12"/>
  <c r="W125" i="12"/>
  <c r="X125" i="12"/>
  <c r="Q126" i="12"/>
  <c r="R126" i="12"/>
  <c r="S126" i="12"/>
  <c r="T126" i="12"/>
  <c r="U126" i="12"/>
  <c r="V126" i="12"/>
  <c r="W126" i="12"/>
  <c r="X126" i="12"/>
  <c r="Q127" i="12"/>
  <c r="R127" i="12"/>
  <c r="S127" i="12"/>
  <c r="T127" i="12"/>
  <c r="U127" i="12"/>
  <c r="V127" i="12"/>
  <c r="W127" i="12"/>
  <c r="X127" i="12"/>
  <c r="Q128" i="12"/>
  <c r="R128" i="12"/>
  <c r="S128" i="12"/>
  <c r="T128" i="12"/>
  <c r="U128" i="12"/>
  <c r="V128" i="12"/>
  <c r="W128" i="12"/>
  <c r="X128" i="12"/>
  <c r="Q129" i="12"/>
  <c r="R129" i="12"/>
  <c r="S129" i="12"/>
  <c r="T129" i="12"/>
  <c r="U129" i="12"/>
  <c r="V129" i="12"/>
  <c r="W129" i="12"/>
  <c r="X129" i="12"/>
  <c r="Q130" i="12"/>
  <c r="R130" i="12"/>
  <c r="S130" i="12"/>
  <c r="T130" i="12"/>
  <c r="U130" i="12"/>
  <c r="V130" i="12"/>
  <c r="W130" i="12"/>
  <c r="X130" i="12"/>
  <c r="Q131" i="12"/>
  <c r="R131" i="12"/>
  <c r="S131" i="12"/>
  <c r="T131" i="12"/>
  <c r="U131" i="12"/>
  <c r="V131" i="12"/>
  <c r="W131" i="12"/>
  <c r="X131" i="12"/>
  <c r="Q132" i="12"/>
  <c r="R132" i="12"/>
  <c r="S132" i="12"/>
  <c r="T132" i="12"/>
  <c r="U132" i="12"/>
  <c r="V132" i="12"/>
  <c r="W132" i="12"/>
  <c r="X132" i="12"/>
  <c r="Q133" i="12"/>
  <c r="R133" i="12"/>
  <c r="S133" i="12"/>
  <c r="T133" i="12"/>
  <c r="U133" i="12"/>
  <c r="V133" i="12"/>
  <c r="W133" i="12"/>
  <c r="X133" i="12"/>
  <c r="Q134" i="12"/>
  <c r="R134" i="12"/>
  <c r="S134" i="12"/>
  <c r="T134" i="12"/>
  <c r="U134" i="12"/>
  <c r="V134" i="12"/>
  <c r="W134" i="12"/>
  <c r="X134" i="12"/>
  <c r="Q135" i="12"/>
  <c r="R135" i="12"/>
  <c r="S135" i="12"/>
  <c r="T135" i="12"/>
  <c r="U135" i="12"/>
  <c r="V135" i="12"/>
  <c r="W135" i="12"/>
  <c r="X135" i="12"/>
  <c r="Q136" i="12"/>
  <c r="R136" i="12"/>
  <c r="S136" i="12"/>
  <c r="T136" i="12"/>
  <c r="U136" i="12"/>
  <c r="V136" i="12"/>
  <c r="W136" i="12"/>
  <c r="X136" i="12"/>
  <c r="Q137" i="12"/>
  <c r="R137" i="12"/>
  <c r="S137" i="12"/>
  <c r="T137" i="12"/>
  <c r="U137" i="12"/>
  <c r="V137" i="12"/>
  <c r="W137" i="12"/>
  <c r="X137" i="12"/>
  <c r="Q138" i="12"/>
  <c r="R138" i="12"/>
  <c r="S138" i="12"/>
  <c r="T138" i="12"/>
  <c r="U138" i="12"/>
  <c r="V138" i="12"/>
  <c r="W138" i="12"/>
  <c r="X138" i="12"/>
  <c r="Q139" i="12"/>
  <c r="R139" i="12"/>
  <c r="S139" i="12"/>
  <c r="T139" i="12"/>
  <c r="U139" i="12"/>
  <c r="V139" i="12"/>
  <c r="W139" i="12"/>
  <c r="X139" i="12"/>
  <c r="Q140" i="12"/>
  <c r="R140" i="12"/>
  <c r="S140" i="12"/>
  <c r="T140" i="12"/>
  <c r="U140" i="12"/>
  <c r="V140" i="12"/>
  <c r="W140" i="12"/>
  <c r="X140" i="12"/>
  <c r="Q141" i="12"/>
  <c r="R141" i="12"/>
  <c r="S141" i="12"/>
  <c r="T141" i="12"/>
  <c r="U141" i="12"/>
  <c r="V141" i="12"/>
  <c r="W141" i="12"/>
  <c r="X141" i="12"/>
  <c r="Q142" i="12"/>
  <c r="R142" i="12"/>
  <c r="S142" i="12"/>
  <c r="T142" i="12"/>
  <c r="U142" i="12"/>
  <c r="V142" i="12"/>
  <c r="W142" i="12"/>
  <c r="X142" i="12"/>
  <c r="Q143" i="12"/>
  <c r="R143" i="12"/>
  <c r="S143" i="12"/>
  <c r="T143" i="12"/>
  <c r="U143" i="12"/>
  <c r="V143" i="12"/>
  <c r="W143" i="12"/>
  <c r="X143" i="12"/>
  <c r="Q144" i="12"/>
  <c r="R144" i="12"/>
  <c r="S144" i="12"/>
  <c r="T144" i="12"/>
  <c r="U144" i="12"/>
  <c r="V144" i="12"/>
  <c r="W144" i="12"/>
  <c r="X144" i="12"/>
  <c r="Q145" i="12"/>
  <c r="R145" i="12"/>
  <c r="S145" i="12"/>
  <c r="T145" i="12"/>
  <c r="U145" i="12"/>
  <c r="V145" i="12"/>
  <c r="W145" i="12"/>
  <c r="X145" i="12"/>
  <c r="Q146" i="12"/>
  <c r="R146" i="12"/>
  <c r="S146" i="12"/>
  <c r="T146" i="12"/>
  <c r="U146" i="12"/>
  <c r="V146" i="12"/>
  <c r="W146" i="12"/>
  <c r="X146" i="12"/>
  <c r="Q147" i="12"/>
  <c r="R147" i="12"/>
  <c r="S147" i="12"/>
  <c r="T147" i="12"/>
  <c r="U147" i="12"/>
  <c r="V147" i="12"/>
  <c r="W147" i="12"/>
  <c r="X147" i="12"/>
  <c r="Q148" i="12"/>
  <c r="R148" i="12"/>
  <c r="S148" i="12"/>
  <c r="T148" i="12"/>
  <c r="U148" i="12"/>
  <c r="V148" i="12"/>
  <c r="W148" i="12"/>
  <c r="X148" i="12"/>
  <c r="Q149" i="12"/>
  <c r="R149" i="12"/>
  <c r="S149" i="12"/>
  <c r="T149" i="12"/>
  <c r="U149" i="12"/>
  <c r="V149" i="12"/>
  <c r="W149" i="12"/>
  <c r="X149" i="12"/>
  <c r="Q150" i="12"/>
  <c r="R150" i="12"/>
  <c r="S150" i="12"/>
  <c r="T150" i="12"/>
  <c r="U150" i="12"/>
  <c r="V150" i="12"/>
  <c r="W150" i="12"/>
  <c r="X150" i="12"/>
  <c r="Q151" i="12"/>
  <c r="R151" i="12"/>
  <c r="S151" i="12"/>
  <c r="T151" i="12"/>
  <c r="U151" i="12"/>
  <c r="V151" i="12"/>
  <c r="W151" i="12"/>
  <c r="X151" i="12"/>
  <c r="Q152" i="12"/>
  <c r="R152" i="12"/>
  <c r="S152" i="12"/>
  <c r="T152" i="12"/>
  <c r="U152" i="12"/>
  <c r="V152" i="12"/>
  <c r="W152" i="12"/>
  <c r="X152" i="12"/>
  <c r="Q153" i="12"/>
  <c r="R153" i="12"/>
  <c r="S153" i="12"/>
  <c r="T153" i="12"/>
  <c r="U153" i="12"/>
  <c r="V153" i="12"/>
  <c r="W153" i="12"/>
  <c r="X153" i="12"/>
  <c r="Q154" i="12"/>
  <c r="R154" i="12"/>
  <c r="S154" i="12"/>
  <c r="T154" i="12"/>
  <c r="U154" i="12"/>
  <c r="V154" i="12"/>
  <c r="W154" i="12"/>
  <c r="X154" i="12"/>
  <c r="Q155" i="12"/>
  <c r="R155" i="12"/>
  <c r="S155" i="12"/>
  <c r="T155" i="12"/>
  <c r="U155" i="12"/>
  <c r="V155" i="12"/>
  <c r="W155" i="12"/>
  <c r="X155" i="12"/>
  <c r="Q156" i="12"/>
  <c r="R156" i="12"/>
  <c r="S156" i="12"/>
  <c r="T156" i="12"/>
  <c r="U156" i="12"/>
  <c r="V156" i="12"/>
  <c r="W156" i="12"/>
  <c r="X156" i="12"/>
  <c r="Q157" i="12"/>
  <c r="R157" i="12"/>
  <c r="S157" i="12"/>
  <c r="T157" i="12"/>
  <c r="U157" i="12"/>
  <c r="V157" i="12"/>
  <c r="W157" i="12"/>
  <c r="X157" i="12"/>
  <c r="Q158" i="12"/>
  <c r="R158" i="12"/>
  <c r="S158" i="12"/>
  <c r="T158" i="12"/>
  <c r="U158" i="12"/>
  <c r="V158" i="12"/>
  <c r="W158" i="12"/>
  <c r="X158" i="12"/>
  <c r="Q159" i="12"/>
  <c r="R159" i="12"/>
  <c r="S159" i="12"/>
  <c r="T159" i="12"/>
  <c r="U159" i="12"/>
  <c r="V159" i="12"/>
  <c r="W159" i="12"/>
  <c r="X159" i="12"/>
  <c r="Q160" i="12"/>
  <c r="R160" i="12"/>
  <c r="S160" i="12"/>
  <c r="T160" i="12"/>
  <c r="U160" i="12"/>
  <c r="V160" i="12"/>
  <c r="W160" i="12"/>
  <c r="X160" i="12"/>
  <c r="Q161" i="12"/>
  <c r="R161" i="12"/>
  <c r="S161" i="12"/>
  <c r="T161" i="12"/>
  <c r="U161" i="12"/>
  <c r="V161" i="12"/>
  <c r="W161" i="12"/>
  <c r="X161" i="12"/>
  <c r="Q162" i="12"/>
  <c r="R162" i="12"/>
  <c r="S162" i="12"/>
  <c r="T162" i="12"/>
  <c r="U162" i="12"/>
  <c r="V162" i="12"/>
  <c r="W162" i="12"/>
  <c r="X162" i="12"/>
  <c r="Q163" i="12"/>
  <c r="R163" i="12"/>
  <c r="S163" i="12"/>
  <c r="T163" i="12"/>
  <c r="U163" i="12"/>
  <c r="V163" i="12"/>
  <c r="W163" i="12"/>
  <c r="X163" i="12"/>
  <c r="Q164" i="12"/>
  <c r="R164" i="12"/>
  <c r="S164" i="12"/>
  <c r="T164" i="12"/>
  <c r="U164" i="12"/>
  <c r="V164" i="12"/>
  <c r="W164" i="12"/>
  <c r="X164" i="12"/>
  <c r="Q165" i="12"/>
  <c r="R165" i="12"/>
  <c r="S165" i="12"/>
  <c r="T165" i="12"/>
  <c r="U165" i="12"/>
  <c r="V165" i="12"/>
  <c r="W165" i="12"/>
  <c r="X165" i="12"/>
  <c r="Q166" i="12"/>
  <c r="R166" i="12"/>
  <c r="S166" i="12"/>
  <c r="T166" i="12"/>
  <c r="U166" i="12"/>
  <c r="V166" i="12"/>
  <c r="W166" i="12"/>
  <c r="X166" i="12"/>
  <c r="Q167" i="12"/>
  <c r="R167" i="12"/>
  <c r="S167" i="12"/>
  <c r="T167" i="12"/>
  <c r="U167" i="12"/>
  <c r="V167" i="12"/>
  <c r="W167" i="12"/>
  <c r="X167" i="12"/>
  <c r="Q168" i="12"/>
  <c r="R168" i="12"/>
  <c r="S168" i="12"/>
  <c r="T168" i="12"/>
  <c r="U168" i="12"/>
  <c r="V168" i="12"/>
  <c r="W168" i="12"/>
  <c r="X168" i="12"/>
  <c r="Q169" i="12"/>
  <c r="R169" i="12"/>
  <c r="S169" i="12"/>
  <c r="T169" i="12"/>
  <c r="U169" i="12"/>
  <c r="V169" i="12"/>
  <c r="W169" i="12"/>
  <c r="X169" i="12"/>
  <c r="Q170" i="12"/>
  <c r="R170" i="12"/>
  <c r="S170" i="12"/>
  <c r="T170" i="12"/>
  <c r="U170" i="12"/>
  <c r="V170" i="12"/>
  <c r="W170" i="12"/>
  <c r="X170" i="12"/>
  <c r="Q171" i="12"/>
  <c r="R171" i="12"/>
  <c r="S171" i="12"/>
  <c r="T171" i="12"/>
  <c r="U171" i="12"/>
  <c r="V171" i="12"/>
  <c r="W171" i="12"/>
  <c r="X171" i="12"/>
  <c r="Q172" i="12"/>
  <c r="R172" i="12"/>
  <c r="S172" i="12"/>
  <c r="T172" i="12"/>
  <c r="U172" i="12"/>
  <c r="V172" i="12"/>
  <c r="W172" i="12"/>
  <c r="X172" i="12"/>
  <c r="Q173" i="12"/>
  <c r="R173" i="12"/>
  <c r="S173" i="12"/>
  <c r="T173" i="12"/>
  <c r="U173" i="12"/>
  <c r="V173" i="12"/>
  <c r="W173" i="12"/>
  <c r="X173" i="12"/>
  <c r="Q174" i="12"/>
  <c r="R174" i="12"/>
  <c r="S174" i="12"/>
  <c r="T174" i="12"/>
  <c r="U174" i="12"/>
  <c r="V174" i="12"/>
  <c r="W174" i="12"/>
  <c r="X174" i="12"/>
  <c r="Q175" i="12"/>
  <c r="R175" i="12"/>
  <c r="S175" i="12"/>
  <c r="T175" i="12"/>
  <c r="U175" i="12"/>
  <c r="V175" i="12"/>
  <c r="W175" i="12"/>
  <c r="X175" i="12"/>
  <c r="Q176" i="12"/>
  <c r="R176" i="12"/>
  <c r="S176" i="12"/>
  <c r="T176" i="12"/>
  <c r="U176" i="12"/>
  <c r="V176" i="12"/>
  <c r="W176" i="12"/>
  <c r="X176" i="12"/>
  <c r="Q177" i="12"/>
  <c r="R177" i="12"/>
  <c r="S177" i="12"/>
  <c r="T177" i="12"/>
  <c r="U177" i="12"/>
  <c r="V177" i="12"/>
  <c r="W177" i="12"/>
  <c r="X177" i="12"/>
  <c r="Q178" i="12"/>
  <c r="R178" i="12"/>
  <c r="S178" i="12"/>
  <c r="T178" i="12"/>
  <c r="U178" i="12"/>
  <c r="V178" i="12"/>
  <c r="W178" i="12"/>
  <c r="X178" i="12"/>
  <c r="Q179" i="12"/>
  <c r="R179" i="12"/>
  <c r="S179" i="12"/>
  <c r="T179" i="12"/>
  <c r="U179" i="12"/>
  <c r="V179" i="12"/>
  <c r="W179" i="12"/>
  <c r="X179" i="12"/>
  <c r="Q180" i="12"/>
  <c r="R180" i="12"/>
  <c r="S180" i="12"/>
  <c r="T180" i="12"/>
  <c r="U180" i="12"/>
  <c r="V180" i="12"/>
  <c r="W180" i="12"/>
  <c r="X180" i="12"/>
  <c r="Q181" i="12"/>
  <c r="R181" i="12"/>
  <c r="S181" i="12"/>
  <c r="T181" i="12"/>
  <c r="U181" i="12"/>
  <c r="V181" i="12"/>
  <c r="W181" i="12"/>
  <c r="X181" i="12"/>
  <c r="Q182" i="12"/>
  <c r="R182" i="12"/>
  <c r="S182" i="12"/>
  <c r="T182" i="12"/>
  <c r="U182" i="12"/>
  <c r="V182" i="12"/>
  <c r="W182" i="12"/>
  <c r="X182" i="12"/>
  <c r="Q183" i="12"/>
  <c r="R183" i="12"/>
  <c r="S183" i="12"/>
  <c r="T183" i="12"/>
  <c r="U183" i="12"/>
  <c r="V183" i="12"/>
  <c r="W183" i="12"/>
  <c r="X183" i="12"/>
  <c r="Q184" i="12"/>
  <c r="R184" i="12"/>
  <c r="S184" i="12"/>
  <c r="T184" i="12"/>
  <c r="U184" i="12"/>
  <c r="V184" i="12"/>
  <c r="W184" i="12"/>
  <c r="X184" i="12"/>
  <c r="Q185" i="12"/>
  <c r="R185" i="12"/>
  <c r="S185" i="12"/>
  <c r="T185" i="12"/>
  <c r="U185" i="12"/>
  <c r="V185" i="12"/>
  <c r="W185" i="12"/>
  <c r="X185" i="12"/>
  <c r="Q186" i="12"/>
  <c r="R186" i="12"/>
  <c r="S186" i="12"/>
  <c r="T186" i="12"/>
  <c r="U186" i="12"/>
  <c r="V186" i="12"/>
  <c r="W186" i="12"/>
  <c r="X186" i="12"/>
  <c r="Q187" i="12"/>
  <c r="R187" i="12"/>
  <c r="S187" i="12"/>
  <c r="T187" i="12"/>
  <c r="U187" i="12"/>
  <c r="V187" i="12"/>
  <c r="W187" i="12"/>
  <c r="X187" i="12"/>
  <c r="Q188" i="12"/>
  <c r="R188" i="12"/>
  <c r="S188" i="12"/>
  <c r="T188" i="12"/>
  <c r="U188" i="12"/>
  <c r="V188" i="12"/>
  <c r="W188" i="12"/>
  <c r="X188" i="12"/>
  <c r="Q189" i="12"/>
  <c r="R189" i="12"/>
  <c r="S189" i="12"/>
  <c r="T189" i="12"/>
  <c r="U189" i="12"/>
  <c r="V189" i="12"/>
  <c r="W189" i="12"/>
  <c r="X189" i="12"/>
  <c r="Q190" i="12"/>
  <c r="R190" i="12"/>
  <c r="S190" i="12"/>
  <c r="T190" i="12"/>
  <c r="U190" i="12"/>
  <c r="V190" i="12"/>
  <c r="W190" i="12"/>
  <c r="X190" i="12"/>
  <c r="Q191" i="12"/>
  <c r="R191" i="12"/>
  <c r="S191" i="12"/>
  <c r="T191" i="12"/>
  <c r="U191" i="12"/>
  <c r="V191" i="12"/>
  <c r="W191" i="12"/>
  <c r="X191" i="12"/>
  <c r="Q192" i="12"/>
  <c r="R192" i="12"/>
  <c r="S192" i="12"/>
  <c r="T192" i="12"/>
  <c r="U192" i="12"/>
  <c r="V192" i="12"/>
  <c r="W192" i="12"/>
  <c r="X192" i="12"/>
  <c r="Q193" i="12"/>
  <c r="R193" i="12"/>
  <c r="S193" i="12"/>
  <c r="T193" i="12"/>
  <c r="U193" i="12"/>
  <c r="V193" i="12"/>
  <c r="W193" i="12"/>
  <c r="X193" i="12"/>
  <c r="Q194" i="12"/>
  <c r="R194" i="12"/>
  <c r="S194" i="12"/>
  <c r="T194" i="12"/>
  <c r="U194" i="12"/>
  <c r="V194" i="12"/>
  <c r="W194" i="12"/>
  <c r="X194" i="12"/>
  <c r="Q195" i="12"/>
  <c r="R195" i="12"/>
  <c r="S195" i="12"/>
  <c r="T195" i="12"/>
  <c r="U195" i="12"/>
  <c r="V195" i="12"/>
  <c r="W195" i="12"/>
  <c r="X195" i="12"/>
  <c r="Q196" i="12"/>
  <c r="R196" i="12"/>
  <c r="S196" i="12"/>
  <c r="T196" i="12"/>
  <c r="U196" i="12"/>
  <c r="V196" i="12"/>
  <c r="W196" i="12"/>
  <c r="X196" i="12"/>
  <c r="Q197" i="12"/>
  <c r="R197" i="12"/>
  <c r="S197" i="12"/>
  <c r="T197" i="12"/>
  <c r="U197" i="12"/>
  <c r="V197" i="12"/>
  <c r="W197" i="12"/>
  <c r="X197" i="12"/>
  <c r="Q198" i="12"/>
  <c r="R198" i="12"/>
  <c r="S198" i="12"/>
  <c r="T198" i="12"/>
  <c r="U198" i="12"/>
  <c r="V198" i="12"/>
  <c r="W198" i="12"/>
  <c r="X198" i="12"/>
  <c r="Q199" i="12"/>
  <c r="R199" i="12"/>
  <c r="S199" i="12"/>
  <c r="T199" i="12"/>
  <c r="U199" i="12"/>
  <c r="V199" i="12"/>
  <c r="W199" i="12"/>
  <c r="X199" i="12"/>
  <c r="Q200" i="12"/>
  <c r="R200" i="12"/>
  <c r="S200" i="12"/>
  <c r="T200" i="12"/>
  <c r="U200" i="12"/>
  <c r="V200" i="12"/>
  <c r="W200" i="12"/>
  <c r="X200" i="12"/>
  <c r="Q201" i="12"/>
  <c r="R201" i="12"/>
  <c r="S201" i="12"/>
  <c r="T201" i="12"/>
  <c r="U201" i="12"/>
  <c r="V201" i="12"/>
  <c r="W201" i="12"/>
  <c r="X201" i="12"/>
  <c r="Q202" i="12"/>
  <c r="R202" i="12"/>
  <c r="S202" i="12"/>
  <c r="T202" i="12"/>
  <c r="U202" i="12"/>
  <c r="V202" i="12"/>
  <c r="W202" i="12"/>
  <c r="X202" i="12"/>
  <c r="Q203" i="12"/>
  <c r="R203" i="12"/>
  <c r="S203" i="12"/>
  <c r="T203" i="12"/>
  <c r="U203" i="12"/>
  <c r="V203" i="12"/>
  <c r="W203" i="12"/>
  <c r="X203" i="12"/>
  <c r="Q204" i="12"/>
  <c r="R204" i="12"/>
  <c r="S204" i="12"/>
  <c r="T204" i="12"/>
  <c r="U204" i="12"/>
  <c r="V204" i="12"/>
  <c r="W204" i="12"/>
  <c r="X204" i="12"/>
  <c r="Q205" i="12"/>
  <c r="R205" i="12"/>
  <c r="S205" i="12"/>
  <c r="T205" i="12"/>
  <c r="U205" i="12"/>
  <c r="V205" i="12"/>
  <c r="W205" i="12"/>
  <c r="X205" i="12"/>
  <c r="Q206" i="12"/>
  <c r="R206" i="12"/>
  <c r="S206" i="12"/>
  <c r="T206" i="12"/>
  <c r="U206" i="12"/>
  <c r="V206" i="12"/>
  <c r="W206" i="12"/>
  <c r="X206" i="12"/>
  <c r="Q207" i="12"/>
  <c r="R207" i="12"/>
  <c r="S207" i="12"/>
  <c r="T207" i="12"/>
  <c r="U207" i="12"/>
  <c r="V207" i="12"/>
  <c r="W207" i="12"/>
  <c r="X207" i="12"/>
  <c r="Q208" i="12"/>
  <c r="R208" i="12"/>
  <c r="S208" i="12"/>
  <c r="T208" i="12"/>
  <c r="U208" i="12"/>
  <c r="V208" i="12"/>
  <c r="W208" i="12"/>
  <c r="X208" i="12"/>
  <c r="Q209" i="12"/>
  <c r="R209" i="12"/>
  <c r="S209" i="12"/>
  <c r="T209" i="12"/>
  <c r="U209" i="12"/>
  <c r="V209" i="12"/>
  <c r="W209" i="12"/>
  <c r="X209" i="12"/>
  <c r="Q210" i="12"/>
  <c r="R210" i="12"/>
  <c r="S210" i="12"/>
  <c r="T210" i="12"/>
  <c r="U210" i="12"/>
  <c r="V210" i="12"/>
  <c r="W210" i="12"/>
  <c r="X210" i="12"/>
  <c r="Q211" i="12"/>
  <c r="R211" i="12"/>
  <c r="S211" i="12"/>
  <c r="T211" i="12"/>
  <c r="U211" i="12"/>
  <c r="V211" i="12"/>
  <c r="W211" i="12"/>
  <c r="X211" i="12"/>
  <c r="Q212" i="12"/>
  <c r="R212" i="12"/>
  <c r="S212" i="12"/>
  <c r="T212" i="12"/>
  <c r="U212" i="12"/>
  <c r="V212" i="12"/>
  <c r="W212" i="12"/>
  <c r="X212" i="12"/>
  <c r="Q213" i="12"/>
  <c r="R213" i="12"/>
  <c r="S213" i="12"/>
  <c r="T213" i="12"/>
  <c r="U213" i="12"/>
  <c r="V213" i="12"/>
  <c r="W213" i="12"/>
  <c r="X213" i="12"/>
  <c r="Q214" i="12"/>
  <c r="R214" i="12"/>
  <c r="S214" i="12"/>
  <c r="T214" i="12"/>
  <c r="U214" i="12"/>
  <c r="V214" i="12"/>
  <c r="W214" i="12"/>
  <c r="X214" i="12"/>
  <c r="Q215" i="12"/>
  <c r="R215" i="12"/>
  <c r="S215" i="12"/>
  <c r="T215" i="12"/>
  <c r="U215" i="12"/>
  <c r="V215" i="12"/>
  <c r="W215" i="12"/>
  <c r="X215" i="12"/>
  <c r="Q216" i="12"/>
  <c r="R216" i="12"/>
  <c r="S216" i="12"/>
  <c r="T216" i="12"/>
  <c r="U216" i="12"/>
  <c r="V216" i="12"/>
  <c r="W216" i="12"/>
  <c r="X216" i="12"/>
  <c r="Q217" i="12"/>
  <c r="R217" i="12"/>
  <c r="S217" i="12"/>
  <c r="T217" i="12"/>
  <c r="U217" i="12"/>
  <c r="V217" i="12"/>
  <c r="W217" i="12"/>
  <c r="X217" i="12"/>
  <c r="Q218" i="12"/>
  <c r="R218" i="12"/>
  <c r="S218" i="12"/>
  <c r="T218" i="12"/>
  <c r="U218" i="12"/>
  <c r="V218" i="12"/>
  <c r="W218" i="12"/>
  <c r="X218" i="12"/>
  <c r="Q219" i="12"/>
  <c r="R219" i="12"/>
  <c r="S219" i="12"/>
  <c r="T219" i="12"/>
  <c r="U219" i="12"/>
  <c r="V219" i="12"/>
  <c r="W219" i="12"/>
  <c r="X219" i="12"/>
  <c r="Q220" i="12"/>
  <c r="R220" i="12"/>
  <c r="S220" i="12"/>
  <c r="T220" i="12"/>
  <c r="U220" i="12"/>
  <c r="V220" i="12"/>
  <c r="W220" i="12"/>
  <c r="X220" i="12"/>
  <c r="Q221" i="12"/>
  <c r="R221" i="12"/>
  <c r="S221" i="12"/>
  <c r="T221" i="12"/>
  <c r="U221" i="12"/>
  <c r="V221" i="12"/>
  <c r="W221" i="12"/>
  <c r="X221" i="12"/>
  <c r="Q222" i="12"/>
  <c r="R222" i="12"/>
  <c r="S222" i="12"/>
  <c r="T222" i="12"/>
  <c r="U222" i="12"/>
  <c r="V222" i="12"/>
  <c r="W222" i="12"/>
  <c r="X222" i="12"/>
  <c r="Q223" i="12"/>
  <c r="R223" i="12"/>
  <c r="S223" i="12"/>
  <c r="T223" i="12"/>
  <c r="U223" i="12"/>
  <c r="V223" i="12"/>
  <c r="W223" i="12"/>
  <c r="X223" i="12"/>
  <c r="Q224" i="12"/>
  <c r="R224" i="12"/>
  <c r="S224" i="12"/>
  <c r="T224" i="12"/>
  <c r="U224" i="12"/>
  <c r="V224" i="12"/>
  <c r="W224" i="12"/>
  <c r="X224" i="12"/>
  <c r="Q225" i="12"/>
  <c r="R225" i="12"/>
  <c r="S225" i="12"/>
  <c r="T225" i="12"/>
  <c r="U225" i="12"/>
  <c r="V225" i="12"/>
  <c r="W225" i="12"/>
  <c r="X225" i="12"/>
  <c r="Q226" i="12"/>
  <c r="R226" i="12"/>
  <c r="S226" i="12"/>
  <c r="T226" i="12"/>
  <c r="U226" i="12"/>
  <c r="V226" i="12"/>
  <c r="W226" i="12"/>
  <c r="X226" i="12"/>
  <c r="Q227" i="12"/>
  <c r="R227" i="12"/>
  <c r="S227" i="12"/>
  <c r="T227" i="12"/>
  <c r="U227" i="12"/>
  <c r="V227" i="12"/>
  <c r="W227" i="12"/>
  <c r="X227" i="12"/>
  <c r="Q228" i="12"/>
  <c r="R228" i="12"/>
  <c r="S228" i="12"/>
  <c r="T228" i="12"/>
  <c r="U228" i="12"/>
  <c r="V228" i="12"/>
  <c r="W228" i="12"/>
  <c r="X228" i="12"/>
  <c r="Q229" i="12"/>
  <c r="R229" i="12"/>
  <c r="S229" i="12"/>
  <c r="T229" i="12"/>
  <c r="U229" i="12"/>
  <c r="V229" i="12"/>
  <c r="W229" i="12"/>
  <c r="X229" i="12"/>
  <c r="Q230" i="12"/>
  <c r="R230" i="12"/>
  <c r="S230" i="12"/>
  <c r="T230" i="12"/>
  <c r="U230" i="12"/>
  <c r="V230" i="12"/>
  <c r="W230" i="12"/>
  <c r="X230" i="12"/>
  <c r="Q231" i="12"/>
  <c r="R231" i="12"/>
  <c r="S231" i="12"/>
  <c r="T231" i="12"/>
  <c r="U231" i="12"/>
  <c r="V231" i="12"/>
  <c r="W231" i="12"/>
  <c r="X231" i="12"/>
  <c r="Q232" i="12"/>
  <c r="R232" i="12"/>
  <c r="S232" i="12"/>
  <c r="T232" i="12"/>
  <c r="U232" i="12"/>
  <c r="V232" i="12"/>
  <c r="W232" i="12"/>
  <c r="X232" i="12"/>
  <c r="Q233" i="12"/>
  <c r="R233" i="12"/>
  <c r="S233" i="12"/>
  <c r="T233" i="12"/>
  <c r="U233" i="12"/>
  <c r="V233" i="12"/>
  <c r="W233" i="12"/>
  <c r="X233" i="12"/>
  <c r="Q234" i="12"/>
  <c r="R234" i="12"/>
  <c r="S234" i="12"/>
  <c r="T234" i="12"/>
  <c r="U234" i="12"/>
  <c r="V234" i="12"/>
  <c r="W234" i="12"/>
  <c r="X234" i="12"/>
  <c r="Q235" i="12"/>
  <c r="R235" i="12"/>
  <c r="S235" i="12"/>
  <c r="T235" i="12"/>
  <c r="U235" i="12"/>
  <c r="V235" i="12"/>
  <c r="W235" i="12"/>
  <c r="X235" i="12"/>
  <c r="Q236" i="12"/>
  <c r="R236" i="12"/>
  <c r="S236" i="12"/>
  <c r="T236" i="12"/>
  <c r="U236" i="12"/>
  <c r="V236" i="12"/>
  <c r="W236" i="12"/>
  <c r="X236" i="12"/>
  <c r="Q237" i="12"/>
  <c r="R237" i="12"/>
  <c r="S237" i="12"/>
  <c r="T237" i="12"/>
  <c r="U237" i="12"/>
  <c r="V237" i="12"/>
  <c r="W237" i="12"/>
  <c r="X237" i="12"/>
  <c r="Q238" i="12"/>
  <c r="R238" i="12"/>
  <c r="S238" i="12"/>
  <c r="T238" i="12"/>
  <c r="U238" i="12"/>
  <c r="V238" i="12"/>
  <c r="W238" i="12"/>
  <c r="X238" i="12"/>
  <c r="Q239" i="12"/>
  <c r="R239" i="12"/>
  <c r="S239" i="12"/>
  <c r="T239" i="12"/>
  <c r="U239" i="12"/>
  <c r="V239" i="12"/>
  <c r="W239" i="12"/>
  <c r="X239" i="12"/>
  <c r="Q240" i="12"/>
  <c r="R240" i="12"/>
  <c r="S240" i="12"/>
  <c r="T240" i="12"/>
  <c r="U240" i="12"/>
  <c r="V240" i="12"/>
  <c r="W240" i="12"/>
  <c r="X240" i="12"/>
  <c r="Q241" i="12"/>
  <c r="R241" i="12"/>
  <c r="S241" i="12"/>
  <c r="T241" i="12"/>
  <c r="U241" i="12"/>
  <c r="V241" i="12"/>
  <c r="W241" i="12"/>
  <c r="X241" i="12"/>
  <c r="Q242" i="12"/>
  <c r="R242" i="12"/>
  <c r="S242" i="12"/>
  <c r="T242" i="12"/>
  <c r="U242" i="12"/>
  <c r="V242" i="12"/>
  <c r="W242" i="12"/>
  <c r="X242" i="12"/>
  <c r="Q243" i="12"/>
  <c r="R243" i="12"/>
  <c r="S243" i="12"/>
  <c r="T243" i="12"/>
  <c r="U243" i="12"/>
  <c r="V243" i="12"/>
  <c r="W243" i="12"/>
  <c r="X243" i="12"/>
  <c r="Q244" i="12"/>
  <c r="R244" i="12"/>
  <c r="S244" i="12"/>
  <c r="T244" i="12"/>
  <c r="U244" i="12"/>
  <c r="V244" i="12"/>
  <c r="W244" i="12"/>
  <c r="X244" i="12"/>
  <c r="Q245" i="12"/>
  <c r="R245" i="12"/>
  <c r="S245" i="12"/>
  <c r="T245" i="12"/>
  <c r="U245" i="12"/>
  <c r="V245" i="12"/>
  <c r="W245" i="12"/>
  <c r="X245" i="12"/>
  <c r="Q246" i="12"/>
  <c r="R246" i="12"/>
  <c r="S246" i="12"/>
  <c r="T246" i="12"/>
  <c r="U246" i="12"/>
  <c r="V246" i="12"/>
  <c r="W246" i="12"/>
  <c r="X246" i="12"/>
  <c r="Q247" i="12"/>
  <c r="R247" i="12"/>
  <c r="S247" i="12"/>
  <c r="T247" i="12"/>
  <c r="U247" i="12"/>
  <c r="V247" i="12"/>
  <c r="W247" i="12"/>
  <c r="X247" i="12"/>
  <c r="Q248" i="12"/>
  <c r="R248" i="12"/>
  <c r="S248" i="12"/>
  <c r="T248" i="12"/>
  <c r="U248" i="12"/>
  <c r="V248" i="12"/>
  <c r="W248" i="12"/>
  <c r="X248" i="12"/>
  <c r="Q249" i="12"/>
  <c r="R249" i="12"/>
  <c r="S249" i="12"/>
  <c r="T249" i="12"/>
  <c r="U249" i="12"/>
  <c r="V249" i="12"/>
  <c r="W249" i="12"/>
  <c r="X249" i="12"/>
  <c r="Q250" i="12"/>
  <c r="R250" i="12"/>
  <c r="S250" i="12"/>
  <c r="T250" i="12"/>
  <c r="U250" i="12"/>
  <c r="V250" i="12"/>
  <c r="W250" i="12"/>
  <c r="X250" i="12"/>
  <c r="Q251" i="12"/>
  <c r="R251" i="12"/>
  <c r="S251" i="12"/>
  <c r="T251" i="12"/>
  <c r="U251" i="12"/>
  <c r="V251" i="12"/>
  <c r="W251" i="12"/>
  <c r="X251" i="12"/>
  <c r="Q252" i="12"/>
  <c r="R252" i="12"/>
  <c r="S252" i="12"/>
  <c r="T252" i="12"/>
  <c r="U252" i="12"/>
  <c r="V252" i="12"/>
  <c r="W252" i="12"/>
  <c r="X252" i="12"/>
  <c r="Q253" i="12"/>
  <c r="R253" i="12"/>
  <c r="S253" i="12"/>
  <c r="T253" i="12"/>
  <c r="U253" i="12"/>
  <c r="V253" i="12"/>
  <c r="W253" i="12"/>
  <c r="X253" i="12"/>
  <c r="Q254" i="12"/>
  <c r="R254" i="12"/>
  <c r="S254" i="12"/>
  <c r="T254" i="12"/>
  <c r="U254" i="12"/>
  <c r="V254" i="12"/>
  <c r="W254" i="12"/>
  <c r="X254" i="12"/>
  <c r="Q255" i="12"/>
  <c r="R255" i="12"/>
  <c r="S255" i="12"/>
  <c r="T255" i="12"/>
  <c r="U255" i="12"/>
  <c r="V255" i="12"/>
  <c r="W255" i="12"/>
  <c r="X255" i="12"/>
  <c r="Q256" i="12"/>
  <c r="R256" i="12"/>
  <c r="S256" i="12"/>
  <c r="T256" i="12"/>
  <c r="U256" i="12"/>
  <c r="V256" i="12"/>
  <c r="W256" i="12"/>
  <c r="X256" i="12"/>
  <c r="Q257" i="12"/>
  <c r="R257" i="12"/>
  <c r="S257" i="12"/>
  <c r="T257" i="12"/>
  <c r="U257" i="12"/>
  <c r="V257" i="12"/>
  <c r="W257" i="12"/>
  <c r="X257" i="12"/>
  <c r="Q258" i="12"/>
  <c r="R258" i="12"/>
  <c r="S258" i="12"/>
  <c r="T258" i="12"/>
  <c r="U258" i="12"/>
  <c r="V258" i="12"/>
  <c r="W258" i="12"/>
  <c r="X258" i="12"/>
  <c r="Q259" i="12"/>
  <c r="R259" i="12"/>
  <c r="S259" i="12"/>
  <c r="T259" i="12"/>
  <c r="U259" i="12"/>
  <c r="V259" i="12"/>
  <c r="W259" i="12"/>
  <c r="X259" i="12"/>
  <c r="Q260" i="12"/>
  <c r="R260" i="12"/>
  <c r="S260" i="12"/>
  <c r="T260" i="12"/>
  <c r="U260" i="12"/>
  <c r="V260" i="12"/>
  <c r="W260" i="12"/>
  <c r="X260" i="12"/>
  <c r="Q261" i="12"/>
  <c r="R261" i="12"/>
  <c r="S261" i="12"/>
  <c r="T261" i="12"/>
  <c r="U261" i="12"/>
  <c r="V261" i="12"/>
  <c r="W261" i="12"/>
  <c r="X261" i="12"/>
  <c r="Q262" i="12"/>
  <c r="R262" i="12"/>
  <c r="S262" i="12"/>
  <c r="T262" i="12"/>
  <c r="U262" i="12"/>
  <c r="V262" i="12"/>
  <c r="W262" i="12"/>
  <c r="X262" i="12"/>
  <c r="Q263" i="12"/>
  <c r="R263" i="12"/>
  <c r="S263" i="12"/>
  <c r="T263" i="12"/>
  <c r="U263" i="12"/>
  <c r="V263" i="12"/>
  <c r="W263" i="12"/>
  <c r="X263" i="12"/>
  <c r="Q264" i="12"/>
  <c r="R264" i="12"/>
  <c r="S264" i="12"/>
  <c r="T264" i="12"/>
  <c r="U264" i="12"/>
  <c r="V264" i="12"/>
  <c r="W264" i="12"/>
  <c r="X264" i="12"/>
  <c r="Q265" i="12"/>
  <c r="R265" i="12"/>
  <c r="S265" i="12"/>
  <c r="T265" i="12"/>
  <c r="U265" i="12"/>
  <c r="V265" i="12"/>
  <c r="W265" i="12"/>
  <c r="X265" i="12"/>
  <c r="Q266" i="12"/>
  <c r="R266" i="12"/>
  <c r="S266" i="12"/>
  <c r="T266" i="12"/>
  <c r="U266" i="12"/>
  <c r="V266" i="12"/>
  <c r="W266" i="12"/>
  <c r="X266" i="12"/>
  <c r="Q267" i="12"/>
  <c r="R267" i="12"/>
  <c r="S267" i="12"/>
  <c r="T267" i="12"/>
  <c r="U267" i="12"/>
  <c r="V267" i="12"/>
  <c r="W267" i="12"/>
  <c r="X267" i="12"/>
  <c r="Q268" i="12"/>
  <c r="R268" i="12"/>
  <c r="S268" i="12"/>
  <c r="T268" i="12"/>
  <c r="U268" i="12"/>
  <c r="V268" i="12"/>
  <c r="W268" i="12"/>
  <c r="X268" i="12"/>
  <c r="Q269" i="12"/>
  <c r="R269" i="12"/>
  <c r="S269" i="12"/>
  <c r="T269" i="12"/>
  <c r="U269" i="12"/>
  <c r="V269" i="12"/>
  <c r="W269" i="12"/>
  <c r="X269" i="12"/>
  <c r="Q270" i="12"/>
  <c r="R270" i="12"/>
  <c r="S270" i="12"/>
  <c r="T270" i="12"/>
  <c r="U270" i="12"/>
  <c r="V270" i="12"/>
  <c r="W270" i="12"/>
  <c r="X270" i="12"/>
  <c r="Q271" i="12"/>
  <c r="R271" i="12"/>
  <c r="S271" i="12"/>
  <c r="T271" i="12"/>
  <c r="U271" i="12"/>
  <c r="V271" i="12"/>
  <c r="W271" i="12"/>
  <c r="X271" i="12"/>
  <c r="Q272" i="12"/>
  <c r="R272" i="12"/>
  <c r="S272" i="12"/>
  <c r="T272" i="12"/>
  <c r="U272" i="12"/>
  <c r="V272" i="12"/>
  <c r="W272" i="12"/>
  <c r="X272" i="12"/>
  <c r="Q273" i="12"/>
  <c r="R273" i="12"/>
  <c r="S273" i="12"/>
  <c r="T273" i="12"/>
  <c r="U273" i="12"/>
  <c r="V273" i="12"/>
  <c r="W273" i="12"/>
  <c r="X273" i="12"/>
  <c r="Q274" i="12"/>
  <c r="R274" i="12"/>
  <c r="S274" i="12"/>
  <c r="T274" i="12"/>
  <c r="U274" i="12"/>
  <c r="V274" i="12"/>
  <c r="W274" i="12"/>
  <c r="X274" i="12"/>
  <c r="Q275" i="12"/>
  <c r="R275" i="12"/>
  <c r="S275" i="12"/>
  <c r="T275" i="12"/>
  <c r="U275" i="12"/>
  <c r="V275" i="12"/>
  <c r="W275" i="12"/>
  <c r="X275" i="12"/>
  <c r="Q276" i="12"/>
  <c r="R276" i="12"/>
  <c r="S276" i="12"/>
  <c r="T276" i="12"/>
  <c r="U276" i="12"/>
  <c r="V276" i="12"/>
  <c r="W276" i="12"/>
  <c r="X276" i="12"/>
  <c r="Q277" i="12"/>
  <c r="R277" i="12"/>
  <c r="S277" i="12"/>
  <c r="T277" i="12"/>
  <c r="U277" i="12"/>
  <c r="V277" i="12"/>
  <c r="W277" i="12"/>
  <c r="X277" i="12"/>
  <c r="Q278" i="12"/>
  <c r="R278" i="12"/>
  <c r="S278" i="12"/>
  <c r="T278" i="12"/>
  <c r="U278" i="12"/>
  <c r="V278" i="12"/>
  <c r="W278" i="12"/>
  <c r="X278" i="12"/>
  <c r="Q279" i="12"/>
  <c r="R279" i="12"/>
  <c r="S279" i="12"/>
  <c r="T279" i="12"/>
  <c r="U279" i="12"/>
  <c r="V279" i="12"/>
  <c r="W279" i="12"/>
  <c r="X279" i="12"/>
  <c r="Q280" i="12"/>
  <c r="R280" i="12"/>
  <c r="S280" i="12"/>
  <c r="T280" i="12"/>
  <c r="U280" i="12"/>
  <c r="V280" i="12"/>
  <c r="W280" i="12"/>
  <c r="X280" i="12"/>
  <c r="Q281" i="12"/>
  <c r="R281" i="12"/>
  <c r="S281" i="12"/>
  <c r="T281" i="12"/>
  <c r="U281" i="12"/>
  <c r="V281" i="12"/>
  <c r="W281" i="12"/>
  <c r="X281" i="12"/>
  <c r="Q282" i="12"/>
  <c r="R282" i="12"/>
  <c r="S282" i="12"/>
  <c r="T282" i="12"/>
  <c r="U282" i="12"/>
  <c r="V282" i="12"/>
  <c r="W282" i="12"/>
  <c r="X282" i="12"/>
  <c r="Q283" i="12"/>
  <c r="R283" i="12"/>
  <c r="S283" i="12"/>
  <c r="T283" i="12"/>
  <c r="U283" i="12"/>
  <c r="V283" i="12"/>
  <c r="W283" i="12"/>
  <c r="X283" i="12"/>
  <c r="Q284" i="12"/>
  <c r="R284" i="12"/>
  <c r="S284" i="12"/>
  <c r="T284" i="12"/>
  <c r="U284" i="12"/>
  <c r="V284" i="12"/>
  <c r="W284" i="12"/>
  <c r="X284" i="12"/>
  <c r="Q285" i="12"/>
  <c r="R285" i="12"/>
  <c r="S285" i="12"/>
  <c r="T285" i="12"/>
  <c r="U285" i="12"/>
  <c r="V285" i="12"/>
  <c r="W285" i="12"/>
  <c r="X285" i="12"/>
  <c r="Q286" i="12"/>
  <c r="R286" i="12"/>
  <c r="S286" i="12"/>
  <c r="T286" i="12"/>
  <c r="U286" i="12"/>
  <c r="V286" i="12"/>
  <c r="W286" i="12"/>
  <c r="X286" i="12"/>
  <c r="Q287" i="12"/>
  <c r="R287" i="12"/>
  <c r="S287" i="12"/>
  <c r="T287" i="12"/>
  <c r="U287" i="12"/>
  <c r="V287" i="12"/>
  <c r="W287" i="12"/>
  <c r="X287" i="12"/>
  <c r="Q288" i="12"/>
  <c r="R288" i="12"/>
  <c r="S288" i="12"/>
  <c r="T288" i="12"/>
  <c r="U288" i="12"/>
  <c r="V288" i="12"/>
  <c r="W288" i="12"/>
  <c r="X288" i="12"/>
  <c r="Q289" i="12"/>
  <c r="R289" i="12"/>
  <c r="S289" i="12"/>
  <c r="T289" i="12"/>
  <c r="U289" i="12"/>
  <c r="V289" i="12"/>
  <c r="W289" i="12"/>
  <c r="X289" i="12"/>
  <c r="Q290" i="12"/>
  <c r="R290" i="12"/>
  <c r="S290" i="12"/>
  <c r="T290" i="12"/>
  <c r="U290" i="12"/>
  <c r="V290" i="12"/>
  <c r="W290" i="12"/>
  <c r="X290" i="12"/>
  <c r="Q291" i="12"/>
  <c r="R291" i="12"/>
  <c r="S291" i="12"/>
  <c r="T291" i="12"/>
  <c r="U291" i="12"/>
  <c r="V291" i="12"/>
  <c r="W291" i="12"/>
  <c r="X291" i="12"/>
  <c r="Q292" i="12"/>
  <c r="R292" i="12"/>
  <c r="S292" i="12"/>
  <c r="T292" i="12"/>
  <c r="U292" i="12"/>
  <c r="V292" i="12"/>
  <c r="W292" i="12"/>
  <c r="X292" i="12"/>
  <c r="Q293" i="12"/>
  <c r="R293" i="12"/>
  <c r="S293" i="12"/>
  <c r="T293" i="12"/>
  <c r="U293" i="12"/>
  <c r="V293" i="12"/>
  <c r="W293" i="12"/>
  <c r="X293" i="12"/>
  <c r="Q294" i="12"/>
  <c r="R294" i="12"/>
  <c r="S294" i="12"/>
  <c r="T294" i="12"/>
  <c r="U294" i="12"/>
  <c r="V294" i="12"/>
  <c r="W294" i="12"/>
  <c r="X294" i="12"/>
  <c r="Q295" i="12"/>
  <c r="R295" i="12"/>
  <c r="S295" i="12"/>
  <c r="T295" i="12"/>
  <c r="U295" i="12"/>
  <c r="V295" i="12"/>
  <c r="W295" i="12"/>
  <c r="X295" i="12"/>
  <c r="Q296" i="12"/>
  <c r="R296" i="12"/>
  <c r="S296" i="12"/>
  <c r="T296" i="12"/>
  <c r="U296" i="12"/>
  <c r="V296" i="12"/>
  <c r="W296" i="12"/>
  <c r="X296" i="12"/>
  <c r="Q297" i="12"/>
  <c r="R297" i="12"/>
  <c r="S297" i="12"/>
  <c r="T297" i="12"/>
  <c r="U297" i="12"/>
  <c r="V297" i="12"/>
  <c r="W297" i="12"/>
  <c r="X297" i="12"/>
  <c r="Q298" i="12"/>
  <c r="R298" i="12"/>
  <c r="S298" i="12"/>
  <c r="T298" i="12"/>
  <c r="U298" i="12"/>
  <c r="V298" i="12"/>
  <c r="W298" i="12"/>
  <c r="X298" i="12"/>
  <c r="Q299" i="12"/>
  <c r="R299" i="12"/>
  <c r="S299" i="12"/>
  <c r="T299" i="12"/>
  <c r="U299" i="12"/>
  <c r="V299" i="12"/>
  <c r="W299" i="12"/>
  <c r="X299" i="12"/>
  <c r="Q300" i="12"/>
  <c r="R300" i="12"/>
  <c r="S300" i="12"/>
  <c r="T300" i="12"/>
  <c r="U300" i="12"/>
  <c r="V300" i="12"/>
  <c r="W300" i="12"/>
  <c r="X300" i="12"/>
  <c r="Q301" i="12"/>
  <c r="R301" i="12"/>
  <c r="S301" i="12"/>
  <c r="T301" i="12"/>
  <c r="U301" i="12"/>
  <c r="V301" i="12"/>
  <c r="W301" i="12"/>
  <c r="X301" i="12"/>
  <c r="Q302" i="12"/>
  <c r="R302" i="12"/>
  <c r="S302" i="12"/>
  <c r="T302" i="12"/>
  <c r="U302" i="12"/>
  <c r="V302" i="12"/>
  <c r="W302" i="12"/>
  <c r="X302" i="12"/>
  <c r="Q303" i="12"/>
  <c r="R303" i="12"/>
  <c r="S303" i="12"/>
  <c r="T303" i="12"/>
  <c r="U303" i="12"/>
  <c r="V303" i="12"/>
  <c r="W303" i="12"/>
  <c r="X303" i="12"/>
  <c r="Q304" i="12"/>
  <c r="R304" i="12"/>
  <c r="S304" i="12"/>
  <c r="T304" i="12"/>
  <c r="U304" i="12"/>
  <c r="V304" i="12"/>
  <c r="W304" i="12"/>
  <c r="X304" i="12"/>
  <c r="Q305" i="12"/>
  <c r="R305" i="12"/>
  <c r="S305" i="12"/>
  <c r="T305" i="12"/>
  <c r="U305" i="12"/>
  <c r="V305" i="12"/>
  <c r="W305" i="12"/>
  <c r="X305" i="12"/>
  <c r="Q306" i="12"/>
  <c r="R306" i="12"/>
  <c r="S306" i="12"/>
  <c r="T306" i="12"/>
  <c r="U306" i="12"/>
  <c r="V306" i="12"/>
  <c r="W306" i="12"/>
  <c r="X306" i="12"/>
  <c r="Q307" i="12"/>
  <c r="R307" i="12"/>
  <c r="S307" i="12"/>
  <c r="T307" i="12"/>
  <c r="U307" i="12"/>
  <c r="V307" i="12"/>
  <c r="W307" i="12"/>
  <c r="X307" i="12"/>
  <c r="Q308" i="12"/>
  <c r="R308" i="12"/>
  <c r="S308" i="12"/>
  <c r="T308" i="12"/>
  <c r="U308" i="12"/>
  <c r="V308" i="12"/>
  <c r="W308" i="12"/>
  <c r="X308" i="12"/>
  <c r="Q309" i="12"/>
  <c r="R309" i="12"/>
  <c r="S309" i="12"/>
  <c r="T309" i="12"/>
  <c r="U309" i="12"/>
  <c r="V309" i="12"/>
  <c r="W309" i="12"/>
  <c r="X309" i="12"/>
  <c r="Q310" i="12"/>
  <c r="R310" i="12"/>
  <c r="S310" i="12"/>
  <c r="T310" i="12"/>
  <c r="U310" i="12"/>
  <c r="V310" i="12"/>
  <c r="W310" i="12"/>
  <c r="X310" i="12"/>
  <c r="Q311" i="12"/>
  <c r="R311" i="12"/>
  <c r="S311" i="12"/>
  <c r="T311" i="12"/>
  <c r="U311" i="12"/>
  <c r="V311" i="12"/>
  <c r="W311" i="12"/>
  <c r="X311" i="12"/>
  <c r="Q312" i="12"/>
  <c r="R312" i="12"/>
  <c r="S312" i="12"/>
  <c r="T312" i="12"/>
  <c r="U312" i="12"/>
  <c r="V312" i="12"/>
  <c r="W312" i="12"/>
  <c r="X312" i="12"/>
  <c r="Q313" i="12"/>
  <c r="R313" i="12"/>
  <c r="S313" i="12"/>
  <c r="T313" i="12"/>
  <c r="U313" i="12"/>
  <c r="V313" i="12"/>
  <c r="W313" i="12"/>
  <c r="X313" i="12"/>
  <c r="Q314" i="12"/>
  <c r="R314" i="12"/>
  <c r="S314" i="12"/>
  <c r="T314" i="12"/>
  <c r="U314" i="12"/>
  <c r="V314" i="12"/>
  <c r="W314" i="12"/>
  <c r="X314" i="12"/>
  <c r="Q315" i="12"/>
  <c r="R315" i="12"/>
  <c r="S315" i="12"/>
  <c r="T315" i="12"/>
  <c r="U315" i="12"/>
  <c r="V315" i="12"/>
  <c r="W315" i="12"/>
  <c r="X315" i="12"/>
  <c r="Q316" i="12"/>
  <c r="R316" i="12"/>
  <c r="S316" i="12"/>
  <c r="T316" i="12"/>
  <c r="U316" i="12"/>
  <c r="V316" i="12"/>
  <c r="W316" i="12"/>
  <c r="X316" i="12"/>
  <c r="Q317" i="12"/>
  <c r="R317" i="12"/>
  <c r="S317" i="12"/>
  <c r="T317" i="12"/>
  <c r="U317" i="12"/>
  <c r="V317" i="12"/>
  <c r="W317" i="12"/>
  <c r="X317" i="12"/>
  <c r="Q318" i="12"/>
  <c r="R318" i="12"/>
  <c r="S318" i="12"/>
  <c r="T318" i="12"/>
  <c r="U318" i="12"/>
  <c r="V318" i="12"/>
  <c r="W318" i="12"/>
  <c r="X318" i="12"/>
  <c r="Q319" i="12"/>
  <c r="R319" i="12"/>
  <c r="S319" i="12"/>
  <c r="T319" i="12"/>
  <c r="U319" i="12"/>
  <c r="V319" i="12"/>
  <c r="W319" i="12"/>
  <c r="X319" i="12"/>
  <c r="Q320" i="12"/>
  <c r="R320" i="12"/>
  <c r="S320" i="12"/>
  <c r="T320" i="12"/>
  <c r="U320" i="12"/>
  <c r="V320" i="12"/>
  <c r="W320" i="12"/>
  <c r="X320" i="12"/>
  <c r="Q321" i="12"/>
  <c r="R321" i="12"/>
  <c r="S321" i="12"/>
  <c r="T321" i="12"/>
  <c r="U321" i="12"/>
  <c r="V321" i="12"/>
  <c r="W321" i="12"/>
  <c r="X321" i="12"/>
  <c r="Q322" i="12"/>
  <c r="R322" i="12"/>
  <c r="S322" i="12"/>
  <c r="T322" i="12"/>
  <c r="U322" i="12"/>
  <c r="V322" i="12"/>
  <c r="W322" i="12"/>
  <c r="X322" i="12"/>
  <c r="Q323" i="12"/>
  <c r="R323" i="12"/>
  <c r="S323" i="12"/>
  <c r="T323" i="12"/>
  <c r="U323" i="12"/>
  <c r="V323" i="12"/>
  <c r="W323" i="12"/>
  <c r="X323" i="12"/>
  <c r="Q324" i="12"/>
  <c r="R324" i="12"/>
  <c r="S324" i="12"/>
  <c r="T324" i="12"/>
  <c r="U324" i="12"/>
  <c r="V324" i="12"/>
  <c r="W324" i="12"/>
  <c r="X324" i="12"/>
  <c r="Q325" i="12"/>
  <c r="R325" i="12"/>
  <c r="S325" i="12"/>
  <c r="T325" i="12"/>
  <c r="U325" i="12"/>
  <c r="V325" i="12"/>
  <c r="W325" i="12"/>
  <c r="X325" i="12"/>
  <c r="Q326" i="12"/>
  <c r="R326" i="12"/>
  <c r="S326" i="12"/>
  <c r="T326" i="12"/>
  <c r="U326" i="12"/>
  <c r="V326" i="12"/>
  <c r="W326" i="12"/>
  <c r="X326" i="12"/>
  <c r="Q327" i="12"/>
  <c r="R327" i="12"/>
  <c r="S327" i="12"/>
  <c r="T327" i="12"/>
  <c r="U327" i="12"/>
  <c r="V327" i="12"/>
  <c r="W327" i="12"/>
  <c r="X327" i="12"/>
  <c r="Q328" i="12"/>
  <c r="R328" i="12"/>
  <c r="S328" i="12"/>
  <c r="T328" i="12"/>
  <c r="U328" i="12"/>
  <c r="V328" i="12"/>
  <c r="W328" i="12"/>
  <c r="X328" i="12"/>
  <c r="Q329" i="12"/>
  <c r="R329" i="12"/>
  <c r="S329" i="12"/>
  <c r="T329" i="12"/>
  <c r="U329" i="12"/>
  <c r="V329" i="12"/>
  <c r="W329" i="12"/>
  <c r="X329" i="12"/>
  <c r="Q330" i="12"/>
  <c r="R330" i="12"/>
  <c r="S330" i="12"/>
  <c r="T330" i="12"/>
  <c r="U330" i="12"/>
  <c r="V330" i="12"/>
  <c r="W330" i="12"/>
  <c r="X330" i="12"/>
  <c r="Q331" i="12"/>
  <c r="R331" i="12"/>
  <c r="S331" i="12"/>
  <c r="T331" i="12"/>
  <c r="U331" i="12"/>
  <c r="V331" i="12"/>
  <c r="W331" i="12"/>
  <c r="X331" i="12"/>
  <c r="Q332" i="12"/>
  <c r="R332" i="12"/>
  <c r="S332" i="12"/>
  <c r="T332" i="12"/>
  <c r="U332" i="12"/>
  <c r="V332" i="12"/>
  <c r="W332" i="12"/>
  <c r="X332" i="12"/>
  <c r="Q333" i="12"/>
  <c r="R333" i="12"/>
  <c r="S333" i="12"/>
  <c r="T333" i="12"/>
  <c r="U333" i="12"/>
  <c r="V333" i="12"/>
  <c r="W333" i="12"/>
  <c r="X333" i="12"/>
  <c r="Q334" i="12"/>
  <c r="R334" i="12"/>
  <c r="S334" i="12"/>
  <c r="T334" i="12"/>
  <c r="U334" i="12"/>
  <c r="V334" i="12"/>
  <c r="W334" i="12"/>
  <c r="X334" i="12"/>
  <c r="Q335" i="12"/>
  <c r="R335" i="12"/>
  <c r="S335" i="12"/>
  <c r="T335" i="12"/>
  <c r="U335" i="12"/>
  <c r="V335" i="12"/>
  <c r="W335" i="12"/>
  <c r="X335" i="12"/>
  <c r="Q336" i="12"/>
  <c r="R336" i="12"/>
  <c r="S336" i="12"/>
  <c r="T336" i="12"/>
  <c r="U336" i="12"/>
  <c r="V336" i="12"/>
  <c r="W336" i="12"/>
  <c r="X336" i="12"/>
  <c r="Q337" i="12"/>
  <c r="R337" i="12"/>
  <c r="S337" i="12"/>
  <c r="T337" i="12"/>
  <c r="U337" i="12"/>
  <c r="V337" i="12"/>
  <c r="W337" i="12"/>
  <c r="X337" i="12"/>
  <c r="Q338" i="12"/>
  <c r="R338" i="12"/>
  <c r="S338" i="12"/>
  <c r="T338" i="12"/>
  <c r="U338" i="12"/>
  <c r="V338" i="12"/>
  <c r="W338" i="12"/>
  <c r="X338" i="12"/>
  <c r="Q339" i="12"/>
  <c r="R339" i="12"/>
  <c r="S339" i="12"/>
  <c r="T339" i="12"/>
  <c r="U339" i="12"/>
  <c r="V339" i="12"/>
  <c r="W339" i="12"/>
  <c r="X339" i="12"/>
  <c r="Q340" i="12"/>
  <c r="R340" i="12"/>
  <c r="S340" i="12"/>
  <c r="T340" i="12"/>
  <c r="U340" i="12"/>
  <c r="V340" i="12"/>
  <c r="W340" i="12"/>
  <c r="X340" i="12"/>
  <c r="Q341" i="12"/>
  <c r="R341" i="12"/>
  <c r="S341" i="12"/>
  <c r="T341" i="12"/>
  <c r="U341" i="12"/>
  <c r="V341" i="12"/>
  <c r="W341" i="12"/>
  <c r="X341" i="12"/>
  <c r="Q342" i="12"/>
  <c r="R342" i="12"/>
  <c r="S342" i="12"/>
  <c r="T342" i="12"/>
  <c r="U342" i="12"/>
  <c r="V342" i="12"/>
  <c r="W342" i="12"/>
  <c r="X342" i="12"/>
  <c r="Q343" i="12"/>
  <c r="R343" i="12"/>
  <c r="S343" i="12"/>
  <c r="T343" i="12"/>
  <c r="U343" i="12"/>
  <c r="V343" i="12"/>
  <c r="W343" i="12"/>
  <c r="X343" i="12"/>
  <c r="Q344" i="12"/>
  <c r="R344" i="12"/>
  <c r="S344" i="12"/>
  <c r="T344" i="12"/>
  <c r="U344" i="12"/>
  <c r="V344" i="12"/>
  <c r="W344" i="12"/>
  <c r="X344" i="12"/>
  <c r="Q345" i="12"/>
  <c r="R345" i="12"/>
  <c r="S345" i="12"/>
  <c r="T345" i="12"/>
  <c r="U345" i="12"/>
  <c r="V345" i="12"/>
  <c r="W345" i="12"/>
  <c r="X345" i="12"/>
  <c r="Q346" i="12"/>
  <c r="R346" i="12"/>
  <c r="S346" i="12"/>
  <c r="T346" i="12"/>
  <c r="U346" i="12"/>
  <c r="V346" i="12"/>
  <c r="W346" i="12"/>
  <c r="X346" i="12"/>
  <c r="Q347" i="12"/>
  <c r="R347" i="12"/>
  <c r="S347" i="12"/>
  <c r="T347" i="12"/>
  <c r="U347" i="12"/>
  <c r="V347" i="12"/>
  <c r="W347" i="12"/>
  <c r="X347" i="12"/>
  <c r="Q348" i="12"/>
  <c r="R348" i="12"/>
  <c r="S348" i="12"/>
  <c r="T348" i="12"/>
  <c r="U348" i="12"/>
  <c r="V348" i="12"/>
  <c r="W348" i="12"/>
  <c r="X348" i="12"/>
  <c r="Q349" i="12"/>
  <c r="R349" i="12"/>
  <c r="S349" i="12"/>
  <c r="T349" i="12"/>
  <c r="U349" i="12"/>
  <c r="V349" i="12"/>
  <c r="W349" i="12"/>
  <c r="X349" i="12"/>
  <c r="Q350" i="12"/>
  <c r="R350" i="12"/>
  <c r="S350" i="12"/>
  <c r="T350" i="12"/>
  <c r="U350" i="12"/>
  <c r="V350" i="12"/>
  <c r="W350" i="12"/>
  <c r="X350" i="12"/>
  <c r="Q351" i="12"/>
  <c r="R351" i="12"/>
  <c r="S351" i="12"/>
  <c r="T351" i="12"/>
  <c r="U351" i="12"/>
  <c r="V351" i="12"/>
  <c r="W351" i="12"/>
  <c r="X351" i="12"/>
  <c r="Q352" i="12"/>
  <c r="R352" i="12"/>
  <c r="S352" i="12"/>
  <c r="T352" i="12"/>
  <c r="U352" i="12"/>
  <c r="V352" i="12"/>
  <c r="W352" i="12"/>
  <c r="X352" i="12"/>
  <c r="Q353" i="12"/>
  <c r="R353" i="12"/>
  <c r="S353" i="12"/>
  <c r="T353" i="12"/>
  <c r="U353" i="12"/>
  <c r="V353" i="12"/>
  <c r="W353" i="12"/>
  <c r="X353" i="12"/>
  <c r="Q354" i="12"/>
  <c r="R354" i="12"/>
  <c r="S354" i="12"/>
  <c r="T354" i="12"/>
  <c r="U354" i="12"/>
  <c r="V354" i="12"/>
  <c r="W354" i="12"/>
  <c r="X354" i="12"/>
  <c r="Q355" i="12"/>
  <c r="R355" i="12"/>
  <c r="S355" i="12"/>
  <c r="T355" i="12"/>
  <c r="U355" i="12"/>
  <c r="V355" i="12"/>
  <c r="W355" i="12"/>
  <c r="X355" i="12"/>
  <c r="Q356" i="12"/>
  <c r="R356" i="12"/>
  <c r="S356" i="12"/>
  <c r="T356" i="12"/>
  <c r="U356" i="12"/>
  <c r="V356" i="12"/>
  <c r="W356" i="12"/>
  <c r="X356" i="12"/>
  <c r="Q357" i="12"/>
  <c r="R357" i="12"/>
  <c r="S357" i="12"/>
  <c r="T357" i="12"/>
  <c r="U357" i="12"/>
  <c r="V357" i="12"/>
  <c r="W357" i="12"/>
  <c r="X357" i="12"/>
  <c r="Q358" i="12"/>
  <c r="R358" i="12"/>
  <c r="S358" i="12"/>
  <c r="T358" i="12"/>
  <c r="U358" i="12"/>
  <c r="V358" i="12"/>
  <c r="W358" i="12"/>
  <c r="X358" i="12"/>
  <c r="Q359" i="12"/>
  <c r="R359" i="12"/>
  <c r="S359" i="12"/>
  <c r="T359" i="12"/>
  <c r="U359" i="12"/>
  <c r="V359" i="12"/>
  <c r="W359" i="12"/>
  <c r="X359" i="12"/>
  <c r="Q360" i="12"/>
  <c r="R360" i="12"/>
  <c r="S360" i="12"/>
  <c r="T360" i="12"/>
  <c r="U360" i="12"/>
  <c r="V360" i="12"/>
  <c r="W360" i="12"/>
  <c r="X360" i="12"/>
  <c r="Q361" i="12"/>
  <c r="R361" i="12"/>
  <c r="S361" i="12"/>
  <c r="T361" i="12"/>
  <c r="U361" i="12"/>
  <c r="V361" i="12"/>
  <c r="W361" i="12"/>
  <c r="X361" i="12"/>
  <c r="Q362" i="12"/>
  <c r="R362" i="12"/>
  <c r="S362" i="12"/>
  <c r="T362" i="12"/>
  <c r="U362" i="12"/>
  <c r="V362" i="12"/>
  <c r="W362" i="12"/>
  <c r="X362" i="12"/>
  <c r="Q363" i="12"/>
  <c r="R363" i="12"/>
  <c r="S363" i="12"/>
  <c r="T363" i="12"/>
  <c r="U363" i="12"/>
  <c r="V363" i="12"/>
  <c r="W363" i="12"/>
  <c r="X363" i="12"/>
  <c r="Q364" i="12"/>
  <c r="R364" i="12"/>
  <c r="S364" i="12"/>
  <c r="T364" i="12"/>
  <c r="U364" i="12"/>
  <c r="V364" i="12"/>
  <c r="W364" i="12"/>
  <c r="X364" i="12"/>
  <c r="Q365" i="12"/>
  <c r="R365" i="12"/>
  <c r="S365" i="12"/>
  <c r="T365" i="12"/>
  <c r="U365" i="12"/>
  <c r="V365" i="12"/>
  <c r="W365" i="12"/>
  <c r="X365" i="12"/>
  <c r="Q366" i="12"/>
  <c r="R366" i="12"/>
  <c r="S366" i="12"/>
  <c r="T366" i="12"/>
  <c r="U366" i="12"/>
  <c r="V366" i="12"/>
  <c r="W366" i="12"/>
  <c r="X366" i="12"/>
  <c r="Q367" i="12"/>
  <c r="R367" i="12"/>
  <c r="S367" i="12"/>
  <c r="T367" i="12"/>
  <c r="U367" i="12"/>
  <c r="V367" i="12"/>
  <c r="W367" i="12"/>
  <c r="X367" i="12"/>
  <c r="Q368" i="12"/>
  <c r="R368" i="12"/>
  <c r="S368" i="12"/>
  <c r="T368" i="12"/>
  <c r="U368" i="12"/>
  <c r="V368" i="12"/>
  <c r="W368" i="12"/>
  <c r="X368" i="12"/>
  <c r="Q369" i="12"/>
  <c r="R369" i="12"/>
  <c r="S369" i="12"/>
  <c r="T369" i="12"/>
  <c r="U369" i="12"/>
  <c r="V369" i="12"/>
  <c r="W369" i="12"/>
  <c r="X369" i="12"/>
  <c r="Q370" i="12"/>
  <c r="R370" i="12"/>
  <c r="S370" i="12"/>
  <c r="T370" i="12"/>
  <c r="U370" i="12"/>
  <c r="V370" i="12"/>
  <c r="W370" i="12"/>
  <c r="X370" i="12"/>
  <c r="Q371" i="12"/>
  <c r="R371" i="12"/>
  <c r="S371" i="12"/>
  <c r="T371" i="12"/>
  <c r="U371" i="12"/>
  <c r="V371" i="12"/>
  <c r="W371" i="12"/>
  <c r="X371" i="12"/>
  <c r="Q372" i="12"/>
  <c r="R372" i="12"/>
  <c r="S372" i="12"/>
  <c r="T372" i="12"/>
  <c r="U372" i="12"/>
  <c r="V372" i="12"/>
  <c r="W372" i="12"/>
  <c r="X372" i="12"/>
  <c r="Q373" i="12"/>
  <c r="R373" i="12"/>
  <c r="S373" i="12"/>
  <c r="T373" i="12"/>
  <c r="U373" i="12"/>
  <c r="V373" i="12"/>
  <c r="W373" i="12"/>
  <c r="X373" i="12"/>
  <c r="Q374" i="12"/>
  <c r="R374" i="12"/>
  <c r="S374" i="12"/>
  <c r="T374" i="12"/>
  <c r="U374" i="12"/>
  <c r="V374" i="12"/>
  <c r="W374" i="12"/>
  <c r="X374" i="12"/>
  <c r="Q375" i="12"/>
  <c r="R375" i="12"/>
  <c r="S375" i="12"/>
  <c r="T375" i="12"/>
  <c r="U375" i="12"/>
  <c r="V375" i="12"/>
  <c r="W375" i="12"/>
  <c r="X375" i="12"/>
  <c r="Q376" i="12"/>
  <c r="R376" i="12"/>
  <c r="S376" i="12"/>
  <c r="T376" i="12"/>
  <c r="U376" i="12"/>
  <c r="V376" i="12"/>
  <c r="W376" i="12"/>
  <c r="X376" i="12"/>
  <c r="Q377" i="12"/>
  <c r="R377" i="12"/>
  <c r="S377" i="12"/>
  <c r="T377" i="12"/>
  <c r="U377" i="12"/>
  <c r="V377" i="12"/>
  <c r="W377" i="12"/>
  <c r="X377" i="12"/>
  <c r="Q378" i="12"/>
  <c r="R378" i="12"/>
  <c r="S378" i="12"/>
  <c r="T378" i="12"/>
  <c r="U378" i="12"/>
  <c r="V378" i="12"/>
  <c r="W378" i="12"/>
  <c r="X378" i="12"/>
  <c r="Q379" i="12"/>
  <c r="R379" i="12"/>
  <c r="S379" i="12"/>
  <c r="T379" i="12"/>
  <c r="U379" i="12"/>
  <c r="V379" i="12"/>
  <c r="W379" i="12"/>
  <c r="X379" i="12"/>
  <c r="Q380" i="12"/>
  <c r="R380" i="12"/>
  <c r="S380" i="12"/>
  <c r="T380" i="12"/>
  <c r="U380" i="12"/>
  <c r="V380" i="12"/>
  <c r="W380" i="12"/>
  <c r="X380" i="12"/>
  <c r="Q381" i="12"/>
  <c r="R381" i="12"/>
  <c r="S381" i="12"/>
  <c r="T381" i="12"/>
  <c r="U381" i="12"/>
  <c r="V381" i="12"/>
  <c r="W381" i="12"/>
  <c r="X381" i="12"/>
  <c r="Q382" i="12"/>
  <c r="R382" i="12"/>
  <c r="S382" i="12"/>
  <c r="T382" i="12"/>
  <c r="U382" i="12"/>
  <c r="V382" i="12"/>
  <c r="W382" i="12"/>
  <c r="X382" i="12"/>
  <c r="Q383" i="12"/>
  <c r="R383" i="12"/>
  <c r="S383" i="12"/>
  <c r="T383" i="12"/>
  <c r="U383" i="12"/>
  <c r="V383" i="12"/>
  <c r="W383" i="12"/>
  <c r="X383" i="12"/>
  <c r="Q384" i="12"/>
  <c r="R384" i="12"/>
  <c r="S384" i="12"/>
  <c r="T384" i="12"/>
  <c r="U384" i="12"/>
  <c r="V384" i="12"/>
  <c r="W384" i="12"/>
  <c r="X384" i="12"/>
  <c r="Q385" i="12"/>
  <c r="R385" i="12"/>
  <c r="S385" i="12"/>
  <c r="T385" i="12"/>
  <c r="U385" i="12"/>
  <c r="V385" i="12"/>
  <c r="W385" i="12"/>
  <c r="X385" i="12"/>
  <c r="Q386" i="12"/>
  <c r="R386" i="12"/>
  <c r="S386" i="12"/>
  <c r="T386" i="12"/>
  <c r="U386" i="12"/>
  <c r="V386" i="12"/>
  <c r="W386" i="12"/>
  <c r="X386" i="12"/>
  <c r="Q387" i="12"/>
  <c r="R387" i="12"/>
  <c r="S387" i="12"/>
  <c r="T387" i="12"/>
  <c r="U387" i="12"/>
  <c r="V387" i="12"/>
  <c r="W387" i="12"/>
  <c r="X387" i="12"/>
  <c r="Q388" i="12"/>
  <c r="R388" i="12"/>
  <c r="S388" i="12"/>
  <c r="T388" i="12"/>
  <c r="U388" i="12"/>
  <c r="V388" i="12"/>
  <c r="W388" i="12"/>
  <c r="X388" i="12"/>
  <c r="Q389" i="12"/>
  <c r="R389" i="12"/>
  <c r="S389" i="12"/>
  <c r="T389" i="12"/>
  <c r="U389" i="12"/>
  <c r="V389" i="12"/>
  <c r="W389" i="12"/>
  <c r="X389" i="12"/>
  <c r="Q390" i="12"/>
  <c r="R390" i="12"/>
  <c r="S390" i="12"/>
  <c r="T390" i="12"/>
  <c r="U390" i="12"/>
  <c r="V390" i="12"/>
  <c r="W390" i="12"/>
  <c r="X390" i="12"/>
  <c r="Q391" i="12"/>
  <c r="R391" i="12"/>
  <c r="S391" i="12"/>
  <c r="T391" i="12"/>
  <c r="U391" i="12"/>
  <c r="V391" i="12"/>
  <c r="W391" i="12"/>
  <c r="X391" i="12"/>
  <c r="Q392" i="12"/>
  <c r="R392" i="12"/>
  <c r="S392" i="12"/>
  <c r="T392" i="12"/>
  <c r="U392" i="12"/>
  <c r="V392" i="12"/>
  <c r="W392" i="12"/>
  <c r="X392" i="12"/>
  <c r="Q393" i="12"/>
  <c r="R393" i="12"/>
  <c r="S393" i="12"/>
  <c r="T393" i="12"/>
  <c r="U393" i="12"/>
  <c r="V393" i="12"/>
  <c r="W393" i="12"/>
  <c r="X393" i="12"/>
  <c r="Q394" i="12"/>
  <c r="R394" i="12"/>
  <c r="S394" i="12"/>
  <c r="T394" i="12"/>
  <c r="U394" i="12"/>
  <c r="V394" i="12"/>
  <c r="W394" i="12"/>
  <c r="X394" i="12"/>
  <c r="Q395" i="12"/>
  <c r="R395" i="12"/>
  <c r="S395" i="12"/>
  <c r="T395" i="12"/>
  <c r="U395" i="12"/>
  <c r="V395" i="12"/>
  <c r="W395" i="12"/>
  <c r="X395" i="12"/>
  <c r="Q396" i="12"/>
  <c r="R396" i="12"/>
  <c r="S396" i="12"/>
  <c r="T396" i="12"/>
  <c r="U396" i="12"/>
  <c r="V396" i="12"/>
  <c r="W396" i="12"/>
  <c r="X396" i="12"/>
  <c r="Q397" i="12"/>
  <c r="R397" i="12"/>
  <c r="S397" i="12"/>
  <c r="T397" i="12"/>
  <c r="U397" i="12"/>
  <c r="V397" i="12"/>
  <c r="W397" i="12"/>
  <c r="X397" i="12"/>
  <c r="Q398" i="12"/>
  <c r="R398" i="12"/>
  <c r="S398" i="12"/>
  <c r="T398" i="12"/>
  <c r="U398" i="12"/>
  <c r="V398" i="12"/>
  <c r="W398" i="12"/>
  <c r="X398" i="12"/>
  <c r="Q399" i="12"/>
  <c r="R399" i="12"/>
  <c r="S399" i="12"/>
  <c r="T399" i="12"/>
  <c r="U399" i="12"/>
  <c r="V399" i="12"/>
  <c r="W399" i="12"/>
  <c r="X399" i="12"/>
  <c r="Q400" i="12"/>
  <c r="R400" i="12"/>
  <c r="S400" i="12"/>
  <c r="T400" i="12"/>
  <c r="U400" i="12"/>
  <c r="V400" i="12"/>
  <c r="W400" i="12"/>
  <c r="X400" i="12"/>
  <c r="Q401" i="12"/>
  <c r="R401" i="12"/>
  <c r="S401" i="12"/>
  <c r="T401" i="12"/>
  <c r="U401" i="12"/>
  <c r="V401" i="12"/>
  <c r="W401" i="12"/>
  <c r="X401" i="12"/>
  <c r="Q402" i="12"/>
  <c r="R402" i="12"/>
  <c r="S402" i="12"/>
  <c r="T402" i="12"/>
  <c r="U402" i="12"/>
  <c r="V402" i="12"/>
  <c r="W402" i="12"/>
  <c r="X402" i="12"/>
  <c r="Q403" i="12"/>
  <c r="R403" i="12"/>
  <c r="S403" i="12"/>
  <c r="T403" i="12"/>
  <c r="U403" i="12"/>
  <c r="V403" i="12"/>
  <c r="W403" i="12"/>
  <c r="X403" i="12"/>
  <c r="Q404" i="12"/>
  <c r="R404" i="12"/>
  <c r="S404" i="12"/>
  <c r="T404" i="12"/>
  <c r="U404" i="12"/>
  <c r="V404" i="12"/>
  <c r="W404" i="12"/>
  <c r="X404" i="12"/>
  <c r="Q405" i="12"/>
  <c r="R405" i="12"/>
  <c r="S405" i="12"/>
  <c r="T405" i="12"/>
  <c r="U405" i="12"/>
  <c r="V405" i="12"/>
  <c r="W405" i="12"/>
  <c r="X405" i="12"/>
  <c r="Q406" i="12"/>
  <c r="R406" i="12"/>
  <c r="S406" i="12"/>
  <c r="T406" i="12"/>
  <c r="U406" i="12"/>
  <c r="V406" i="12"/>
  <c r="W406" i="12"/>
  <c r="X406" i="12"/>
  <c r="Q407" i="12"/>
  <c r="R407" i="12"/>
  <c r="S407" i="12"/>
  <c r="T407" i="12"/>
  <c r="U407" i="12"/>
  <c r="V407" i="12"/>
  <c r="W407" i="12"/>
  <c r="X407" i="12"/>
  <c r="Q408" i="12"/>
  <c r="R408" i="12"/>
  <c r="S408" i="12"/>
  <c r="T408" i="12"/>
  <c r="U408" i="12"/>
  <c r="V408" i="12"/>
  <c r="W408" i="12"/>
  <c r="X408" i="12"/>
  <c r="Q409" i="12"/>
  <c r="R409" i="12"/>
  <c r="S409" i="12"/>
  <c r="T409" i="12"/>
  <c r="U409" i="12"/>
  <c r="V409" i="12"/>
  <c r="W409" i="12"/>
  <c r="X409" i="12"/>
  <c r="Q410" i="12"/>
  <c r="R410" i="12"/>
  <c r="S410" i="12"/>
  <c r="T410" i="12"/>
  <c r="U410" i="12"/>
  <c r="V410" i="12"/>
  <c r="W410" i="12"/>
  <c r="X410" i="12"/>
  <c r="Q411" i="12"/>
  <c r="R411" i="12"/>
  <c r="S411" i="12"/>
  <c r="T411" i="12"/>
  <c r="U411" i="12"/>
  <c r="V411" i="12"/>
  <c r="W411" i="12"/>
  <c r="X411" i="12"/>
  <c r="Q412" i="12"/>
  <c r="R412" i="12"/>
  <c r="S412" i="12"/>
  <c r="T412" i="12"/>
  <c r="U412" i="12"/>
  <c r="V412" i="12"/>
  <c r="W412" i="12"/>
  <c r="X412" i="12"/>
  <c r="Q413" i="12"/>
  <c r="R413" i="12"/>
  <c r="S413" i="12"/>
  <c r="T413" i="12"/>
  <c r="U413" i="12"/>
  <c r="V413" i="12"/>
  <c r="W413" i="12"/>
  <c r="X413" i="12"/>
  <c r="Q414" i="12"/>
  <c r="R414" i="12"/>
  <c r="S414" i="12"/>
  <c r="T414" i="12"/>
  <c r="U414" i="12"/>
  <c r="V414" i="12"/>
  <c r="W414" i="12"/>
  <c r="X414" i="12"/>
  <c r="Q415" i="12"/>
  <c r="R415" i="12"/>
  <c r="S415" i="12"/>
  <c r="T415" i="12"/>
  <c r="U415" i="12"/>
  <c r="V415" i="12"/>
  <c r="W415" i="12"/>
  <c r="X415" i="12"/>
  <c r="Q416" i="12"/>
  <c r="R416" i="12"/>
  <c r="S416" i="12"/>
  <c r="T416" i="12"/>
  <c r="U416" i="12"/>
  <c r="V416" i="12"/>
  <c r="W416" i="12"/>
  <c r="X416" i="12"/>
  <c r="Q417" i="12"/>
  <c r="R417" i="12"/>
  <c r="S417" i="12"/>
  <c r="T417" i="12"/>
  <c r="U417" i="12"/>
  <c r="V417" i="12"/>
  <c r="W417" i="12"/>
  <c r="X417" i="12"/>
  <c r="Q418" i="12"/>
  <c r="R418" i="12"/>
  <c r="S418" i="12"/>
  <c r="T418" i="12"/>
  <c r="U418" i="12"/>
  <c r="V418" i="12"/>
  <c r="W418" i="12"/>
  <c r="X418" i="12"/>
  <c r="Q419" i="12"/>
  <c r="R419" i="12"/>
  <c r="S419" i="12"/>
  <c r="T419" i="12"/>
  <c r="U419" i="12"/>
  <c r="V419" i="12"/>
  <c r="W419" i="12"/>
  <c r="X419" i="12"/>
  <c r="Q420" i="12"/>
  <c r="R420" i="12"/>
  <c r="S420" i="12"/>
  <c r="T420" i="12"/>
  <c r="U420" i="12"/>
  <c r="V420" i="12"/>
  <c r="W420" i="12"/>
  <c r="X420" i="12"/>
  <c r="Q421" i="12"/>
  <c r="R421" i="12"/>
  <c r="S421" i="12"/>
  <c r="T421" i="12"/>
  <c r="U421" i="12"/>
  <c r="V421" i="12"/>
  <c r="W421" i="12"/>
  <c r="X421" i="12"/>
  <c r="Q422" i="12"/>
  <c r="R422" i="12"/>
  <c r="S422" i="12"/>
  <c r="T422" i="12"/>
  <c r="U422" i="12"/>
  <c r="V422" i="12"/>
  <c r="W422" i="12"/>
  <c r="X422" i="12"/>
  <c r="Q423" i="12"/>
  <c r="R423" i="12"/>
  <c r="S423" i="12"/>
  <c r="T423" i="12"/>
  <c r="U423" i="12"/>
  <c r="V423" i="12"/>
  <c r="W423" i="12"/>
  <c r="X423" i="12"/>
  <c r="Q424" i="12"/>
  <c r="R424" i="12"/>
  <c r="S424" i="12"/>
  <c r="T424" i="12"/>
  <c r="U424" i="12"/>
  <c r="V424" i="12"/>
  <c r="W424" i="12"/>
  <c r="X424" i="12"/>
  <c r="Q425" i="12"/>
  <c r="R425" i="12"/>
  <c r="S425" i="12"/>
  <c r="T425" i="12"/>
  <c r="U425" i="12"/>
  <c r="V425" i="12"/>
  <c r="W425" i="12"/>
  <c r="X425" i="12"/>
  <c r="Q426" i="12"/>
  <c r="R426" i="12"/>
  <c r="S426" i="12"/>
  <c r="T426" i="12"/>
  <c r="U426" i="12"/>
  <c r="V426" i="12"/>
  <c r="W426" i="12"/>
  <c r="X426" i="12"/>
  <c r="Q427" i="12"/>
  <c r="R427" i="12"/>
  <c r="S427" i="12"/>
  <c r="T427" i="12"/>
  <c r="U427" i="12"/>
  <c r="V427" i="12"/>
  <c r="W427" i="12"/>
  <c r="X427" i="12"/>
  <c r="Q428" i="12"/>
  <c r="R428" i="12"/>
  <c r="S428" i="12"/>
  <c r="T428" i="12"/>
  <c r="U428" i="12"/>
  <c r="V428" i="12"/>
  <c r="W428" i="12"/>
  <c r="X428" i="12"/>
  <c r="Q429" i="12"/>
  <c r="R429" i="12"/>
  <c r="S429" i="12"/>
  <c r="T429" i="12"/>
  <c r="U429" i="12"/>
  <c r="V429" i="12"/>
  <c r="W429" i="12"/>
  <c r="X429" i="12"/>
  <c r="Q430" i="12"/>
  <c r="R430" i="12"/>
  <c r="S430" i="12"/>
  <c r="T430" i="12"/>
  <c r="U430" i="12"/>
  <c r="V430" i="12"/>
  <c r="W430" i="12"/>
  <c r="X430" i="12"/>
  <c r="Q431" i="12"/>
  <c r="R431" i="12"/>
  <c r="S431" i="12"/>
  <c r="T431" i="12"/>
  <c r="U431" i="12"/>
  <c r="V431" i="12"/>
  <c r="W431" i="12"/>
  <c r="X431" i="12"/>
  <c r="Q432" i="12"/>
  <c r="R432" i="12"/>
  <c r="S432" i="12"/>
  <c r="T432" i="12"/>
  <c r="U432" i="12"/>
  <c r="V432" i="12"/>
  <c r="W432" i="12"/>
  <c r="X432" i="12"/>
  <c r="Q433" i="12"/>
  <c r="R433" i="12"/>
  <c r="S433" i="12"/>
  <c r="T433" i="12"/>
  <c r="U433" i="12"/>
  <c r="V433" i="12"/>
  <c r="W433" i="12"/>
  <c r="X433" i="12"/>
  <c r="Q434" i="12"/>
  <c r="R434" i="12"/>
  <c r="S434" i="12"/>
  <c r="T434" i="12"/>
  <c r="U434" i="12"/>
  <c r="V434" i="12"/>
  <c r="W434" i="12"/>
  <c r="X434" i="12"/>
  <c r="Q435" i="12"/>
  <c r="R435" i="12"/>
  <c r="S435" i="12"/>
  <c r="T435" i="12"/>
  <c r="U435" i="12"/>
  <c r="V435" i="12"/>
  <c r="W435" i="12"/>
  <c r="X435" i="12"/>
  <c r="Q436" i="12"/>
  <c r="R436" i="12"/>
  <c r="S436" i="12"/>
  <c r="T436" i="12"/>
  <c r="U436" i="12"/>
  <c r="V436" i="12"/>
  <c r="W436" i="12"/>
  <c r="X436" i="12"/>
  <c r="Q437" i="12"/>
  <c r="R437" i="12"/>
  <c r="S437" i="12"/>
  <c r="T437" i="12"/>
  <c r="U437" i="12"/>
  <c r="V437" i="12"/>
  <c r="W437" i="12"/>
  <c r="X437" i="12"/>
  <c r="Q438" i="12"/>
  <c r="R438" i="12"/>
  <c r="S438" i="12"/>
  <c r="T438" i="12"/>
  <c r="U438" i="12"/>
  <c r="V438" i="12"/>
  <c r="W438" i="12"/>
  <c r="X438" i="12"/>
  <c r="Q439" i="12"/>
  <c r="R439" i="12"/>
  <c r="S439" i="12"/>
  <c r="T439" i="12"/>
  <c r="U439" i="12"/>
  <c r="V439" i="12"/>
  <c r="W439" i="12"/>
  <c r="X439" i="12"/>
  <c r="Q440" i="12"/>
  <c r="R440" i="12"/>
  <c r="S440" i="12"/>
  <c r="T440" i="12"/>
  <c r="U440" i="12"/>
  <c r="V440" i="12"/>
  <c r="W440" i="12"/>
  <c r="X440" i="12"/>
  <c r="Q441" i="12"/>
  <c r="R441" i="12"/>
  <c r="S441" i="12"/>
  <c r="T441" i="12"/>
  <c r="U441" i="12"/>
  <c r="V441" i="12"/>
  <c r="W441" i="12"/>
  <c r="X441" i="12"/>
  <c r="Q442" i="12"/>
  <c r="R442" i="12"/>
  <c r="S442" i="12"/>
  <c r="T442" i="12"/>
  <c r="U442" i="12"/>
  <c r="V442" i="12"/>
  <c r="W442" i="12"/>
  <c r="X442" i="12"/>
  <c r="Q443" i="12"/>
  <c r="R443" i="12"/>
  <c r="S443" i="12"/>
  <c r="T443" i="12"/>
  <c r="U443" i="12"/>
  <c r="V443" i="12"/>
  <c r="W443" i="12"/>
  <c r="X443" i="12"/>
  <c r="Q444" i="12"/>
  <c r="R444" i="12"/>
  <c r="S444" i="12"/>
  <c r="T444" i="12"/>
  <c r="U444" i="12"/>
  <c r="V444" i="12"/>
  <c r="W444" i="12"/>
  <c r="X444" i="12"/>
  <c r="Q445" i="12"/>
  <c r="R445" i="12"/>
  <c r="S445" i="12"/>
  <c r="T445" i="12"/>
  <c r="U445" i="12"/>
  <c r="V445" i="12"/>
  <c r="W445" i="12"/>
  <c r="X445" i="12"/>
  <c r="Q446" i="12"/>
  <c r="R446" i="12"/>
  <c r="S446" i="12"/>
  <c r="T446" i="12"/>
  <c r="U446" i="12"/>
  <c r="V446" i="12"/>
  <c r="W446" i="12"/>
  <c r="X446" i="12"/>
  <c r="Q447" i="12"/>
  <c r="R447" i="12"/>
  <c r="S447" i="12"/>
  <c r="T447" i="12"/>
  <c r="U447" i="12"/>
  <c r="V447" i="12"/>
  <c r="W447" i="12"/>
  <c r="X447" i="12"/>
  <c r="Q448" i="12"/>
  <c r="R448" i="12"/>
  <c r="S448" i="12"/>
  <c r="T448" i="12"/>
  <c r="U448" i="12"/>
  <c r="V448" i="12"/>
  <c r="W448" i="12"/>
  <c r="X448" i="12"/>
  <c r="Q449" i="12"/>
  <c r="R449" i="12"/>
  <c r="S449" i="12"/>
  <c r="T449" i="12"/>
  <c r="U449" i="12"/>
  <c r="V449" i="12"/>
  <c r="W449" i="12"/>
  <c r="X449" i="12"/>
  <c r="Q450" i="12"/>
  <c r="R450" i="12"/>
  <c r="S450" i="12"/>
  <c r="T450" i="12"/>
  <c r="U450" i="12"/>
  <c r="V450" i="12"/>
  <c r="W450" i="12"/>
  <c r="X450" i="12"/>
  <c r="Q451" i="12"/>
  <c r="R451" i="12"/>
  <c r="S451" i="12"/>
  <c r="T451" i="12"/>
  <c r="U451" i="12"/>
  <c r="V451" i="12"/>
  <c r="W451" i="12"/>
  <c r="X451" i="12"/>
  <c r="Q452" i="12"/>
  <c r="R452" i="12"/>
  <c r="S452" i="12"/>
  <c r="T452" i="12"/>
  <c r="U452" i="12"/>
  <c r="V452" i="12"/>
  <c r="W452" i="12"/>
  <c r="X452" i="12"/>
  <c r="Q453" i="12"/>
  <c r="R453" i="12"/>
  <c r="S453" i="12"/>
  <c r="T453" i="12"/>
  <c r="U453" i="12"/>
  <c r="V453" i="12"/>
  <c r="W453" i="12"/>
  <c r="X453" i="12"/>
  <c r="Q454" i="12"/>
  <c r="R454" i="12"/>
  <c r="S454" i="12"/>
  <c r="T454" i="12"/>
  <c r="U454" i="12"/>
  <c r="V454" i="12"/>
  <c r="W454" i="12"/>
  <c r="X454" i="12"/>
  <c r="Q455" i="12"/>
  <c r="R455" i="12"/>
  <c r="S455" i="12"/>
  <c r="T455" i="12"/>
  <c r="U455" i="12"/>
  <c r="V455" i="12"/>
  <c r="W455" i="12"/>
  <c r="X455" i="12"/>
  <c r="Q456" i="12"/>
  <c r="R456" i="12"/>
  <c r="S456" i="12"/>
  <c r="T456" i="12"/>
  <c r="U456" i="12"/>
  <c r="V456" i="12"/>
  <c r="W456" i="12"/>
  <c r="X456" i="12"/>
  <c r="Q457" i="12"/>
  <c r="R457" i="12"/>
  <c r="S457" i="12"/>
  <c r="T457" i="12"/>
  <c r="U457" i="12"/>
  <c r="V457" i="12"/>
  <c r="W457" i="12"/>
  <c r="X457" i="12"/>
  <c r="Q458" i="12"/>
  <c r="R458" i="12"/>
  <c r="S458" i="12"/>
  <c r="T458" i="12"/>
  <c r="U458" i="12"/>
  <c r="V458" i="12"/>
  <c r="W458" i="12"/>
  <c r="X458" i="12"/>
  <c r="Q459" i="12"/>
  <c r="R459" i="12"/>
  <c r="S459" i="12"/>
  <c r="T459" i="12"/>
  <c r="U459" i="12"/>
  <c r="V459" i="12"/>
  <c r="W459" i="12"/>
  <c r="X459" i="12"/>
  <c r="Q460" i="12"/>
  <c r="R460" i="12"/>
  <c r="S460" i="12"/>
  <c r="T460" i="12"/>
  <c r="U460" i="12"/>
  <c r="V460" i="12"/>
  <c r="W460" i="12"/>
  <c r="X460" i="12"/>
  <c r="Q461" i="12"/>
  <c r="R461" i="12"/>
  <c r="S461" i="12"/>
  <c r="T461" i="12"/>
  <c r="U461" i="12"/>
  <c r="V461" i="12"/>
  <c r="W461" i="12"/>
  <c r="X461" i="12"/>
  <c r="Q462" i="12"/>
  <c r="R462" i="12"/>
  <c r="S462" i="12"/>
  <c r="T462" i="12"/>
  <c r="U462" i="12"/>
  <c r="V462" i="12"/>
  <c r="W462" i="12"/>
  <c r="X462" i="12"/>
  <c r="Q463" i="12"/>
  <c r="R463" i="12"/>
  <c r="S463" i="12"/>
  <c r="T463" i="12"/>
  <c r="U463" i="12"/>
  <c r="V463" i="12"/>
  <c r="W463" i="12"/>
  <c r="X463" i="12"/>
  <c r="Q464" i="12"/>
  <c r="R464" i="12"/>
  <c r="S464" i="12"/>
  <c r="T464" i="12"/>
  <c r="U464" i="12"/>
  <c r="V464" i="12"/>
  <c r="W464" i="12"/>
  <c r="X464" i="12"/>
  <c r="Q465" i="12"/>
  <c r="R465" i="12"/>
  <c r="S465" i="12"/>
  <c r="T465" i="12"/>
  <c r="U465" i="12"/>
  <c r="V465" i="12"/>
  <c r="W465" i="12"/>
  <c r="X465" i="12"/>
  <c r="Q466" i="12"/>
  <c r="R466" i="12"/>
  <c r="S466" i="12"/>
  <c r="T466" i="12"/>
  <c r="U466" i="12"/>
  <c r="V466" i="12"/>
  <c r="W466" i="12"/>
  <c r="X466" i="12"/>
  <c r="Q467" i="12"/>
  <c r="R467" i="12"/>
  <c r="S467" i="12"/>
  <c r="T467" i="12"/>
  <c r="U467" i="12"/>
  <c r="V467" i="12"/>
  <c r="W467" i="12"/>
  <c r="X467" i="12"/>
  <c r="Q468" i="12"/>
  <c r="R468" i="12"/>
  <c r="S468" i="12"/>
  <c r="T468" i="12"/>
  <c r="U468" i="12"/>
  <c r="V468" i="12"/>
  <c r="W468" i="12"/>
  <c r="X468" i="12"/>
  <c r="Q469" i="12"/>
  <c r="R469" i="12"/>
  <c r="S469" i="12"/>
  <c r="T469" i="12"/>
  <c r="U469" i="12"/>
  <c r="V469" i="12"/>
  <c r="W469" i="12"/>
  <c r="X469" i="12"/>
  <c r="Q470" i="12"/>
  <c r="R470" i="12"/>
  <c r="S470" i="12"/>
  <c r="T470" i="12"/>
  <c r="U470" i="12"/>
  <c r="V470" i="12"/>
  <c r="W470" i="12"/>
  <c r="X470" i="12"/>
  <c r="Q471" i="12"/>
  <c r="R471" i="12"/>
  <c r="S471" i="12"/>
  <c r="T471" i="12"/>
  <c r="U471" i="12"/>
  <c r="V471" i="12"/>
  <c r="W471" i="12"/>
  <c r="X471" i="12"/>
  <c r="Q472" i="12"/>
  <c r="R472" i="12"/>
  <c r="S472" i="12"/>
  <c r="T472" i="12"/>
  <c r="U472" i="12"/>
  <c r="V472" i="12"/>
  <c r="W472" i="12"/>
  <c r="X472" i="12"/>
  <c r="Q473" i="12"/>
  <c r="R473" i="12"/>
  <c r="S473" i="12"/>
  <c r="T473" i="12"/>
  <c r="U473" i="12"/>
  <c r="V473" i="12"/>
  <c r="W473" i="12"/>
  <c r="X473" i="12"/>
  <c r="Q474" i="12"/>
  <c r="R474" i="12"/>
  <c r="S474" i="12"/>
  <c r="T474" i="12"/>
  <c r="U474" i="12"/>
  <c r="V474" i="12"/>
  <c r="W474" i="12"/>
  <c r="X474" i="12"/>
  <c r="Q475" i="12"/>
  <c r="R475" i="12"/>
  <c r="S475" i="12"/>
  <c r="T475" i="12"/>
  <c r="U475" i="12"/>
  <c r="V475" i="12"/>
  <c r="W475" i="12"/>
  <c r="X475" i="12"/>
  <c r="Q476" i="12"/>
  <c r="R476" i="12"/>
  <c r="S476" i="12"/>
  <c r="T476" i="12"/>
  <c r="U476" i="12"/>
  <c r="V476" i="12"/>
  <c r="W476" i="12"/>
  <c r="X476" i="12"/>
  <c r="Q477" i="12"/>
  <c r="R477" i="12"/>
  <c r="S477" i="12"/>
  <c r="T477" i="12"/>
  <c r="U477" i="12"/>
  <c r="V477" i="12"/>
  <c r="W477" i="12"/>
  <c r="X477" i="12"/>
  <c r="Q478" i="12"/>
  <c r="R478" i="12"/>
  <c r="S478" i="12"/>
  <c r="T478" i="12"/>
  <c r="U478" i="12"/>
  <c r="V478" i="12"/>
  <c r="W478" i="12"/>
  <c r="X478" i="12"/>
  <c r="Q479" i="12"/>
  <c r="R479" i="12"/>
  <c r="S479" i="12"/>
  <c r="T479" i="12"/>
  <c r="U479" i="12"/>
  <c r="V479" i="12"/>
  <c r="W479" i="12"/>
  <c r="X479" i="12"/>
  <c r="Q480" i="12"/>
  <c r="R480" i="12"/>
  <c r="S480" i="12"/>
  <c r="T480" i="12"/>
  <c r="U480" i="12"/>
  <c r="V480" i="12"/>
  <c r="W480" i="12"/>
  <c r="X480" i="12"/>
  <c r="Q481" i="12"/>
  <c r="R481" i="12"/>
  <c r="S481" i="12"/>
  <c r="T481" i="12"/>
  <c r="U481" i="12"/>
  <c r="V481" i="12"/>
  <c r="W481" i="12"/>
  <c r="X481" i="12"/>
  <c r="Q482" i="12"/>
  <c r="R482" i="12"/>
  <c r="S482" i="12"/>
  <c r="T482" i="12"/>
  <c r="U482" i="12"/>
  <c r="V482" i="12"/>
  <c r="W482" i="12"/>
  <c r="X482" i="12"/>
  <c r="Q483" i="12"/>
  <c r="R483" i="12"/>
  <c r="S483" i="12"/>
  <c r="T483" i="12"/>
  <c r="U483" i="12"/>
  <c r="V483" i="12"/>
  <c r="W483" i="12"/>
  <c r="X483" i="12"/>
  <c r="Q484" i="12"/>
  <c r="R484" i="12"/>
  <c r="S484" i="12"/>
  <c r="T484" i="12"/>
  <c r="U484" i="12"/>
  <c r="V484" i="12"/>
  <c r="W484" i="12"/>
  <c r="X484" i="12"/>
  <c r="Q485" i="12"/>
  <c r="R485" i="12"/>
  <c r="S485" i="12"/>
  <c r="T485" i="12"/>
  <c r="U485" i="12"/>
  <c r="V485" i="12"/>
  <c r="W485" i="12"/>
  <c r="X485" i="12"/>
  <c r="Q486" i="12"/>
  <c r="R486" i="12"/>
  <c r="S486" i="12"/>
  <c r="T486" i="12"/>
  <c r="U486" i="12"/>
  <c r="V486" i="12"/>
  <c r="W486" i="12"/>
  <c r="X486" i="12"/>
  <c r="Q487" i="12"/>
  <c r="R487" i="12"/>
  <c r="S487" i="12"/>
  <c r="T487" i="12"/>
  <c r="U487" i="12"/>
  <c r="V487" i="12"/>
  <c r="W487" i="12"/>
  <c r="X487" i="12"/>
  <c r="Q488" i="12"/>
  <c r="R488" i="12"/>
  <c r="S488" i="12"/>
  <c r="T488" i="12"/>
  <c r="U488" i="12"/>
  <c r="V488" i="12"/>
  <c r="W488" i="12"/>
  <c r="X488" i="12"/>
  <c r="Q489" i="12"/>
  <c r="R489" i="12"/>
  <c r="S489" i="12"/>
  <c r="T489" i="12"/>
  <c r="U489" i="12"/>
  <c r="V489" i="12"/>
  <c r="W489" i="12"/>
  <c r="X489" i="12"/>
  <c r="Q490" i="12"/>
  <c r="R490" i="12"/>
  <c r="S490" i="12"/>
  <c r="T490" i="12"/>
  <c r="U490" i="12"/>
  <c r="V490" i="12"/>
  <c r="W490" i="12"/>
  <c r="X490" i="12"/>
  <c r="Q491" i="12"/>
  <c r="R491" i="12"/>
  <c r="S491" i="12"/>
  <c r="T491" i="12"/>
  <c r="U491" i="12"/>
  <c r="V491" i="12"/>
  <c r="W491" i="12"/>
  <c r="X491" i="12"/>
  <c r="Q492" i="12"/>
  <c r="R492" i="12"/>
  <c r="S492" i="12"/>
  <c r="T492" i="12"/>
  <c r="U492" i="12"/>
  <c r="V492" i="12"/>
  <c r="W492" i="12"/>
  <c r="X492" i="12"/>
  <c r="Q493" i="12"/>
  <c r="R493" i="12"/>
  <c r="S493" i="12"/>
  <c r="T493" i="12"/>
  <c r="U493" i="12"/>
  <c r="V493" i="12"/>
  <c r="W493" i="12"/>
  <c r="X493" i="12"/>
  <c r="Q494" i="12"/>
  <c r="R494" i="12"/>
  <c r="S494" i="12"/>
  <c r="T494" i="12"/>
  <c r="U494" i="12"/>
  <c r="V494" i="12"/>
  <c r="W494" i="12"/>
  <c r="X494" i="12"/>
  <c r="Q495" i="12"/>
  <c r="R495" i="12"/>
  <c r="S495" i="12"/>
  <c r="T495" i="12"/>
  <c r="U495" i="12"/>
  <c r="V495" i="12"/>
  <c r="W495" i="12"/>
  <c r="X495" i="12"/>
  <c r="Q496" i="12"/>
  <c r="R496" i="12"/>
  <c r="S496" i="12"/>
  <c r="T496" i="12"/>
  <c r="U496" i="12"/>
  <c r="V496" i="12"/>
  <c r="W496" i="12"/>
  <c r="X496" i="12"/>
  <c r="Q497" i="12"/>
  <c r="R497" i="12"/>
  <c r="S497" i="12"/>
  <c r="T497" i="12"/>
  <c r="U497" i="12"/>
  <c r="V497" i="12"/>
  <c r="W497" i="12"/>
  <c r="X497" i="12"/>
  <c r="Q498" i="12"/>
  <c r="R498" i="12"/>
  <c r="S498" i="12"/>
  <c r="T498" i="12"/>
  <c r="U498" i="12"/>
  <c r="V498" i="12"/>
  <c r="W498" i="12"/>
  <c r="X498" i="12"/>
  <c r="Q499" i="12"/>
  <c r="R499" i="12"/>
  <c r="S499" i="12"/>
  <c r="T499" i="12"/>
  <c r="U499" i="12"/>
  <c r="V499" i="12"/>
  <c r="W499" i="12"/>
  <c r="X499" i="12"/>
  <c r="Q500" i="12"/>
  <c r="R500" i="12"/>
  <c r="S500" i="12"/>
  <c r="T500" i="12"/>
  <c r="U500" i="12"/>
  <c r="V500" i="12"/>
  <c r="W500" i="12"/>
  <c r="X500" i="12"/>
  <c r="Q501" i="12"/>
  <c r="R501" i="12"/>
  <c r="S501" i="12"/>
  <c r="T501" i="12"/>
  <c r="U501" i="12"/>
  <c r="V501" i="12"/>
  <c r="W501" i="12"/>
  <c r="X501" i="12"/>
  <c r="Q502" i="12"/>
  <c r="R502" i="12"/>
  <c r="S502" i="12"/>
  <c r="T502" i="12"/>
  <c r="U502" i="12"/>
  <c r="V502" i="12"/>
  <c r="W502" i="12"/>
  <c r="X502" i="12"/>
  <c r="Q503" i="12"/>
  <c r="R503" i="12"/>
  <c r="S503" i="12"/>
  <c r="T503" i="12"/>
  <c r="U503" i="12"/>
  <c r="V503" i="12"/>
  <c r="W503" i="12"/>
  <c r="X503" i="12"/>
  <c r="Q504" i="12"/>
  <c r="R504" i="12"/>
  <c r="S504" i="12"/>
  <c r="T504" i="12"/>
  <c r="U504" i="12"/>
  <c r="V504" i="12"/>
  <c r="W504" i="12"/>
  <c r="X504" i="12"/>
  <c r="Q505" i="12"/>
  <c r="R505" i="12"/>
  <c r="S505" i="12"/>
  <c r="T505" i="12"/>
  <c r="U505" i="12"/>
  <c r="V505" i="12"/>
  <c r="W505" i="12"/>
  <c r="X505" i="12"/>
  <c r="Q506" i="12"/>
  <c r="R506" i="12"/>
  <c r="S506" i="12"/>
  <c r="T506" i="12"/>
  <c r="U506" i="12"/>
  <c r="V506" i="12"/>
  <c r="W506" i="12"/>
  <c r="X506" i="12"/>
  <c r="Q507" i="12"/>
  <c r="R507" i="12"/>
  <c r="S507" i="12"/>
  <c r="T507" i="12"/>
  <c r="U507" i="12"/>
  <c r="V507" i="12"/>
  <c r="W507" i="12"/>
  <c r="X507" i="12"/>
  <c r="Q508" i="12"/>
  <c r="R508" i="12"/>
  <c r="S508" i="12"/>
  <c r="T508" i="12"/>
  <c r="U508" i="12"/>
  <c r="V508" i="12"/>
  <c r="W508" i="12"/>
  <c r="X508" i="12"/>
  <c r="Q509" i="12"/>
  <c r="R509" i="12"/>
  <c r="S509" i="12"/>
  <c r="T509" i="12"/>
  <c r="U509" i="12"/>
  <c r="V509" i="12"/>
  <c r="W509" i="12"/>
  <c r="X509" i="12"/>
  <c r="Q510" i="12"/>
  <c r="R510" i="12"/>
  <c r="S510" i="12"/>
  <c r="T510" i="12"/>
  <c r="U510" i="12"/>
  <c r="V510" i="12"/>
  <c r="W510" i="12"/>
  <c r="X510" i="12"/>
  <c r="Q511" i="12"/>
  <c r="R511" i="12"/>
  <c r="S511" i="12"/>
  <c r="T511" i="12"/>
  <c r="U511" i="12"/>
  <c r="V511" i="12"/>
  <c r="W511" i="12"/>
  <c r="X511" i="12"/>
  <c r="Q512" i="12"/>
  <c r="R512" i="12"/>
  <c r="S512" i="12"/>
  <c r="T512" i="12"/>
  <c r="U512" i="12"/>
  <c r="V512" i="12"/>
  <c r="W512" i="12"/>
  <c r="X512" i="12"/>
  <c r="Q513" i="12"/>
  <c r="R513" i="12"/>
  <c r="S513" i="12"/>
  <c r="T513" i="12"/>
  <c r="U513" i="12"/>
  <c r="V513" i="12"/>
  <c r="W513" i="12"/>
  <c r="X513" i="12"/>
  <c r="Q514" i="12"/>
  <c r="R514" i="12"/>
  <c r="S514" i="12"/>
  <c r="T514" i="12"/>
  <c r="U514" i="12"/>
  <c r="V514" i="12"/>
  <c r="W514" i="12"/>
  <c r="X514" i="12"/>
  <c r="Q515" i="12"/>
  <c r="R515" i="12"/>
  <c r="S515" i="12"/>
  <c r="T515" i="12"/>
  <c r="U515" i="12"/>
  <c r="V515" i="12"/>
  <c r="W515" i="12"/>
  <c r="X515" i="12"/>
  <c r="Q516" i="12"/>
  <c r="R516" i="12"/>
  <c r="S516" i="12"/>
  <c r="T516" i="12"/>
  <c r="U516" i="12"/>
  <c r="V516" i="12"/>
  <c r="W516" i="12"/>
  <c r="X516" i="12"/>
  <c r="Q517" i="12"/>
  <c r="R517" i="12"/>
  <c r="S517" i="12"/>
  <c r="T517" i="12"/>
  <c r="U517" i="12"/>
  <c r="V517" i="12"/>
  <c r="W517" i="12"/>
  <c r="X517" i="12"/>
  <c r="Q518" i="12"/>
  <c r="R518" i="12"/>
  <c r="S518" i="12"/>
  <c r="T518" i="12"/>
  <c r="U518" i="12"/>
  <c r="V518" i="12"/>
  <c r="W518" i="12"/>
  <c r="X518" i="12"/>
  <c r="Q519" i="12"/>
  <c r="R519" i="12"/>
  <c r="S519" i="12"/>
  <c r="T519" i="12"/>
  <c r="U519" i="12"/>
  <c r="V519" i="12"/>
  <c r="W519" i="12"/>
  <c r="X519" i="12"/>
  <c r="Q520" i="12"/>
  <c r="R520" i="12"/>
  <c r="S520" i="12"/>
  <c r="T520" i="12"/>
  <c r="U520" i="12"/>
  <c r="V520" i="12"/>
  <c r="W520" i="12"/>
  <c r="X520" i="12"/>
  <c r="Q521" i="12"/>
  <c r="R521" i="12"/>
  <c r="S521" i="12"/>
  <c r="T521" i="12"/>
  <c r="U521" i="12"/>
  <c r="V521" i="12"/>
  <c r="W521" i="12"/>
  <c r="X521" i="12"/>
  <c r="Q522" i="12"/>
  <c r="R522" i="12"/>
  <c r="S522" i="12"/>
  <c r="T522" i="12"/>
  <c r="U522" i="12"/>
  <c r="V522" i="12"/>
  <c r="W522" i="12"/>
  <c r="X522" i="12"/>
  <c r="Q523" i="12"/>
  <c r="R523" i="12"/>
  <c r="S523" i="12"/>
  <c r="T523" i="12"/>
  <c r="U523" i="12"/>
  <c r="V523" i="12"/>
  <c r="W523" i="12"/>
  <c r="X523" i="12"/>
  <c r="Q524" i="12"/>
  <c r="R524" i="12"/>
  <c r="S524" i="12"/>
  <c r="T524" i="12"/>
  <c r="U524" i="12"/>
  <c r="V524" i="12"/>
  <c r="W524" i="12"/>
  <c r="X524" i="12"/>
  <c r="Q525" i="12"/>
  <c r="R525" i="12"/>
  <c r="S525" i="12"/>
  <c r="T525" i="12"/>
  <c r="U525" i="12"/>
  <c r="V525" i="12"/>
  <c r="W525" i="12"/>
  <c r="X525" i="12"/>
  <c r="Q526" i="12"/>
  <c r="R526" i="12"/>
  <c r="S526" i="12"/>
  <c r="T526" i="12"/>
  <c r="U526" i="12"/>
  <c r="V526" i="12"/>
  <c r="W526" i="12"/>
  <c r="X526" i="12"/>
  <c r="Q527" i="12"/>
  <c r="R527" i="12"/>
  <c r="S527" i="12"/>
  <c r="T527" i="12"/>
  <c r="U527" i="12"/>
  <c r="V527" i="12"/>
  <c r="W527" i="12"/>
  <c r="X527" i="12"/>
  <c r="Q528" i="12"/>
  <c r="R528" i="12"/>
  <c r="S528" i="12"/>
  <c r="T528" i="12"/>
  <c r="U528" i="12"/>
  <c r="V528" i="12"/>
  <c r="W528" i="12"/>
  <c r="X528" i="12"/>
  <c r="Q529" i="12"/>
  <c r="R529" i="12"/>
  <c r="S529" i="12"/>
  <c r="T529" i="12"/>
  <c r="U529" i="12"/>
  <c r="V529" i="12"/>
  <c r="W529" i="12"/>
  <c r="X529" i="12"/>
  <c r="Q530" i="12"/>
  <c r="R530" i="12"/>
  <c r="S530" i="12"/>
  <c r="T530" i="12"/>
  <c r="U530" i="12"/>
  <c r="V530" i="12"/>
  <c r="W530" i="12"/>
  <c r="X530" i="12"/>
  <c r="Q531" i="12"/>
  <c r="R531" i="12"/>
  <c r="S531" i="12"/>
  <c r="T531" i="12"/>
  <c r="U531" i="12"/>
  <c r="V531" i="12"/>
  <c r="W531" i="12"/>
  <c r="X531" i="12"/>
  <c r="Q532" i="12"/>
  <c r="R532" i="12"/>
  <c r="S532" i="12"/>
  <c r="T532" i="12"/>
  <c r="U532" i="12"/>
  <c r="V532" i="12"/>
  <c r="W532" i="12"/>
  <c r="X532" i="12"/>
  <c r="Q533" i="12"/>
  <c r="R533" i="12"/>
  <c r="S533" i="12"/>
  <c r="T533" i="12"/>
  <c r="U533" i="12"/>
  <c r="V533" i="12"/>
  <c r="W533" i="12"/>
  <c r="X533" i="12"/>
  <c r="Q534" i="12"/>
  <c r="R534" i="12"/>
  <c r="S534" i="12"/>
  <c r="T534" i="12"/>
  <c r="U534" i="12"/>
  <c r="V534" i="12"/>
  <c r="W534" i="12"/>
  <c r="X534" i="12"/>
  <c r="Q535" i="12"/>
  <c r="R535" i="12"/>
  <c r="S535" i="12"/>
  <c r="T535" i="12"/>
  <c r="U535" i="12"/>
  <c r="V535" i="12"/>
  <c r="W535" i="12"/>
  <c r="X535" i="12"/>
  <c r="Q536" i="12"/>
  <c r="R536" i="12"/>
  <c r="S536" i="12"/>
  <c r="T536" i="12"/>
  <c r="U536" i="12"/>
  <c r="V536" i="12"/>
  <c r="W536" i="12"/>
  <c r="X536" i="12"/>
  <c r="Q537" i="12"/>
  <c r="R537" i="12"/>
  <c r="S537" i="12"/>
  <c r="T537" i="12"/>
  <c r="U537" i="12"/>
  <c r="V537" i="12"/>
  <c r="W537" i="12"/>
  <c r="X537" i="12"/>
  <c r="Q538" i="12"/>
  <c r="R538" i="12"/>
  <c r="S538" i="12"/>
  <c r="T538" i="12"/>
  <c r="U538" i="12"/>
  <c r="V538" i="12"/>
  <c r="W538" i="12"/>
  <c r="X538" i="12"/>
  <c r="Q539" i="12"/>
  <c r="R539" i="12"/>
  <c r="S539" i="12"/>
  <c r="T539" i="12"/>
  <c r="U539" i="12"/>
  <c r="V539" i="12"/>
  <c r="W539" i="12"/>
  <c r="X539" i="12"/>
  <c r="Q540" i="12"/>
  <c r="R540" i="12"/>
  <c r="S540" i="12"/>
  <c r="T540" i="12"/>
  <c r="U540" i="12"/>
  <c r="V540" i="12"/>
  <c r="W540" i="12"/>
  <c r="X540" i="12"/>
  <c r="Q541" i="12"/>
  <c r="R541" i="12"/>
  <c r="S541" i="12"/>
  <c r="T541" i="12"/>
  <c r="U541" i="12"/>
  <c r="V541" i="12"/>
  <c r="W541" i="12"/>
  <c r="X541" i="12"/>
  <c r="Q542" i="12"/>
  <c r="R542" i="12"/>
  <c r="S542" i="12"/>
  <c r="T542" i="12"/>
  <c r="U542" i="12"/>
  <c r="V542" i="12"/>
  <c r="W542" i="12"/>
  <c r="X542" i="12"/>
  <c r="Q543" i="12"/>
  <c r="R543" i="12"/>
  <c r="S543" i="12"/>
  <c r="T543" i="12"/>
  <c r="U543" i="12"/>
  <c r="V543" i="12"/>
  <c r="W543" i="12"/>
  <c r="X543" i="12"/>
  <c r="Q544" i="12"/>
  <c r="R544" i="12"/>
  <c r="S544" i="12"/>
  <c r="T544" i="12"/>
  <c r="U544" i="12"/>
  <c r="V544" i="12"/>
  <c r="W544" i="12"/>
  <c r="X544" i="12"/>
  <c r="Q545" i="12"/>
  <c r="R545" i="12"/>
  <c r="S545" i="12"/>
  <c r="T545" i="12"/>
  <c r="U545" i="12"/>
  <c r="V545" i="12"/>
  <c r="W545" i="12"/>
  <c r="X545" i="12"/>
  <c r="Q546" i="12"/>
  <c r="R546" i="12"/>
  <c r="S546" i="12"/>
  <c r="T546" i="12"/>
  <c r="U546" i="12"/>
  <c r="V546" i="12"/>
  <c r="W546" i="12"/>
  <c r="X546" i="12"/>
  <c r="Q547" i="12"/>
  <c r="R547" i="12"/>
  <c r="S547" i="12"/>
  <c r="T547" i="12"/>
  <c r="U547" i="12"/>
  <c r="V547" i="12"/>
  <c r="W547" i="12"/>
  <c r="X547" i="12"/>
  <c r="Q548" i="12"/>
  <c r="R548" i="12"/>
  <c r="S548" i="12"/>
  <c r="T548" i="12"/>
  <c r="U548" i="12"/>
  <c r="V548" i="12"/>
  <c r="W548" i="12"/>
  <c r="X548" i="12"/>
  <c r="Q549" i="12"/>
  <c r="R549" i="12"/>
  <c r="S549" i="12"/>
  <c r="T549" i="12"/>
  <c r="U549" i="12"/>
  <c r="V549" i="12"/>
  <c r="W549" i="12"/>
  <c r="X549" i="12"/>
  <c r="Q550" i="12"/>
  <c r="R550" i="12"/>
  <c r="S550" i="12"/>
  <c r="T550" i="12"/>
  <c r="U550" i="12"/>
  <c r="V550" i="12"/>
  <c r="W550" i="12"/>
  <c r="X550" i="12"/>
  <c r="Q551" i="12"/>
  <c r="R551" i="12"/>
  <c r="S551" i="12"/>
  <c r="T551" i="12"/>
  <c r="U551" i="12"/>
  <c r="V551" i="12"/>
  <c r="W551" i="12"/>
  <c r="X551" i="12"/>
  <c r="Q552" i="12"/>
  <c r="R552" i="12"/>
  <c r="S552" i="12"/>
  <c r="T552" i="12"/>
  <c r="U552" i="12"/>
  <c r="V552" i="12"/>
  <c r="W552" i="12"/>
  <c r="X552" i="12"/>
  <c r="Q553" i="12"/>
  <c r="R553" i="12"/>
  <c r="S553" i="12"/>
  <c r="T553" i="12"/>
  <c r="U553" i="12"/>
  <c r="V553" i="12"/>
  <c r="W553" i="12"/>
  <c r="X553" i="12"/>
  <c r="Q554" i="12"/>
  <c r="R554" i="12"/>
  <c r="S554" i="12"/>
  <c r="T554" i="12"/>
  <c r="U554" i="12"/>
  <c r="V554" i="12"/>
  <c r="W554" i="12"/>
  <c r="X554" i="12"/>
  <c r="Q555" i="12"/>
  <c r="R555" i="12"/>
  <c r="S555" i="12"/>
  <c r="T555" i="12"/>
  <c r="U555" i="12"/>
  <c r="V555" i="12"/>
  <c r="W555" i="12"/>
  <c r="X555" i="12"/>
  <c r="Q556" i="12"/>
  <c r="R556" i="12"/>
  <c r="S556" i="12"/>
  <c r="T556" i="12"/>
  <c r="U556" i="12"/>
  <c r="V556" i="12"/>
  <c r="W556" i="12"/>
  <c r="X556" i="12"/>
  <c r="Q557" i="12"/>
  <c r="R557" i="12"/>
  <c r="S557" i="12"/>
  <c r="T557" i="12"/>
  <c r="U557" i="12"/>
  <c r="V557" i="12"/>
  <c r="W557" i="12"/>
  <c r="X557" i="12"/>
  <c r="Q558" i="12"/>
  <c r="R558" i="12"/>
  <c r="S558" i="12"/>
  <c r="T558" i="12"/>
  <c r="U558" i="12"/>
  <c r="V558" i="12"/>
  <c r="W558" i="12"/>
  <c r="X558" i="12"/>
  <c r="Q559" i="12"/>
  <c r="R559" i="12"/>
  <c r="S559" i="12"/>
  <c r="T559" i="12"/>
  <c r="U559" i="12"/>
  <c r="V559" i="12"/>
  <c r="W559" i="12"/>
  <c r="X559" i="12"/>
  <c r="Q560" i="12"/>
  <c r="R560" i="12"/>
  <c r="S560" i="12"/>
  <c r="T560" i="12"/>
  <c r="U560" i="12"/>
  <c r="V560" i="12"/>
  <c r="W560" i="12"/>
  <c r="X560" i="12"/>
  <c r="Q561" i="12"/>
  <c r="R561" i="12"/>
  <c r="S561" i="12"/>
  <c r="T561" i="12"/>
  <c r="U561" i="12"/>
  <c r="V561" i="12"/>
  <c r="W561" i="12"/>
  <c r="X561" i="12"/>
  <c r="Q562" i="12"/>
  <c r="R562" i="12"/>
  <c r="S562" i="12"/>
  <c r="T562" i="12"/>
  <c r="U562" i="12"/>
  <c r="V562" i="12"/>
  <c r="W562" i="12"/>
  <c r="X562" i="12"/>
  <c r="Q563" i="12"/>
  <c r="R563" i="12"/>
  <c r="S563" i="12"/>
  <c r="T563" i="12"/>
  <c r="U563" i="12"/>
  <c r="V563" i="12"/>
  <c r="W563" i="12"/>
  <c r="X563" i="12"/>
  <c r="Q564" i="12"/>
  <c r="R564" i="12"/>
  <c r="S564" i="12"/>
  <c r="T564" i="12"/>
  <c r="U564" i="12"/>
  <c r="V564" i="12"/>
  <c r="W564" i="12"/>
  <c r="X564" i="12"/>
  <c r="Q565" i="12"/>
  <c r="R565" i="12"/>
  <c r="S565" i="12"/>
  <c r="T565" i="12"/>
  <c r="U565" i="12"/>
  <c r="V565" i="12"/>
  <c r="W565" i="12"/>
  <c r="X565" i="12"/>
  <c r="Q566" i="12"/>
  <c r="R566" i="12"/>
  <c r="S566" i="12"/>
  <c r="T566" i="12"/>
  <c r="U566" i="12"/>
  <c r="V566" i="12"/>
  <c r="W566" i="12"/>
  <c r="X566" i="12"/>
  <c r="Q567" i="12"/>
  <c r="R567" i="12"/>
  <c r="S567" i="12"/>
  <c r="T567" i="12"/>
  <c r="U567" i="12"/>
  <c r="V567" i="12"/>
  <c r="W567" i="12"/>
  <c r="X567" i="12"/>
  <c r="Q568" i="12"/>
  <c r="R568" i="12"/>
  <c r="S568" i="12"/>
  <c r="T568" i="12"/>
  <c r="U568" i="12"/>
  <c r="V568" i="12"/>
  <c r="W568" i="12"/>
  <c r="X568" i="12"/>
  <c r="Q569" i="12"/>
  <c r="R569" i="12"/>
  <c r="S569" i="12"/>
  <c r="T569" i="12"/>
  <c r="U569" i="12"/>
  <c r="V569" i="12"/>
  <c r="W569" i="12"/>
  <c r="X569" i="12"/>
  <c r="Q570" i="12"/>
  <c r="R570" i="12"/>
  <c r="S570" i="12"/>
  <c r="T570" i="12"/>
  <c r="U570" i="12"/>
  <c r="V570" i="12"/>
  <c r="W570" i="12"/>
  <c r="X570" i="12"/>
  <c r="Q571" i="12"/>
  <c r="R571" i="12"/>
  <c r="S571" i="12"/>
  <c r="T571" i="12"/>
  <c r="U571" i="12"/>
  <c r="V571" i="12"/>
  <c r="W571" i="12"/>
  <c r="X571" i="12"/>
  <c r="Q572" i="12"/>
  <c r="R572" i="12"/>
  <c r="S572" i="12"/>
  <c r="T572" i="12"/>
  <c r="U572" i="12"/>
  <c r="V572" i="12"/>
  <c r="W572" i="12"/>
  <c r="X572" i="12"/>
  <c r="Q573" i="12"/>
  <c r="R573" i="12"/>
  <c r="S573" i="12"/>
  <c r="T573" i="12"/>
  <c r="U573" i="12"/>
  <c r="V573" i="12"/>
  <c r="W573" i="12"/>
  <c r="X573" i="12"/>
  <c r="Q574" i="12"/>
  <c r="R574" i="12"/>
  <c r="S574" i="12"/>
  <c r="T574" i="12"/>
  <c r="U574" i="12"/>
  <c r="V574" i="12"/>
  <c r="W574" i="12"/>
  <c r="X574" i="12"/>
  <c r="Q575" i="12"/>
  <c r="R575" i="12"/>
  <c r="S575" i="12"/>
  <c r="T575" i="12"/>
  <c r="U575" i="12"/>
  <c r="V575" i="12"/>
  <c r="W575" i="12"/>
  <c r="X575" i="12"/>
  <c r="Q576" i="12"/>
  <c r="R576" i="12"/>
  <c r="S576" i="12"/>
  <c r="T576" i="12"/>
  <c r="U576" i="12"/>
  <c r="V576" i="12"/>
  <c r="W576" i="12"/>
  <c r="X576" i="12"/>
  <c r="Q577" i="12"/>
  <c r="R577" i="12"/>
  <c r="S577" i="12"/>
  <c r="T577" i="12"/>
  <c r="U577" i="12"/>
  <c r="V577" i="12"/>
  <c r="W577" i="12"/>
  <c r="X577" i="12"/>
  <c r="Q578" i="12"/>
  <c r="R578" i="12"/>
  <c r="S578" i="12"/>
  <c r="T578" i="12"/>
  <c r="U578" i="12"/>
  <c r="V578" i="12"/>
  <c r="W578" i="12"/>
  <c r="X578" i="12"/>
  <c r="Q579" i="12"/>
  <c r="R579" i="12"/>
  <c r="S579" i="12"/>
  <c r="T579" i="12"/>
  <c r="U579" i="12"/>
  <c r="V579" i="12"/>
  <c r="W579" i="12"/>
  <c r="X579" i="12"/>
  <c r="Q580" i="12"/>
  <c r="R580" i="12"/>
  <c r="S580" i="12"/>
  <c r="T580" i="12"/>
  <c r="U580" i="12"/>
  <c r="V580" i="12"/>
  <c r="W580" i="12"/>
  <c r="X580" i="12"/>
  <c r="Q581" i="12"/>
  <c r="R581" i="12"/>
  <c r="S581" i="12"/>
  <c r="T581" i="12"/>
  <c r="U581" i="12"/>
  <c r="V581" i="12"/>
  <c r="W581" i="12"/>
  <c r="X581" i="12"/>
  <c r="Q582" i="12"/>
  <c r="R582" i="12"/>
  <c r="S582" i="12"/>
  <c r="T582" i="12"/>
  <c r="U582" i="12"/>
  <c r="V582" i="12"/>
  <c r="W582" i="12"/>
  <c r="X582" i="12"/>
  <c r="Q583" i="12"/>
  <c r="R583" i="12"/>
  <c r="S583" i="12"/>
  <c r="T583" i="12"/>
  <c r="U583" i="12"/>
  <c r="V583" i="12"/>
  <c r="W583" i="12"/>
  <c r="X583" i="12"/>
  <c r="Q584" i="12"/>
  <c r="R584" i="12"/>
  <c r="S584" i="12"/>
  <c r="T584" i="12"/>
  <c r="U584" i="12"/>
  <c r="V584" i="12"/>
  <c r="W584" i="12"/>
  <c r="X584" i="12"/>
  <c r="Q585" i="12"/>
  <c r="R585" i="12"/>
  <c r="S585" i="12"/>
  <c r="T585" i="12"/>
  <c r="U585" i="12"/>
  <c r="V585" i="12"/>
  <c r="W585" i="12"/>
  <c r="X585" i="12"/>
  <c r="Q586" i="12"/>
  <c r="R586" i="12"/>
  <c r="S586" i="12"/>
  <c r="T586" i="12"/>
  <c r="U586" i="12"/>
  <c r="V586" i="12"/>
  <c r="W586" i="12"/>
  <c r="X586" i="12"/>
  <c r="Q587" i="12"/>
  <c r="R587" i="12"/>
  <c r="S587" i="12"/>
  <c r="T587" i="12"/>
  <c r="U587" i="12"/>
  <c r="V587" i="12"/>
  <c r="W587" i="12"/>
  <c r="X587" i="12"/>
  <c r="Q588" i="12"/>
  <c r="R588" i="12"/>
  <c r="S588" i="12"/>
  <c r="T588" i="12"/>
  <c r="U588" i="12"/>
  <c r="V588" i="12"/>
  <c r="W588" i="12"/>
  <c r="X588" i="12"/>
  <c r="Q589" i="12"/>
  <c r="R589" i="12"/>
  <c r="S589" i="12"/>
  <c r="T589" i="12"/>
  <c r="U589" i="12"/>
  <c r="V589" i="12"/>
  <c r="W589" i="12"/>
  <c r="X589" i="12"/>
  <c r="Q590" i="12"/>
  <c r="R590" i="12"/>
  <c r="S590" i="12"/>
  <c r="T590" i="12"/>
  <c r="U590" i="12"/>
  <c r="V590" i="12"/>
  <c r="W590" i="12"/>
  <c r="X590" i="12"/>
  <c r="Q591" i="12"/>
  <c r="R591" i="12"/>
  <c r="S591" i="12"/>
  <c r="T591" i="12"/>
  <c r="U591" i="12"/>
  <c r="V591" i="12"/>
  <c r="W591" i="12"/>
  <c r="X591" i="12"/>
  <c r="Q592" i="12"/>
  <c r="R592" i="12"/>
  <c r="S592" i="12"/>
  <c r="T592" i="12"/>
  <c r="U592" i="12"/>
  <c r="V592" i="12"/>
  <c r="W592" i="12"/>
  <c r="X592" i="12"/>
  <c r="Q593" i="12"/>
  <c r="R593" i="12"/>
  <c r="S593" i="12"/>
  <c r="T593" i="12"/>
  <c r="U593" i="12"/>
  <c r="V593" i="12"/>
  <c r="W593" i="12"/>
  <c r="X593" i="12"/>
  <c r="Q594" i="12"/>
  <c r="R594" i="12"/>
  <c r="S594" i="12"/>
  <c r="T594" i="12"/>
  <c r="U594" i="12"/>
  <c r="V594" i="12"/>
  <c r="W594" i="12"/>
  <c r="X594" i="12"/>
  <c r="Q595" i="12"/>
  <c r="R595" i="12"/>
  <c r="S595" i="12"/>
  <c r="T595" i="12"/>
  <c r="U595" i="12"/>
  <c r="V595" i="12"/>
  <c r="W595" i="12"/>
  <c r="X595" i="12"/>
  <c r="Q596" i="12"/>
  <c r="R596" i="12"/>
  <c r="S596" i="12"/>
  <c r="T596" i="12"/>
  <c r="U596" i="12"/>
  <c r="V596" i="12"/>
  <c r="W596" i="12"/>
  <c r="X596" i="12"/>
  <c r="Q597" i="12"/>
  <c r="R597" i="12"/>
  <c r="S597" i="12"/>
  <c r="T597" i="12"/>
  <c r="U597" i="12"/>
  <c r="V597" i="12"/>
  <c r="W597" i="12"/>
  <c r="X597" i="12"/>
  <c r="Q598" i="12"/>
  <c r="R598" i="12"/>
  <c r="S598" i="12"/>
  <c r="T598" i="12"/>
  <c r="U598" i="12"/>
  <c r="V598" i="12"/>
  <c r="W598" i="12"/>
  <c r="X598" i="12"/>
  <c r="Q599" i="12"/>
  <c r="R599" i="12"/>
  <c r="S599" i="12"/>
  <c r="T599" i="12"/>
  <c r="U599" i="12"/>
  <c r="V599" i="12"/>
  <c r="W599" i="12"/>
  <c r="X599" i="12"/>
  <c r="Q600" i="12"/>
  <c r="R600" i="12"/>
  <c r="S600" i="12"/>
  <c r="T600" i="12"/>
  <c r="U600" i="12"/>
  <c r="V600" i="12"/>
  <c r="W600" i="12"/>
  <c r="X600" i="12"/>
  <c r="Q601" i="12"/>
  <c r="R601" i="12"/>
  <c r="S601" i="12"/>
  <c r="T601" i="12"/>
  <c r="U601" i="12"/>
  <c r="V601" i="12"/>
  <c r="W601" i="12"/>
  <c r="X601" i="12"/>
  <c r="Q602" i="12"/>
  <c r="R602" i="12"/>
  <c r="S602" i="12"/>
  <c r="T602" i="12"/>
  <c r="U602" i="12"/>
  <c r="V602" i="12"/>
  <c r="W602" i="12"/>
  <c r="X602" i="12"/>
  <c r="Q603" i="12"/>
  <c r="R603" i="12"/>
  <c r="S603" i="12"/>
  <c r="T603" i="12"/>
  <c r="U603" i="12"/>
  <c r="V603" i="12"/>
  <c r="W603" i="12"/>
  <c r="X603" i="12"/>
  <c r="Q604" i="12"/>
  <c r="R604" i="12"/>
  <c r="S604" i="12"/>
  <c r="T604" i="12"/>
  <c r="U604" i="12"/>
  <c r="V604" i="12"/>
  <c r="W604" i="12"/>
  <c r="X604" i="12"/>
  <c r="Q605" i="12"/>
  <c r="R605" i="12"/>
  <c r="S605" i="12"/>
  <c r="T605" i="12"/>
  <c r="U605" i="12"/>
  <c r="V605" i="12"/>
  <c r="W605" i="12"/>
  <c r="X605" i="12"/>
  <c r="Q606" i="12"/>
  <c r="R606" i="12"/>
  <c r="S606" i="12"/>
  <c r="T606" i="12"/>
  <c r="U606" i="12"/>
  <c r="V606" i="12"/>
  <c r="W606" i="12"/>
  <c r="X606" i="12"/>
  <c r="Q607" i="12"/>
  <c r="R607" i="12"/>
  <c r="S607" i="12"/>
  <c r="T607" i="12"/>
  <c r="U607" i="12"/>
  <c r="V607" i="12"/>
  <c r="W607" i="12"/>
  <c r="X607" i="12"/>
  <c r="Q608" i="12"/>
  <c r="R608" i="12"/>
  <c r="S608" i="12"/>
  <c r="T608" i="12"/>
  <c r="U608" i="12"/>
  <c r="V608" i="12"/>
  <c r="W608" i="12"/>
  <c r="X608" i="12"/>
  <c r="Q609" i="12"/>
  <c r="R609" i="12"/>
  <c r="S609" i="12"/>
  <c r="T609" i="12"/>
  <c r="U609" i="12"/>
  <c r="V609" i="12"/>
  <c r="W609" i="12"/>
  <c r="X609" i="12"/>
  <c r="Q610" i="12"/>
  <c r="R610" i="12"/>
  <c r="S610" i="12"/>
  <c r="T610" i="12"/>
  <c r="U610" i="12"/>
  <c r="V610" i="12"/>
  <c r="W610" i="12"/>
  <c r="X610" i="12"/>
  <c r="Q611" i="12"/>
  <c r="R611" i="12"/>
  <c r="S611" i="12"/>
  <c r="T611" i="12"/>
  <c r="U611" i="12"/>
  <c r="V611" i="12"/>
  <c r="W611" i="12"/>
  <c r="X611" i="12"/>
  <c r="Q612" i="12"/>
  <c r="R612" i="12"/>
  <c r="S612" i="12"/>
  <c r="T612" i="12"/>
  <c r="U612" i="12"/>
  <c r="V612" i="12"/>
  <c r="W612" i="12"/>
  <c r="X612" i="12"/>
  <c r="Q613" i="12"/>
  <c r="R613" i="12"/>
  <c r="S613" i="12"/>
  <c r="T613" i="12"/>
  <c r="U613" i="12"/>
  <c r="V613" i="12"/>
  <c r="W613" i="12"/>
  <c r="X613" i="12"/>
  <c r="Q614" i="12"/>
  <c r="R614" i="12"/>
  <c r="S614" i="12"/>
  <c r="T614" i="12"/>
  <c r="U614" i="12"/>
  <c r="V614" i="12"/>
  <c r="W614" i="12"/>
  <c r="X614" i="12"/>
  <c r="Q615" i="12"/>
  <c r="R615" i="12"/>
  <c r="S615" i="12"/>
  <c r="T615" i="12"/>
  <c r="U615" i="12"/>
  <c r="V615" i="12"/>
  <c r="W615" i="12"/>
  <c r="X615" i="12"/>
  <c r="Q616" i="12"/>
  <c r="R616" i="12"/>
  <c r="S616" i="12"/>
  <c r="T616" i="12"/>
  <c r="U616" i="12"/>
  <c r="V616" i="12"/>
  <c r="W616" i="12"/>
  <c r="X616" i="12"/>
  <c r="Q617" i="12"/>
  <c r="R617" i="12"/>
  <c r="S617" i="12"/>
  <c r="T617" i="12"/>
  <c r="U617" i="12"/>
  <c r="V617" i="12"/>
  <c r="W617" i="12"/>
  <c r="X617" i="12"/>
  <c r="Q618" i="12"/>
  <c r="R618" i="12"/>
  <c r="S618" i="12"/>
  <c r="T618" i="12"/>
  <c r="U618" i="12"/>
  <c r="V618" i="12"/>
  <c r="W618" i="12"/>
  <c r="X618" i="12"/>
  <c r="Q619" i="12"/>
  <c r="R619" i="12"/>
  <c r="S619" i="12"/>
  <c r="T619" i="12"/>
  <c r="U619" i="12"/>
  <c r="V619" i="12"/>
  <c r="W619" i="12"/>
  <c r="X619" i="12"/>
  <c r="Q620" i="12"/>
  <c r="R620" i="12"/>
  <c r="S620" i="12"/>
  <c r="T620" i="12"/>
  <c r="U620" i="12"/>
  <c r="V620" i="12"/>
  <c r="W620" i="12"/>
  <c r="X620" i="12"/>
  <c r="Q621" i="12"/>
  <c r="R621" i="12"/>
  <c r="S621" i="12"/>
  <c r="T621" i="12"/>
  <c r="U621" i="12"/>
  <c r="V621" i="12"/>
  <c r="W621" i="12"/>
  <c r="X621" i="12"/>
  <c r="Q622" i="12"/>
  <c r="R622" i="12"/>
  <c r="S622" i="12"/>
  <c r="T622" i="12"/>
  <c r="U622" i="12"/>
  <c r="V622" i="12"/>
  <c r="W622" i="12"/>
  <c r="X622" i="12"/>
  <c r="Q623" i="12"/>
  <c r="R623" i="12"/>
  <c r="S623" i="12"/>
  <c r="T623" i="12"/>
  <c r="U623" i="12"/>
  <c r="V623" i="12"/>
  <c r="W623" i="12"/>
  <c r="X623" i="12"/>
  <c r="Q624" i="12"/>
  <c r="R624" i="12"/>
  <c r="S624" i="12"/>
  <c r="T624" i="12"/>
  <c r="U624" i="12"/>
  <c r="V624" i="12"/>
  <c r="W624" i="12"/>
  <c r="X624" i="12"/>
  <c r="Q625" i="12"/>
  <c r="R625" i="12"/>
  <c r="S625" i="12"/>
  <c r="T625" i="12"/>
  <c r="U625" i="12"/>
  <c r="V625" i="12"/>
  <c r="W625" i="12"/>
  <c r="X625" i="12"/>
  <c r="Q626" i="12"/>
  <c r="R626" i="12"/>
  <c r="S626" i="12"/>
  <c r="T626" i="12"/>
  <c r="U626" i="12"/>
  <c r="V626" i="12"/>
  <c r="W626" i="12"/>
  <c r="X626" i="12"/>
  <c r="Q627" i="12"/>
  <c r="R627" i="12"/>
  <c r="S627" i="12"/>
  <c r="T627" i="12"/>
  <c r="U627" i="12"/>
  <c r="V627" i="12"/>
  <c r="W627" i="12"/>
  <c r="X627" i="12"/>
  <c r="Q628" i="12"/>
  <c r="R628" i="12"/>
  <c r="S628" i="12"/>
  <c r="T628" i="12"/>
  <c r="U628" i="12"/>
  <c r="V628" i="12"/>
  <c r="W628" i="12"/>
  <c r="X628" i="12"/>
  <c r="Q629" i="12"/>
  <c r="R629" i="12"/>
  <c r="S629" i="12"/>
  <c r="T629" i="12"/>
  <c r="U629" i="12"/>
  <c r="V629" i="12"/>
  <c r="W629" i="12"/>
  <c r="X629" i="12"/>
  <c r="Q630" i="12"/>
  <c r="R630" i="12"/>
  <c r="S630" i="12"/>
  <c r="T630" i="12"/>
  <c r="U630" i="12"/>
  <c r="V630" i="12"/>
  <c r="W630" i="12"/>
  <c r="X630" i="12"/>
  <c r="Q631" i="12"/>
  <c r="R631" i="12"/>
  <c r="S631" i="12"/>
  <c r="T631" i="12"/>
  <c r="U631" i="12"/>
  <c r="V631" i="12"/>
  <c r="W631" i="12"/>
  <c r="X631" i="12"/>
  <c r="Q632" i="12"/>
  <c r="R632" i="12"/>
  <c r="S632" i="12"/>
  <c r="T632" i="12"/>
  <c r="U632" i="12"/>
  <c r="V632" i="12"/>
  <c r="W632" i="12"/>
  <c r="X632" i="12"/>
  <c r="Q633" i="12"/>
  <c r="R633" i="12"/>
  <c r="S633" i="12"/>
  <c r="T633" i="12"/>
  <c r="U633" i="12"/>
  <c r="V633" i="12"/>
  <c r="W633" i="12"/>
  <c r="X633" i="12"/>
  <c r="Q634" i="12"/>
  <c r="R634" i="12"/>
  <c r="S634" i="12"/>
  <c r="T634" i="12"/>
  <c r="U634" i="12"/>
  <c r="V634" i="12"/>
  <c r="W634" i="12"/>
  <c r="X634" i="12"/>
  <c r="Q635" i="12"/>
  <c r="R635" i="12"/>
  <c r="S635" i="12"/>
  <c r="T635" i="12"/>
  <c r="U635" i="12"/>
  <c r="V635" i="12"/>
  <c r="W635" i="12"/>
  <c r="X635" i="12"/>
  <c r="Q636" i="12"/>
  <c r="R636" i="12"/>
  <c r="S636" i="12"/>
  <c r="T636" i="12"/>
  <c r="U636" i="12"/>
  <c r="V636" i="12"/>
  <c r="W636" i="12"/>
  <c r="X636" i="12"/>
  <c r="Q637" i="12"/>
  <c r="R637" i="12"/>
  <c r="S637" i="12"/>
  <c r="T637" i="12"/>
  <c r="U637" i="12"/>
  <c r="V637" i="12"/>
  <c r="W637" i="12"/>
  <c r="X637" i="12"/>
  <c r="Q638" i="12"/>
  <c r="R638" i="12"/>
  <c r="S638" i="12"/>
  <c r="T638" i="12"/>
  <c r="U638" i="12"/>
  <c r="V638" i="12"/>
  <c r="W638" i="12"/>
  <c r="X638" i="12"/>
  <c r="Q639" i="12"/>
  <c r="R639" i="12"/>
  <c r="S639" i="12"/>
  <c r="T639" i="12"/>
  <c r="U639" i="12"/>
  <c r="V639" i="12"/>
  <c r="W639" i="12"/>
  <c r="X639" i="12"/>
  <c r="Q640" i="12"/>
  <c r="R640" i="12"/>
  <c r="S640" i="12"/>
  <c r="T640" i="12"/>
  <c r="U640" i="12"/>
  <c r="V640" i="12"/>
  <c r="W640" i="12"/>
  <c r="X640" i="12"/>
  <c r="Q641" i="12"/>
  <c r="R641" i="12"/>
  <c r="S641" i="12"/>
  <c r="T641" i="12"/>
  <c r="U641" i="12"/>
  <c r="V641" i="12"/>
  <c r="W641" i="12"/>
  <c r="X641" i="12"/>
  <c r="Q642" i="12"/>
  <c r="R642" i="12"/>
  <c r="S642" i="12"/>
  <c r="T642" i="12"/>
  <c r="U642" i="12"/>
  <c r="V642" i="12"/>
  <c r="W642" i="12"/>
  <c r="X642" i="12"/>
  <c r="Q643" i="12"/>
  <c r="R643" i="12"/>
  <c r="S643" i="12"/>
  <c r="T643" i="12"/>
  <c r="U643" i="12"/>
  <c r="V643" i="12"/>
  <c r="W643" i="12"/>
  <c r="X643" i="12"/>
  <c r="Q644" i="12"/>
  <c r="R644" i="12"/>
  <c r="S644" i="12"/>
  <c r="T644" i="12"/>
  <c r="U644" i="12"/>
  <c r="V644" i="12"/>
  <c r="W644" i="12"/>
  <c r="X644" i="12"/>
  <c r="Q645" i="12"/>
  <c r="R645" i="12"/>
  <c r="S645" i="12"/>
  <c r="T645" i="12"/>
  <c r="U645" i="12"/>
  <c r="V645" i="12"/>
  <c r="W645" i="12"/>
  <c r="X645" i="12"/>
  <c r="Q646" i="12"/>
  <c r="R646" i="12"/>
  <c r="S646" i="12"/>
  <c r="T646" i="12"/>
  <c r="U646" i="12"/>
  <c r="V646" i="12"/>
  <c r="W646" i="12"/>
  <c r="X646" i="12"/>
  <c r="Q647" i="12"/>
  <c r="R647" i="12"/>
  <c r="S647" i="12"/>
  <c r="T647" i="12"/>
  <c r="U647" i="12"/>
  <c r="V647" i="12"/>
  <c r="W647" i="12"/>
  <c r="X647" i="12"/>
  <c r="Q648" i="12"/>
  <c r="R648" i="12"/>
  <c r="S648" i="12"/>
  <c r="T648" i="12"/>
  <c r="U648" i="12"/>
  <c r="V648" i="12"/>
  <c r="W648" i="12"/>
  <c r="X648" i="12"/>
  <c r="Q649" i="12"/>
  <c r="R649" i="12"/>
  <c r="S649" i="12"/>
  <c r="T649" i="12"/>
  <c r="U649" i="12"/>
  <c r="V649" i="12"/>
  <c r="W649" i="12"/>
  <c r="X649" i="12"/>
  <c r="Q650" i="12"/>
  <c r="R650" i="12"/>
  <c r="S650" i="12"/>
  <c r="T650" i="12"/>
  <c r="U650" i="12"/>
  <c r="V650" i="12"/>
  <c r="W650" i="12"/>
  <c r="X650" i="12"/>
  <c r="Q651" i="12"/>
  <c r="R651" i="12"/>
  <c r="S651" i="12"/>
  <c r="T651" i="12"/>
  <c r="U651" i="12"/>
  <c r="V651" i="12"/>
  <c r="W651" i="12"/>
  <c r="X651" i="12"/>
  <c r="Q652" i="12"/>
  <c r="R652" i="12"/>
  <c r="S652" i="12"/>
  <c r="T652" i="12"/>
  <c r="U652" i="12"/>
  <c r="V652" i="12"/>
  <c r="W652" i="12"/>
  <c r="X652" i="12"/>
  <c r="Q653" i="12"/>
  <c r="R653" i="12"/>
  <c r="S653" i="12"/>
  <c r="T653" i="12"/>
  <c r="U653" i="12"/>
  <c r="V653" i="12"/>
  <c r="W653" i="12"/>
  <c r="X653" i="12"/>
  <c r="Q654" i="12"/>
  <c r="R654" i="12"/>
  <c r="S654" i="12"/>
  <c r="T654" i="12"/>
  <c r="U654" i="12"/>
  <c r="V654" i="12"/>
  <c r="W654" i="12"/>
  <c r="X654" i="12"/>
  <c r="Q655" i="12"/>
  <c r="R655" i="12"/>
  <c r="S655" i="12"/>
  <c r="T655" i="12"/>
  <c r="U655" i="12"/>
  <c r="V655" i="12"/>
  <c r="W655" i="12"/>
  <c r="X655" i="12"/>
  <c r="Q656" i="12"/>
  <c r="R656" i="12"/>
  <c r="S656" i="12"/>
  <c r="T656" i="12"/>
  <c r="U656" i="12"/>
  <c r="V656" i="12"/>
  <c r="W656" i="12"/>
  <c r="X656" i="12"/>
  <c r="Q657" i="12"/>
  <c r="R657" i="12"/>
  <c r="S657" i="12"/>
  <c r="T657" i="12"/>
  <c r="U657" i="12"/>
  <c r="V657" i="12"/>
  <c r="W657" i="12"/>
  <c r="X657" i="12"/>
  <c r="Q658" i="12"/>
  <c r="R658" i="12"/>
  <c r="S658" i="12"/>
  <c r="T658" i="12"/>
  <c r="U658" i="12"/>
  <c r="V658" i="12"/>
  <c r="W658" i="12"/>
  <c r="X658" i="12"/>
  <c r="Q659" i="12"/>
  <c r="R659" i="12"/>
  <c r="S659" i="12"/>
  <c r="T659" i="12"/>
  <c r="U659" i="12"/>
  <c r="V659" i="12"/>
  <c r="W659" i="12"/>
  <c r="X659" i="12"/>
  <c r="Q660" i="12"/>
  <c r="R660" i="12"/>
  <c r="S660" i="12"/>
  <c r="T660" i="12"/>
  <c r="U660" i="12"/>
  <c r="V660" i="12"/>
  <c r="W660" i="12"/>
  <c r="X660" i="12"/>
  <c r="Q661" i="12"/>
  <c r="R661" i="12"/>
  <c r="S661" i="12"/>
  <c r="T661" i="12"/>
  <c r="U661" i="12"/>
  <c r="V661" i="12"/>
  <c r="W661" i="12"/>
  <c r="X661" i="12"/>
  <c r="Q662" i="12"/>
  <c r="R662" i="12"/>
  <c r="S662" i="12"/>
  <c r="T662" i="12"/>
  <c r="U662" i="12"/>
  <c r="V662" i="12"/>
  <c r="W662" i="12"/>
  <c r="X662" i="12"/>
  <c r="Q663" i="12"/>
  <c r="R663" i="12"/>
  <c r="S663" i="12"/>
  <c r="T663" i="12"/>
  <c r="U663" i="12"/>
  <c r="V663" i="12"/>
  <c r="W663" i="12"/>
  <c r="X663" i="12"/>
  <c r="Q664" i="12"/>
  <c r="R664" i="12"/>
  <c r="S664" i="12"/>
  <c r="T664" i="12"/>
  <c r="U664" i="12"/>
  <c r="V664" i="12"/>
  <c r="W664" i="12"/>
  <c r="X664" i="12"/>
  <c r="Q665" i="12"/>
  <c r="R665" i="12"/>
  <c r="S665" i="12"/>
  <c r="T665" i="12"/>
  <c r="U665" i="12"/>
  <c r="V665" i="12"/>
  <c r="W665" i="12"/>
  <c r="X665" i="12"/>
  <c r="Q666" i="12"/>
  <c r="R666" i="12"/>
  <c r="S666" i="12"/>
  <c r="T666" i="12"/>
  <c r="U666" i="12"/>
  <c r="V666" i="12"/>
  <c r="W666" i="12"/>
  <c r="X666" i="12"/>
  <c r="Q667" i="12"/>
  <c r="R667" i="12"/>
  <c r="S667" i="12"/>
  <c r="T667" i="12"/>
  <c r="U667" i="12"/>
  <c r="V667" i="12"/>
  <c r="W667" i="12"/>
  <c r="X667" i="12"/>
  <c r="Q668" i="12"/>
  <c r="R668" i="12"/>
  <c r="S668" i="12"/>
  <c r="T668" i="12"/>
  <c r="U668" i="12"/>
  <c r="V668" i="12"/>
  <c r="W668" i="12"/>
  <c r="X668" i="12"/>
  <c r="Q669" i="12"/>
  <c r="R669" i="12"/>
  <c r="S669" i="12"/>
  <c r="T669" i="12"/>
  <c r="U669" i="12"/>
  <c r="V669" i="12"/>
  <c r="W669" i="12"/>
  <c r="X669" i="12"/>
  <c r="Q670" i="12"/>
  <c r="R670" i="12"/>
  <c r="S670" i="12"/>
  <c r="T670" i="12"/>
  <c r="U670" i="12"/>
  <c r="V670" i="12"/>
  <c r="W670" i="12"/>
  <c r="X670" i="12"/>
  <c r="Q671" i="12"/>
  <c r="R671" i="12"/>
  <c r="S671" i="12"/>
  <c r="T671" i="12"/>
  <c r="U671" i="12"/>
  <c r="V671" i="12"/>
  <c r="W671" i="12"/>
  <c r="X671" i="12"/>
  <c r="Q672" i="12"/>
  <c r="R672" i="12"/>
  <c r="S672" i="12"/>
  <c r="T672" i="12"/>
  <c r="U672" i="12"/>
  <c r="V672" i="12"/>
  <c r="W672" i="12"/>
  <c r="X672" i="12"/>
  <c r="Q673" i="12"/>
  <c r="R673" i="12"/>
  <c r="S673" i="12"/>
  <c r="T673" i="12"/>
  <c r="U673" i="12"/>
  <c r="V673" i="12"/>
  <c r="W673" i="12"/>
  <c r="X673" i="12"/>
  <c r="Q674" i="12"/>
  <c r="R674" i="12"/>
  <c r="S674" i="12"/>
  <c r="T674" i="12"/>
  <c r="U674" i="12"/>
  <c r="V674" i="12"/>
  <c r="W674" i="12"/>
  <c r="X674" i="12"/>
  <c r="Q675" i="12"/>
  <c r="R675" i="12"/>
  <c r="S675" i="12"/>
  <c r="T675" i="12"/>
  <c r="U675" i="12"/>
  <c r="V675" i="12"/>
  <c r="W675" i="12"/>
  <c r="X675" i="12"/>
  <c r="Q676" i="12"/>
  <c r="R676" i="12"/>
  <c r="S676" i="12"/>
  <c r="T676" i="12"/>
  <c r="U676" i="12"/>
  <c r="V676" i="12"/>
  <c r="W676" i="12"/>
  <c r="X676" i="12"/>
  <c r="Q677" i="12"/>
  <c r="R677" i="12"/>
  <c r="S677" i="12"/>
  <c r="T677" i="12"/>
  <c r="U677" i="12"/>
  <c r="V677" i="12"/>
  <c r="W677" i="12"/>
  <c r="X677" i="12"/>
  <c r="Q678" i="12"/>
  <c r="R678" i="12"/>
  <c r="S678" i="12"/>
  <c r="T678" i="12"/>
  <c r="U678" i="12"/>
  <c r="V678" i="12"/>
  <c r="W678" i="12"/>
  <c r="X678" i="12"/>
  <c r="Q679" i="12"/>
  <c r="R679" i="12"/>
  <c r="S679" i="12"/>
  <c r="T679" i="12"/>
  <c r="U679" i="12"/>
  <c r="V679" i="12"/>
  <c r="W679" i="12"/>
  <c r="X679" i="12"/>
  <c r="Q680" i="12"/>
  <c r="R680" i="12"/>
  <c r="S680" i="12"/>
  <c r="T680" i="12"/>
  <c r="U680" i="12"/>
  <c r="V680" i="12"/>
  <c r="W680" i="12"/>
  <c r="X680" i="12"/>
  <c r="Q681" i="12"/>
  <c r="R681" i="12"/>
  <c r="S681" i="12"/>
  <c r="T681" i="12"/>
  <c r="U681" i="12"/>
  <c r="V681" i="12"/>
  <c r="W681" i="12"/>
  <c r="X681" i="12"/>
  <c r="Q682" i="12"/>
  <c r="R682" i="12"/>
  <c r="S682" i="12"/>
  <c r="T682" i="12"/>
  <c r="U682" i="12"/>
  <c r="V682" i="12"/>
  <c r="W682" i="12"/>
  <c r="X682" i="12"/>
  <c r="Q683" i="12"/>
  <c r="R683" i="12"/>
  <c r="S683" i="12"/>
  <c r="T683" i="12"/>
  <c r="U683" i="12"/>
  <c r="V683" i="12"/>
  <c r="W683" i="12"/>
  <c r="X683" i="12"/>
  <c r="Q684" i="12"/>
  <c r="R684" i="12"/>
  <c r="S684" i="12"/>
  <c r="T684" i="12"/>
  <c r="U684" i="12"/>
  <c r="V684" i="12"/>
  <c r="W684" i="12"/>
  <c r="X684" i="12"/>
  <c r="Q685" i="12"/>
  <c r="R685" i="12"/>
  <c r="S685" i="12"/>
  <c r="T685" i="12"/>
  <c r="U685" i="12"/>
  <c r="V685" i="12"/>
  <c r="W685" i="12"/>
  <c r="X685" i="12"/>
  <c r="Q686" i="12"/>
  <c r="R686" i="12"/>
  <c r="S686" i="12"/>
  <c r="T686" i="12"/>
  <c r="U686" i="12"/>
  <c r="V686" i="12"/>
  <c r="W686" i="12"/>
  <c r="X686" i="12"/>
  <c r="Q687" i="12"/>
  <c r="R687" i="12"/>
  <c r="S687" i="12"/>
  <c r="T687" i="12"/>
  <c r="U687" i="12"/>
  <c r="V687" i="12"/>
  <c r="W687" i="12"/>
  <c r="X687" i="12"/>
  <c r="Q688" i="12"/>
  <c r="R688" i="12"/>
  <c r="S688" i="12"/>
  <c r="T688" i="12"/>
  <c r="U688" i="12"/>
  <c r="V688" i="12"/>
  <c r="W688" i="12"/>
  <c r="X688" i="12"/>
  <c r="Q689" i="12"/>
  <c r="R689" i="12"/>
  <c r="S689" i="12"/>
  <c r="T689" i="12"/>
  <c r="U689" i="12"/>
  <c r="V689" i="12"/>
  <c r="W689" i="12"/>
  <c r="X689" i="12"/>
  <c r="Q690" i="12"/>
  <c r="R690" i="12"/>
  <c r="S690" i="12"/>
  <c r="T690" i="12"/>
  <c r="U690" i="12"/>
  <c r="V690" i="12"/>
  <c r="W690" i="12"/>
  <c r="X690" i="12"/>
  <c r="Q691" i="12"/>
  <c r="R691" i="12"/>
  <c r="S691" i="12"/>
  <c r="T691" i="12"/>
  <c r="U691" i="12"/>
  <c r="V691" i="12"/>
  <c r="W691" i="12"/>
  <c r="X691" i="12"/>
  <c r="Q692" i="12"/>
  <c r="R692" i="12"/>
  <c r="S692" i="12"/>
  <c r="T692" i="12"/>
  <c r="U692" i="12"/>
  <c r="V692" i="12"/>
  <c r="W692" i="12"/>
  <c r="X692" i="12"/>
  <c r="Q693" i="12"/>
  <c r="R693" i="12"/>
  <c r="S693" i="12"/>
  <c r="T693" i="12"/>
  <c r="U693" i="12"/>
  <c r="V693" i="12"/>
  <c r="W693" i="12"/>
  <c r="X693" i="12"/>
  <c r="Q694" i="12"/>
  <c r="R694" i="12"/>
  <c r="S694" i="12"/>
  <c r="T694" i="12"/>
  <c r="U694" i="12"/>
  <c r="V694" i="12"/>
  <c r="W694" i="12"/>
  <c r="X694" i="12"/>
  <c r="Q695" i="12"/>
  <c r="R695" i="12"/>
  <c r="S695" i="12"/>
  <c r="T695" i="12"/>
  <c r="U695" i="12"/>
  <c r="V695" i="12"/>
  <c r="W695" i="12"/>
  <c r="X695" i="12"/>
  <c r="Q696" i="12"/>
  <c r="R696" i="12"/>
  <c r="S696" i="12"/>
  <c r="T696" i="12"/>
  <c r="U696" i="12"/>
  <c r="V696" i="12"/>
  <c r="W696" i="12"/>
  <c r="X696" i="12"/>
  <c r="Q697" i="12"/>
  <c r="R697" i="12"/>
  <c r="S697" i="12"/>
  <c r="T697" i="12"/>
  <c r="U697" i="12"/>
  <c r="V697" i="12"/>
  <c r="W697" i="12"/>
  <c r="X697" i="12"/>
  <c r="Q698" i="12"/>
  <c r="R698" i="12"/>
  <c r="S698" i="12"/>
  <c r="T698" i="12"/>
  <c r="U698" i="12"/>
  <c r="V698" i="12"/>
  <c r="W698" i="12"/>
  <c r="X698" i="12"/>
  <c r="Q699" i="12"/>
  <c r="R699" i="12"/>
  <c r="S699" i="12"/>
  <c r="T699" i="12"/>
  <c r="U699" i="12"/>
  <c r="V699" i="12"/>
  <c r="W699" i="12"/>
  <c r="X699" i="12"/>
  <c r="Q700" i="12"/>
  <c r="R700" i="12"/>
  <c r="S700" i="12"/>
  <c r="T700" i="12"/>
  <c r="U700" i="12"/>
  <c r="V700" i="12"/>
  <c r="W700" i="12"/>
  <c r="X700" i="12"/>
  <c r="Q701" i="12"/>
  <c r="R701" i="12"/>
  <c r="S701" i="12"/>
  <c r="T701" i="12"/>
  <c r="U701" i="12"/>
  <c r="V701" i="12"/>
  <c r="W701" i="12"/>
  <c r="X701" i="12"/>
  <c r="Q702" i="12"/>
  <c r="R702" i="12"/>
  <c r="S702" i="12"/>
  <c r="T702" i="12"/>
  <c r="U702" i="12"/>
  <c r="V702" i="12"/>
  <c r="W702" i="12"/>
  <c r="X702" i="12"/>
  <c r="Q703" i="12"/>
  <c r="R703" i="12"/>
  <c r="S703" i="12"/>
  <c r="T703" i="12"/>
  <c r="U703" i="12"/>
  <c r="V703" i="12"/>
  <c r="W703" i="12"/>
  <c r="X703" i="12"/>
  <c r="Q704" i="12"/>
  <c r="R704" i="12"/>
  <c r="S704" i="12"/>
  <c r="T704" i="12"/>
  <c r="U704" i="12"/>
  <c r="V704" i="12"/>
  <c r="W704" i="12"/>
  <c r="X704" i="12"/>
  <c r="Q705" i="12"/>
  <c r="R705" i="12"/>
  <c r="S705" i="12"/>
  <c r="T705" i="12"/>
  <c r="U705" i="12"/>
  <c r="V705" i="12"/>
  <c r="W705" i="12"/>
  <c r="X705" i="12"/>
  <c r="Q706" i="12"/>
  <c r="R706" i="12"/>
  <c r="S706" i="12"/>
  <c r="T706" i="12"/>
  <c r="U706" i="12"/>
  <c r="V706" i="12"/>
  <c r="W706" i="12"/>
  <c r="X706" i="12"/>
  <c r="Q707" i="12"/>
  <c r="R707" i="12"/>
  <c r="S707" i="12"/>
  <c r="T707" i="12"/>
  <c r="U707" i="12"/>
  <c r="V707" i="12"/>
  <c r="W707" i="12"/>
  <c r="X707" i="12"/>
  <c r="Q708" i="12"/>
  <c r="R708" i="12"/>
  <c r="S708" i="12"/>
  <c r="T708" i="12"/>
  <c r="U708" i="12"/>
  <c r="V708" i="12"/>
  <c r="W708" i="12"/>
  <c r="X708" i="12"/>
  <c r="Q709" i="12"/>
  <c r="R709" i="12"/>
  <c r="S709" i="12"/>
  <c r="T709" i="12"/>
  <c r="U709" i="12"/>
  <c r="V709" i="12"/>
  <c r="W709" i="12"/>
  <c r="X709" i="12"/>
  <c r="Q710" i="12"/>
  <c r="R710" i="12"/>
  <c r="S710" i="12"/>
  <c r="T710" i="12"/>
  <c r="U710" i="12"/>
  <c r="V710" i="12"/>
  <c r="W710" i="12"/>
  <c r="X710" i="12"/>
  <c r="Q711" i="12"/>
  <c r="R711" i="12"/>
  <c r="S711" i="12"/>
  <c r="T711" i="12"/>
  <c r="U711" i="12"/>
  <c r="V711" i="12"/>
  <c r="W711" i="12"/>
  <c r="X711" i="12"/>
  <c r="Q712" i="12"/>
  <c r="R712" i="12"/>
  <c r="S712" i="12"/>
  <c r="T712" i="12"/>
  <c r="U712" i="12"/>
  <c r="V712" i="12"/>
  <c r="W712" i="12"/>
  <c r="X712" i="12"/>
  <c r="Q713" i="12"/>
  <c r="R713" i="12"/>
  <c r="S713" i="12"/>
  <c r="T713" i="12"/>
  <c r="U713" i="12"/>
  <c r="V713" i="12"/>
  <c r="W713" i="12"/>
  <c r="X713" i="12"/>
  <c r="Q714" i="12"/>
  <c r="R714" i="12"/>
  <c r="S714" i="12"/>
  <c r="T714" i="12"/>
  <c r="U714" i="12"/>
  <c r="V714" i="12"/>
  <c r="W714" i="12"/>
  <c r="X714" i="12"/>
  <c r="Q715" i="12"/>
  <c r="R715" i="12"/>
  <c r="S715" i="12"/>
  <c r="T715" i="12"/>
  <c r="U715" i="12"/>
  <c r="V715" i="12"/>
  <c r="W715" i="12"/>
  <c r="X715" i="12"/>
  <c r="Q716" i="12"/>
  <c r="R716" i="12"/>
  <c r="S716" i="12"/>
  <c r="T716" i="12"/>
  <c r="U716" i="12"/>
  <c r="V716" i="12"/>
  <c r="W716" i="12"/>
  <c r="X716" i="12"/>
  <c r="Q717" i="12"/>
  <c r="R717" i="12"/>
  <c r="S717" i="12"/>
  <c r="T717" i="12"/>
  <c r="U717" i="12"/>
  <c r="V717" i="12"/>
  <c r="W717" i="12"/>
  <c r="X717" i="12"/>
  <c r="Q718" i="12"/>
  <c r="R718" i="12"/>
  <c r="S718" i="12"/>
  <c r="T718" i="12"/>
  <c r="U718" i="12"/>
  <c r="V718" i="12"/>
  <c r="W718" i="12"/>
  <c r="X718" i="12"/>
  <c r="Q719" i="12"/>
  <c r="R719" i="12"/>
  <c r="S719" i="12"/>
  <c r="T719" i="12"/>
  <c r="U719" i="12"/>
  <c r="V719" i="12"/>
  <c r="W719" i="12"/>
  <c r="X719" i="12"/>
  <c r="Q720" i="12"/>
  <c r="R720" i="12"/>
  <c r="S720" i="12"/>
  <c r="T720" i="12"/>
  <c r="U720" i="12"/>
  <c r="V720" i="12"/>
  <c r="W720" i="12"/>
  <c r="X720" i="12"/>
  <c r="Q721" i="12"/>
  <c r="R721" i="12"/>
  <c r="S721" i="12"/>
  <c r="T721" i="12"/>
  <c r="U721" i="12"/>
  <c r="V721" i="12"/>
  <c r="W721" i="12"/>
  <c r="X721" i="12"/>
  <c r="Q722" i="12"/>
  <c r="R722" i="12"/>
  <c r="S722" i="12"/>
  <c r="T722" i="12"/>
  <c r="U722" i="12"/>
  <c r="V722" i="12"/>
  <c r="W722" i="12"/>
  <c r="X722" i="12"/>
  <c r="Q723" i="12"/>
  <c r="R723" i="12"/>
  <c r="S723" i="12"/>
  <c r="T723" i="12"/>
  <c r="U723" i="12"/>
  <c r="V723" i="12"/>
  <c r="W723" i="12"/>
  <c r="X723" i="12"/>
  <c r="Q724" i="12"/>
  <c r="R724" i="12"/>
  <c r="S724" i="12"/>
  <c r="T724" i="12"/>
  <c r="U724" i="12"/>
  <c r="V724" i="12"/>
  <c r="W724" i="12"/>
  <c r="X724" i="12"/>
  <c r="Q725" i="12"/>
  <c r="R725" i="12"/>
  <c r="S725" i="12"/>
  <c r="T725" i="12"/>
  <c r="U725" i="12"/>
  <c r="V725" i="12"/>
  <c r="W725" i="12"/>
  <c r="X725" i="12"/>
  <c r="Q726" i="12"/>
  <c r="R726" i="12"/>
  <c r="S726" i="12"/>
  <c r="T726" i="12"/>
  <c r="U726" i="12"/>
  <c r="V726" i="12"/>
  <c r="W726" i="12"/>
  <c r="X726" i="12"/>
  <c r="Q727" i="12"/>
  <c r="R727" i="12"/>
  <c r="S727" i="12"/>
  <c r="T727" i="12"/>
  <c r="U727" i="12"/>
  <c r="V727" i="12"/>
  <c r="W727" i="12"/>
  <c r="X727" i="12"/>
  <c r="Q728" i="12"/>
  <c r="R728" i="12"/>
  <c r="S728" i="12"/>
  <c r="T728" i="12"/>
  <c r="U728" i="12"/>
  <c r="V728" i="12"/>
  <c r="W728" i="12"/>
  <c r="X728" i="12"/>
  <c r="Q729" i="12"/>
  <c r="R729" i="12"/>
  <c r="S729" i="12"/>
  <c r="T729" i="12"/>
  <c r="U729" i="12"/>
  <c r="V729" i="12"/>
  <c r="W729" i="12"/>
  <c r="X729" i="12"/>
  <c r="Q730" i="12"/>
  <c r="R730" i="12"/>
  <c r="S730" i="12"/>
  <c r="T730" i="12"/>
  <c r="U730" i="12"/>
  <c r="V730" i="12"/>
  <c r="W730" i="12"/>
  <c r="X730" i="12"/>
  <c r="Q731" i="12"/>
  <c r="R731" i="12"/>
  <c r="S731" i="12"/>
  <c r="T731" i="12"/>
  <c r="U731" i="12"/>
  <c r="V731" i="12"/>
  <c r="W731" i="12"/>
  <c r="X731" i="12"/>
  <c r="Q732" i="12"/>
  <c r="R732" i="12"/>
  <c r="S732" i="12"/>
  <c r="T732" i="12"/>
  <c r="U732" i="12"/>
  <c r="V732" i="12"/>
  <c r="W732" i="12"/>
  <c r="X732" i="12"/>
  <c r="Q733" i="12"/>
  <c r="R733" i="12"/>
  <c r="S733" i="12"/>
  <c r="T733" i="12"/>
  <c r="U733" i="12"/>
  <c r="V733" i="12"/>
  <c r="W733" i="12"/>
  <c r="X733" i="12"/>
  <c r="Q734" i="12"/>
  <c r="R734" i="12"/>
  <c r="S734" i="12"/>
  <c r="T734" i="12"/>
  <c r="U734" i="12"/>
  <c r="V734" i="12"/>
  <c r="W734" i="12"/>
  <c r="X734" i="12"/>
  <c r="Q735" i="12"/>
  <c r="R735" i="12"/>
  <c r="S735" i="12"/>
  <c r="T735" i="12"/>
  <c r="U735" i="12"/>
  <c r="V735" i="12"/>
  <c r="W735" i="12"/>
  <c r="X735" i="12"/>
  <c r="Q736" i="12"/>
  <c r="R736" i="12"/>
  <c r="S736" i="12"/>
  <c r="T736" i="12"/>
  <c r="U736" i="12"/>
  <c r="V736" i="12"/>
  <c r="W736" i="12"/>
  <c r="X736" i="12"/>
  <c r="Q737" i="12"/>
  <c r="R737" i="12"/>
  <c r="S737" i="12"/>
  <c r="T737" i="12"/>
  <c r="U737" i="12"/>
  <c r="V737" i="12"/>
  <c r="W737" i="12"/>
  <c r="X737" i="12"/>
  <c r="Q738" i="12"/>
  <c r="R738" i="12"/>
  <c r="S738" i="12"/>
  <c r="T738" i="12"/>
  <c r="U738" i="12"/>
  <c r="V738" i="12"/>
  <c r="W738" i="12"/>
  <c r="X738" i="12"/>
  <c r="Q739" i="12"/>
  <c r="R739" i="12"/>
  <c r="S739" i="12"/>
  <c r="T739" i="12"/>
  <c r="U739" i="12"/>
  <c r="V739" i="12"/>
  <c r="W739" i="12"/>
  <c r="X739" i="12"/>
  <c r="Q740" i="12"/>
  <c r="R740" i="12"/>
  <c r="S740" i="12"/>
  <c r="T740" i="12"/>
  <c r="U740" i="12"/>
  <c r="V740" i="12"/>
  <c r="W740" i="12"/>
  <c r="X740" i="12"/>
  <c r="Q741" i="12"/>
  <c r="R741" i="12"/>
  <c r="S741" i="12"/>
  <c r="T741" i="12"/>
  <c r="U741" i="12"/>
  <c r="V741" i="12"/>
  <c r="W741" i="12"/>
  <c r="X741" i="12"/>
  <c r="Q742" i="12"/>
  <c r="R742" i="12"/>
  <c r="S742" i="12"/>
  <c r="T742" i="12"/>
  <c r="U742" i="12"/>
  <c r="V742" i="12"/>
  <c r="W742" i="12"/>
  <c r="X742" i="12"/>
  <c r="Q743" i="12"/>
  <c r="R743" i="12"/>
  <c r="S743" i="12"/>
  <c r="T743" i="12"/>
  <c r="U743" i="12"/>
  <c r="V743" i="12"/>
  <c r="W743" i="12"/>
  <c r="X743" i="12"/>
  <c r="Q744" i="12"/>
  <c r="R744" i="12"/>
  <c r="S744" i="12"/>
  <c r="T744" i="12"/>
  <c r="U744" i="12"/>
  <c r="V744" i="12"/>
  <c r="W744" i="12"/>
  <c r="X744" i="12"/>
  <c r="Q745" i="12"/>
  <c r="R745" i="12"/>
  <c r="S745" i="12"/>
  <c r="T745" i="12"/>
  <c r="U745" i="12"/>
  <c r="V745" i="12"/>
  <c r="W745" i="12"/>
  <c r="X745" i="12"/>
  <c r="Q746" i="12"/>
  <c r="R746" i="12"/>
  <c r="S746" i="12"/>
  <c r="T746" i="12"/>
  <c r="U746" i="12"/>
  <c r="V746" i="12"/>
  <c r="W746" i="12"/>
  <c r="X746" i="12"/>
  <c r="Q747" i="12"/>
  <c r="R747" i="12"/>
  <c r="S747" i="12"/>
  <c r="T747" i="12"/>
  <c r="U747" i="12"/>
  <c r="V747" i="12"/>
  <c r="W747" i="12"/>
  <c r="X747" i="12"/>
  <c r="Q748" i="12"/>
  <c r="R748" i="12"/>
  <c r="S748" i="12"/>
  <c r="T748" i="12"/>
  <c r="U748" i="12"/>
  <c r="V748" i="12"/>
  <c r="W748" i="12"/>
  <c r="X748" i="12"/>
  <c r="Q749" i="12"/>
  <c r="R749" i="12"/>
  <c r="S749" i="12"/>
  <c r="T749" i="12"/>
  <c r="U749" i="12"/>
  <c r="V749" i="12"/>
  <c r="W749" i="12"/>
  <c r="X749" i="12"/>
  <c r="Q750" i="12"/>
  <c r="R750" i="12"/>
  <c r="S750" i="12"/>
  <c r="T750" i="12"/>
  <c r="U750" i="12"/>
  <c r="V750" i="12"/>
  <c r="W750" i="12"/>
  <c r="X750" i="12"/>
  <c r="Q751" i="12"/>
  <c r="R751" i="12"/>
  <c r="S751" i="12"/>
  <c r="T751" i="12"/>
  <c r="U751" i="12"/>
  <c r="V751" i="12"/>
  <c r="W751" i="12"/>
  <c r="X751" i="12"/>
  <c r="Q752" i="12"/>
  <c r="R752" i="12"/>
  <c r="S752" i="12"/>
  <c r="T752" i="12"/>
  <c r="U752" i="12"/>
  <c r="V752" i="12"/>
  <c r="W752" i="12"/>
  <c r="X752" i="12"/>
  <c r="Q753" i="12"/>
  <c r="R753" i="12"/>
  <c r="S753" i="12"/>
  <c r="T753" i="12"/>
  <c r="U753" i="12"/>
  <c r="V753" i="12"/>
  <c r="W753" i="12"/>
  <c r="X753" i="12"/>
  <c r="Q754" i="12"/>
  <c r="R754" i="12"/>
  <c r="S754" i="12"/>
  <c r="T754" i="12"/>
  <c r="U754" i="12"/>
  <c r="V754" i="12"/>
  <c r="W754" i="12"/>
  <c r="X754" i="12"/>
  <c r="Q755" i="12"/>
  <c r="R755" i="12"/>
  <c r="S755" i="12"/>
  <c r="T755" i="12"/>
  <c r="U755" i="12"/>
  <c r="V755" i="12"/>
  <c r="W755" i="12"/>
  <c r="X755" i="12"/>
  <c r="Q756" i="12"/>
  <c r="R756" i="12"/>
  <c r="S756" i="12"/>
  <c r="T756" i="12"/>
  <c r="U756" i="12"/>
  <c r="V756" i="12"/>
  <c r="W756" i="12"/>
  <c r="X756" i="12"/>
  <c r="Q757" i="12"/>
  <c r="R757" i="12"/>
  <c r="S757" i="12"/>
  <c r="T757" i="12"/>
  <c r="U757" i="12"/>
  <c r="V757" i="12"/>
  <c r="W757" i="12"/>
  <c r="X757" i="12"/>
  <c r="Q758" i="12"/>
  <c r="R758" i="12"/>
  <c r="S758" i="12"/>
  <c r="T758" i="12"/>
  <c r="U758" i="12"/>
  <c r="V758" i="12"/>
  <c r="W758" i="12"/>
  <c r="X758" i="12"/>
  <c r="Q759" i="12"/>
  <c r="R759" i="12"/>
  <c r="S759" i="12"/>
  <c r="T759" i="12"/>
  <c r="U759" i="12"/>
  <c r="V759" i="12"/>
  <c r="W759" i="12"/>
  <c r="X759" i="12"/>
  <c r="Q760" i="12"/>
  <c r="R760" i="12"/>
  <c r="S760" i="12"/>
  <c r="T760" i="12"/>
  <c r="U760" i="12"/>
  <c r="V760" i="12"/>
  <c r="W760" i="12"/>
  <c r="X760" i="12"/>
  <c r="Q761" i="12"/>
  <c r="R761" i="12"/>
  <c r="S761" i="12"/>
  <c r="T761" i="12"/>
  <c r="U761" i="12"/>
  <c r="V761" i="12"/>
  <c r="W761" i="12"/>
  <c r="X761" i="12"/>
  <c r="Q762" i="12"/>
  <c r="R762" i="12"/>
  <c r="S762" i="12"/>
  <c r="T762" i="12"/>
  <c r="U762" i="12"/>
  <c r="V762" i="12"/>
  <c r="W762" i="12"/>
  <c r="X762" i="12"/>
  <c r="Q763" i="12"/>
  <c r="R763" i="12"/>
  <c r="S763" i="12"/>
  <c r="T763" i="12"/>
  <c r="U763" i="12"/>
  <c r="V763" i="12"/>
  <c r="W763" i="12"/>
  <c r="X763" i="12"/>
  <c r="Q764" i="12"/>
  <c r="R764" i="12"/>
  <c r="S764" i="12"/>
  <c r="T764" i="12"/>
  <c r="U764" i="12"/>
  <c r="V764" i="12"/>
  <c r="W764" i="12"/>
  <c r="X764" i="12"/>
  <c r="Q765" i="12"/>
  <c r="R765" i="12"/>
  <c r="S765" i="12"/>
  <c r="T765" i="12"/>
  <c r="U765" i="12"/>
  <c r="V765" i="12"/>
  <c r="W765" i="12"/>
  <c r="X765" i="12"/>
  <c r="Q766" i="12"/>
  <c r="R766" i="12"/>
  <c r="S766" i="12"/>
  <c r="T766" i="12"/>
  <c r="U766" i="12"/>
  <c r="V766" i="12"/>
  <c r="W766" i="12"/>
  <c r="X766" i="12"/>
  <c r="Q767" i="12"/>
  <c r="R767" i="12"/>
  <c r="S767" i="12"/>
  <c r="T767" i="12"/>
  <c r="U767" i="12"/>
  <c r="V767" i="12"/>
  <c r="W767" i="12"/>
  <c r="X767" i="12"/>
  <c r="Q768" i="12"/>
  <c r="R768" i="12"/>
  <c r="S768" i="12"/>
  <c r="T768" i="12"/>
  <c r="U768" i="12"/>
  <c r="V768" i="12"/>
  <c r="W768" i="12"/>
  <c r="X768" i="12"/>
  <c r="Q769" i="12"/>
  <c r="R769" i="12"/>
  <c r="S769" i="12"/>
  <c r="T769" i="12"/>
  <c r="U769" i="12"/>
  <c r="V769" i="12"/>
  <c r="W769" i="12"/>
  <c r="X769" i="12"/>
  <c r="Q770" i="12"/>
  <c r="R770" i="12"/>
  <c r="S770" i="12"/>
  <c r="T770" i="12"/>
  <c r="U770" i="12"/>
  <c r="V770" i="12"/>
  <c r="W770" i="12"/>
  <c r="X770" i="12"/>
  <c r="Q771" i="12"/>
  <c r="R771" i="12"/>
  <c r="S771" i="12"/>
  <c r="T771" i="12"/>
  <c r="U771" i="12"/>
  <c r="V771" i="12"/>
  <c r="W771" i="12"/>
  <c r="X771" i="12"/>
  <c r="Q772" i="12"/>
  <c r="R772" i="12"/>
  <c r="S772" i="12"/>
  <c r="T772" i="12"/>
  <c r="U772" i="12"/>
  <c r="V772" i="12"/>
  <c r="W772" i="12"/>
  <c r="X772" i="12"/>
  <c r="Q773" i="12"/>
  <c r="R773" i="12"/>
  <c r="S773" i="12"/>
  <c r="T773" i="12"/>
  <c r="U773" i="12"/>
  <c r="V773" i="12"/>
  <c r="W773" i="12"/>
  <c r="X773" i="12"/>
  <c r="Q774" i="12"/>
  <c r="R774" i="12"/>
  <c r="S774" i="12"/>
  <c r="T774" i="12"/>
  <c r="U774" i="12"/>
  <c r="V774" i="12"/>
  <c r="W774" i="12"/>
  <c r="X774" i="12"/>
  <c r="Q775" i="12"/>
  <c r="R775" i="12"/>
  <c r="S775" i="12"/>
  <c r="T775" i="12"/>
  <c r="U775" i="12"/>
  <c r="V775" i="12"/>
  <c r="W775" i="12"/>
  <c r="X775" i="12"/>
  <c r="Q776" i="12"/>
  <c r="R776" i="12"/>
  <c r="S776" i="12"/>
  <c r="T776" i="12"/>
  <c r="U776" i="12"/>
  <c r="V776" i="12"/>
  <c r="W776" i="12"/>
  <c r="X776" i="12"/>
  <c r="Q777" i="12"/>
  <c r="R777" i="12"/>
  <c r="S777" i="12"/>
  <c r="T777" i="12"/>
  <c r="U777" i="12"/>
  <c r="V777" i="12"/>
  <c r="W777" i="12"/>
  <c r="X777" i="12"/>
  <c r="Q778" i="12"/>
  <c r="R778" i="12"/>
  <c r="S778" i="12"/>
  <c r="T778" i="12"/>
  <c r="U778" i="12"/>
  <c r="V778" i="12"/>
  <c r="W778" i="12"/>
  <c r="X778" i="12"/>
  <c r="Q779" i="12"/>
  <c r="R779" i="12"/>
  <c r="S779" i="12"/>
  <c r="T779" i="12"/>
  <c r="U779" i="12"/>
  <c r="V779" i="12"/>
  <c r="W779" i="12"/>
  <c r="X779" i="12"/>
  <c r="Q780" i="12"/>
  <c r="R780" i="12"/>
  <c r="S780" i="12"/>
  <c r="T780" i="12"/>
  <c r="U780" i="12"/>
  <c r="V780" i="12"/>
  <c r="W780" i="12"/>
  <c r="X780" i="12"/>
  <c r="Q781" i="12"/>
  <c r="R781" i="12"/>
  <c r="S781" i="12"/>
  <c r="T781" i="12"/>
  <c r="U781" i="12"/>
  <c r="V781" i="12"/>
  <c r="W781" i="12"/>
  <c r="X781" i="12"/>
  <c r="Q782" i="12"/>
  <c r="R782" i="12"/>
  <c r="S782" i="12"/>
  <c r="T782" i="12"/>
  <c r="U782" i="12"/>
  <c r="V782" i="12"/>
  <c r="W782" i="12"/>
  <c r="X782" i="12"/>
  <c r="Q783" i="12"/>
  <c r="R783" i="12"/>
  <c r="S783" i="12"/>
  <c r="T783" i="12"/>
  <c r="U783" i="12"/>
  <c r="V783" i="12"/>
  <c r="W783" i="12"/>
  <c r="X783" i="12"/>
  <c r="Q784" i="12"/>
  <c r="R784" i="12"/>
  <c r="S784" i="12"/>
  <c r="T784" i="12"/>
  <c r="U784" i="12"/>
  <c r="V784" i="12"/>
  <c r="W784" i="12"/>
  <c r="X784" i="12"/>
  <c r="Q785" i="12"/>
  <c r="R785" i="12"/>
  <c r="S785" i="12"/>
  <c r="T785" i="12"/>
  <c r="U785" i="12"/>
  <c r="V785" i="12"/>
  <c r="W785" i="12"/>
  <c r="X785" i="12"/>
  <c r="Q786" i="12"/>
  <c r="R786" i="12"/>
  <c r="S786" i="12"/>
  <c r="T786" i="12"/>
  <c r="U786" i="12"/>
  <c r="V786" i="12"/>
  <c r="W786" i="12"/>
  <c r="X786" i="12"/>
  <c r="Q787" i="12"/>
  <c r="R787" i="12"/>
  <c r="S787" i="12"/>
  <c r="T787" i="12"/>
  <c r="U787" i="12"/>
  <c r="V787" i="12"/>
  <c r="W787" i="12"/>
  <c r="X787" i="12"/>
  <c r="Q788" i="12"/>
  <c r="R788" i="12"/>
  <c r="S788" i="12"/>
  <c r="T788" i="12"/>
  <c r="U788" i="12"/>
  <c r="V788" i="12"/>
  <c r="W788" i="12"/>
  <c r="X788" i="12"/>
  <c r="Q789" i="12"/>
  <c r="R789" i="12"/>
  <c r="S789" i="12"/>
  <c r="T789" i="12"/>
  <c r="U789" i="12"/>
  <c r="V789" i="12"/>
  <c r="W789" i="12"/>
  <c r="X789" i="12"/>
  <c r="Q790" i="12"/>
  <c r="R790" i="12"/>
  <c r="S790" i="12"/>
  <c r="T790" i="12"/>
  <c r="U790" i="12"/>
  <c r="V790" i="12"/>
  <c r="W790" i="12"/>
  <c r="X790" i="12"/>
  <c r="Q791" i="12"/>
  <c r="R791" i="12"/>
  <c r="S791" i="12"/>
  <c r="T791" i="12"/>
  <c r="U791" i="12"/>
  <c r="V791" i="12"/>
  <c r="W791" i="12"/>
  <c r="X791" i="12"/>
  <c r="Q792" i="12"/>
  <c r="R792" i="12"/>
  <c r="S792" i="12"/>
  <c r="T792" i="12"/>
  <c r="U792" i="12"/>
  <c r="V792" i="12"/>
  <c r="W792" i="12"/>
  <c r="X792" i="12"/>
  <c r="Q793" i="12"/>
  <c r="R793" i="12"/>
  <c r="S793" i="12"/>
  <c r="T793" i="12"/>
  <c r="U793" i="12"/>
  <c r="V793" i="12"/>
  <c r="W793" i="12"/>
  <c r="X793" i="12"/>
  <c r="Q794" i="12"/>
  <c r="R794" i="12"/>
  <c r="S794" i="12"/>
  <c r="T794" i="12"/>
  <c r="U794" i="12"/>
  <c r="V794" i="12"/>
  <c r="W794" i="12"/>
  <c r="X794" i="12"/>
  <c r="Q795" i="12"/>
  <c r="R795" i="12"/>
  <c r="S795" i="12"/>
  <c r="T795" i="12"/>
  <c r="U795" i="12"/>
  <c r="V795" i="12"/>
  <c r="W795" i="12"/>
  <c r="X795" i="12"/>
  <c r="Q796" i="12"/>
  <c r="R796" i="12"/>
  <c r="S796" i="12"/>
  <c r="T796" i="12"/>
  <c r="U796" i="12"/>
  <c r="V796" i="12"/>
  <c r="W796" i="12"/>
  <c r="X796" i="12"/>
  <c r="Q797" i="12"/>
  <c r="R797" i="12"/>
  <c r="S797" i="12"/>
  <c r="T797" i="12"/>
  <c r="U797" i="12"/>
  <c r="V797" i="12"/>
  <c r="W797" i="12"/>
  <c r="X797" i="12"/>
  <c r="Q798" i="12"/>
  <c r="R798" i="12"/>
  <c r="S798" i="12"/>
  <c r="T798" i="12"/>
  <c r="U798" i="12"/>
  <c r="V798" i="12"/>
  <c r="W798" i="12"/>
  <c r="X798" i="12"/>
  <c r="Q799" i="12"/>
  <c r="R799" i="12"/>
  <c r="S799" i="12"/>
  <c r="T799" i="12"/>
  <c r="U799" i="12"/>
  <c r="V799" i="12"/>
  <c r="W799" i="12"/>
  <c r="X799" i="12"/>
  <c r="Q800" i="12"/>
  <c r="R800" i="12"/>
  <c r="S800" i="12"/>
  <c r="T800" i="12"/>
  <c r="U800" i="12"/>
  <c r="V800" i="12"/>
  <c r="W800" i="12"/>
  <c r="X800" i="12"/>
  <c r="Q801" i="12"/>
  <c r="R801" i="12"/>
  <c r="S801" i="12"/>
  <c r="T801" i="12"/>
  <c r="U801" i="12"/>
  <c r="V801" i="12"/>
  <c r="W801" i="12"/>
  <c r="X801" i="12"/>
  <c r="Q802" i="12"/>
  <c r="R802" i="12"/>
  <c r="S802" i="12"/>
  <c r="T802" i="12"/>
  <c r="U802" i="12"/>
  <c r="V802" i="12"/>
  <c r="W802" i="12"/>
  <c r="X802" i="12"/>
  <c r="Q803" i="12"/>
  <c r="R803" i="12"/>
  <c r="S803" i="12"/>
  <c r="T803" i="12"/>
  <c r="U803" i="12"/>
  <c r="V803" i="12"/>
  <c r="W803" i="12"/>
  <c r="X803" i="12"/>
  <c r="Q804" i="12"/>
  <c r="R804" i="12"/>
  <c r="S804" i="12"/>
  <c r="T804" i="12"/>
  <c r="U804" i="12"/>
  <c r="V804" i="12"/>
  <c r="W804" i="12"/>
  <c r="X804" i="12"/>
  <c r="Q805" i="12"/>
  <c r="R805" i="12"/>
  <c r="S805" i="12"/>
  <c r="T805" i="12"/>
  <c r="U805" i="12"/>
  <c r="V805" i="12"/>
  <c r="W805" i="12"/>
  <c r="X805" i="12"/>
  <c r="Q806" i="12"/>
  <c r="R806" i="12"/>
  <c r="S806" i="12"/>
  <c r="T806" i="12"/>
  <c r="U806" i="12"/>
  <c r="V806" i="12"/>
  <c r="W806" i="12"/>
  <c r="X806" i="12"/>
  <c r="Q807" i="12"/>
  <c r="R807" i="12"/>
  <c r="S807" i="12"/>
  <c r="T807" i="12"/>
  <c r="U807" i="12"/>
  <c r="V807" i="12"/>
  <c r="W807" i="12"/>
  <c r="X807" i="12"/>
  <c r="Q808" i="12"/>
  <c r="R808" i="12"/>
  <c r="S808" i="12"/>
  <c r="T808" i="12"/>
  <c r="U808" i="12"/>
  <c r="V808" i="12"/>
  <c r="W808" i="12"/>
  <c r="X808" i="12"/>
  <c r="Q809" i="12"/>
  <c r="R809" i="12"/>
  <c r="S809" i="12"/>
  <c r="T809" i="12"/>
  <c r="U809" i="12"/>
  <c r="V809" i="12"/>
  <c r="W809" i="12"/>
  <c r="X809" i="12"/>
  <c r="Q810" i="12"/>
  <c r="R810" i="12"/>
  <c r="S810" i="12"/>
  <c r="T810" i="12"/>
  <c r="U810" i="12"/>
  <c r="V810" i="12"/>
  <c r="W810" i="12"/>
  <c r="X810" i="12"/>
  <c r="Q811" i="12"/>
  <c r="R811" i="12"/>
  <c r="S811" i="12"/>
  <c r="T811" i="12"/>
  <c r="U811" i="12"/>
  <c r="V811" i="12"/>
  <c r="W811" i="12"/>
  <c r="X811" i="12"/>
  <c r="Q812" i="12"/>
  <c r="R812" i="12"/>
  <c r="S812" i="12"/>
  <c r="T812" i="12"/>
  <c r="U812" i="12"/>
  <c r="V812" i="12"/>
  <c r="W812" i="12"/>
  <c r="X812" i="12"/>
  <c r="Q813" i="12"/>
  <c r="R813" i="12"/>
  <c r="S813" i="12"/>
  <c r="T813" i="12"/>
  <c r="U813" i="12"/>
  <c r="V813" i="12"/>
  <c r="W813" i="12"/>
  <c r="X813" i="12"/>
  <c r="Q814" i="12"/>
  <c r="R814" i="12"/>
  <c r="S814" i="12"/>
  <c r="T814" i="12"/>
  <c r="U814" i="12"/>
  <c r="V814" i="12"/>
  <c r="W814" i="12"/>
  <c r="X814" i="12"/>
  <c r="Q815" i="12"/>
  <c r="R815" i="12"/>
  <c r="S815" i="12"/>
  <c r="T815" i="12"/>
  <c r="U815" i="12"/>
  <c r="V815" i="12"/>
  <c r="W815" i="12"/>
  <c r="X815" i="12"/>
  <c r="Q816" i="12"/>
  <c r="R816" i="12"/>
  <c r="S816" i="12"/>
  <c r="T816" i="12"/>
  <c r="U816" i="12"/>
  <c r="V816" i="12"/>
  <c r="W816" i="12"/>
  <c r="X816" i="12"/>
  <c r="Q817" i="12"/>
  <c r="R817" i="12"/>
  <c r="S817" i="12"/>
  <c r="T817" i="12"/>
  <c r="U817" i="12"/>
  <c r="V817" i="12"/>
  <c r="W817" i="12"/>
  <c r="X817" i="12"/>
  <c r="Q818" i="12"/>
  <c r="R818" i="12"/>
  <c r="S818" i="12"/>
  <c r="T818" i="12"/>
  <c r="U818" i="12"/>
  <c r="V818" i="12"/>
  <c r="W818" i="12"/>
  <c r="X818" i="12"/>
  <c r="Q819" i="12"/>
  <c r="R819" i="12"/>
  <c r="S819" i="12"/>
  <c r="T819" i="12"/>
  <c r="U819" i="12"/>
  <c r="V819" i="12"/>
  <c r="W819" i="12"/>
  <c r="X819" i="12"/>
  <c r="Q820" i="12"/>
  <c r="R820" i="12"/>
  <c r="S820" i="12"/>
  <c r="T820" i="12"/>
  <c r="U820" i="12"/>
  <c r="V820" i="12"/>
  <c r="W820" i="12"/>
  <c r="X820" i="12"/>
  <c r="Q821" i="12"/>
  <c r="R821" i="12"/>
  <c r="S821" i="12"/>
  <c r="T821" i="12"/>
  <c r="U821" i="12"/>
  <c r="V821" i="12"/>
  <c r="W821" i="12"/>
  <c r="X821" i="12"/>
  <c r="Q822" i="12"/>
  <c r="R822" i="12"/>
  <c r="S822" i="12"/>
  <c r="T822" i="12"/>
  <c r="U822" i="12"/>
  <c r="V822" i="12"/>
  <c r="W822" i="12"/>
  <c r="X822" i="12"/>
  <c r="Q823" i="12"/>
  <c r="R823" i="12"/>
  <c r="S823" i="12"/>
  <c r="T823" i="12"/>
  <c r="U823" i="12"/>
  <c r="V823" i="12"/>
  <c r="W823" i="12"/>
  <c r="X823" i="12"/>
  <c r="Q824" i="12"/>
  <c r="R824" i="12"/>
  <c r="S824" i="12"/>
  <c r="T824" i="12"/>
  <c r="U824" i="12"/>
  <c r="V824" i="12"/>
  <c r="W824" i="12"/>
  <c r="X824" i="12"/>
  <c r="Q825" i="12"/>
  <c r="R825" i="12"/>
  <c r="S825" i="12"/>
  <c r="T825" i="12"/>
  <c r="U825" i="12"/>
  <c r="V825" i="12"/>
  <c r="W825" i="12"/>
  <c r="X825" i="12"/>
  <c r="Q826" i="12"/>
  <c r="R826" i="12"/>
  <c r="S826" i="12"/>
  <c r="T826" i="12"/>
  <c r="U826" i="12"/>
  <c r="V826" i="12"/>
  <c r="W826" i="12"/>
  <c r="X826" i="12"/>
  <c r="Q827" i="12"/>
  <c r="R827" i="12"/>
  <c r="S827" i="12"/>
  <c r="T827" i="12"/>
  <c r="U827" i="12"/>
  <c r="V827" i="12"/>
  <c r="W827" i="12"/>
  <c r="X827" i="12"/>
  <c r="Q828" i="12"/>
  <c r="R828" i="12"/>
  <c r="S828" i="12"/>
  <c r="T828" i="12"/>
  <c r="U828" i="12"/>
  <c r="V828" i="12"/>
  <c r="W828" i="12"/>
  <c r="X828" i="12"/>
  <c r="Q829" i="12"/>
  <c r="R829" i="12"/>
  <c r="S829" i="12"/>
  <c r="T829" i="12"/>
  <c r="U829" i="12"/>
  <c r="V829" i="12"/>
  <c r="W829" i="12"/>
  <c r="X829" i="12"/>
  <c r="Q830" i="12"/>
  <c r="R830" i="12"/>
  <c r="S830" i="12"/>
  <c r="T830" i="12"/>
  <c r="U830" i="12"/>
  <c r="V830" i="12"/>
  <c r="W830" i="12"/>
  <c r="X830" i="12"/>
  <c r="Q831" i="12"/>
  <c r="R831" i="12"/>
  <c r="S831" i="12"/>
  <c r="T831" i="12"/>
  <c r="U831" i="12"/>
  <c r="V831" i="12"/>
  <c r="W831" i="12"/>
  <c r="X831" i="12"/>
  <c r="Q832" i="12"/>
  <c r="R832" i="12"/>
  <c r="S832" i="12"/>
  <c r="T832" i="12"/>
  <c r="U832" i="12"/>
  <c r="V832" i="12"/>
  <c r="W832" i="12"/>
  <c r="X832" i="12"/>
  <c r="Q833" i="12"/>
  <c r="R833" i="12"/>
  <c r="S833" i="12"/>
  <c r="T833" i="12"/>
  <c r="U833" i="12"/>
  <c r="V833" i="12"/>
  <c r="W833" i="12"/>
  <c r="X833" i="12"/>
  <c r="Q834" i="12"/>
  <c r="R834" i="12"/>
  <c r="S834" i="12"/>
  <c r="T834" i="12"/>
  <c r="U834" i="12"/>
  <c r="V834" i="12"/>
  <c r="W834" i="12"/>
  <c r="X834" i="12"/>
  <c r="Q835" i="12"/>
  <c r="R835" i="12"/>
  <c r="S835" i="12"/>
  <c r="T835" i="12"/>
  <c r="U835" i="12"/>
  <c r="V835" i="12"/>
  <c r="W835" i="12"/>
  <c r="X835" i="12"/>
  <c r="Q836" i="12"/>
  <c r="R836" i="12"/>
  <c r="S836" i="12"/>
  <c r="T836" i="12"/>
  <c r="U836" i="12"/>
  <c r="V836" i="12"/>
  <c r="W836" i="12"/>
  <c r="X836" i="12"/>
  <c r="Q837" i="12"/>
  <c r="R837" i="12"/>
  <c r="S837" i="12"/>
  <c r="T837" i="12"/>
  <c r="U837" i="12"/>
  <c r="V837" i="12"/>
  <c r="W837" i="12"/>
  <c r="X837" i="12"/>
  <c r="Q838" i="12"/>
  <c r="R838" i="12"/>
  <c r="S838" i="12"/>
  <c r="T838" i="12"/>
  <c r="U838" i="12"/>
  <c r="V838" i="12"/>
  <c r="W838" i="12"/>
  <c r="X838" i="12"/>
  <c r="Q839" i="12"/>
  <c r="R839" i="12"/>
  <c r="S839" i="12"/>
  <c r="T839" i="12"/>
  <c r="U839" i="12"/>
  <c r="V839" i="12"/>
  <c r="W839" i="12"/>
  <c r="X839" i="12"/>
  <c r="Q840" i="12"/>
  <c r="R840" i="12"/>
  <c r="S840" i="12"/>
  <c r="T840" i="12"/>
  <c r="U840" i="12"/>
  <c r="V840" i="12"/>
  <c r="W840" i="12"/>
  <c r="X840" i="12"/>
  <c r="Q841" i="12"/>
  <c r="R841" i="12"/>
  <c r="S841" i="12"/>
  <c r="T841" i="12"/>
  <c r="U841" i="12"/>
  <c r="V841" i="12"/>
  <c r="W841" i="12"/>
  <c r="X841" i="12"/>
  <c r="Q842" i="12"/>
  <c r="R842" i="12"/>
  <c r="S842" i="12"/>
  <c r="T842" i="12"/>
  <c r="U842" i="12"/>
  <c r="V842" i="12"/>
  <c r="W842" i="12"/>
  <c r="X842" i="12"/>
  <c r="Q843" i="12"/>
  <c r="R843" i="12"/>
  <c r="S843" i="12"/>
  <c r="T843" i="12"/>
  <c r="U843" i="12"/>
  <c r="V843" i="12"/>
  <c r="W843" i="12"/>
  <c r="X843" i="12"/>
  <c r="Q844" i="12"/>
  <c r="R844" i="12"/>
  <c r="S844" i="12"/>
  <c r="T844" i="12"/>
  <c r="U844" i="12"/>
  <c r="V844" i="12"/>
  <c r="W844" i="12"/>
  <c r="X844" i="12"/>
  <c r="Q845" i="12"/>
  <c r="R845" i="12"/>
  <c r="S845" i="12"/>
  <c r="T845" i="12"/>
  <c r="U845" i="12"/>
  <c r="V845" i="12"/>
  <c r="W845" i="12"/>
  <c r="X845" i="12"/>
  <c r="Q846" i="12"/>
  <c r="R846" i="12"/>
  <c r="S846" i="12"/>
  <c r="T846" i="12"/>
  <c r="U846" i="12"/>
  <c r="V846" i="12"/>
  <c r="W846" i="12"/>
  <c r="X846" i="12"/>
  <c r="Q847" i="12"/>
  <c r="R847" i="12"/>
  <c r="S847" i="12"/>
  <c r="T847" i="12"/>
  <c r="U847" i="12"/>
  <c r="V847" i="12"/>
  <c r="W847" i="12"/>
  <c r="X847" i="12"/>
  <c r="Q848" i="12"/>
  <c r="R848" i="12"/>
  <c r="S848" i="12"/>
  <c r="T848" i="12"/>
  <c r="U848" i="12"/>
  <c r="V848" i="12"/>
  <c r="W848" i="12"/>
  <c r="X848" i="12"/>
  <c r="Q849" i="12"/>
  <c r="R849" i="12"/>
  <c r="S849" i="12"/>
  <c r="T849" i="12"/>
  <c r="U849" i="12"/>
  <c r="V849" i="12"/>
  <c r="W849" i="12"/>
  <c r="X849" i="12"/>
  <c r="Q850" i="12"/>
  <c r="R850" i="12"/>
  <c r="S850" i="12"/>
  <c r="T850" i="12"/>
  <c r="U850" i="12"/>
  <c r="V850" i="12"/>
  <c r="W850" i="12"/>
  <c r="X850" i="12"/>
  <c r="Q851" i="12"/>
  <c r="R851" i="12"/>
  <c r="S851" i="12"/>
  <c r="T851" i="12"/>
  <c r="U851" i="12"/>
  <c r="V851" i="12"/>
  <c r="W851" i="12"/>
  <c r="X851" i="12"/>
  <c r="Q852" i="12"/>
  <c r="R852" i="12"/>
  <c r="S852" i="12"/>
  <c r="T852" i="12"/>
  <c r="U852" i="12"/>
  <c r="V852" i="12"/>
  <c r="W852" i="12"/>
  <c r="X852" i="12"/>
  <c r="Q853" i="12"/>
  <c r="R853" i="12"/>
  <c r="S853" i="12"/>
  <c r="T853" i="12"/>
  <c r="U853" i="12"/>
  <c r="V853" i="12"/>
  <c r="W853" i="12"/>
  <c r="X853" i="12"/>
  <c r="Q854" i="12"/>
  <c r="R854" i="12"/>
  <c r="S854" i="12"/>
  <c r="T854" i="12"/>
  <c r="U854" i="12"/>
  <c r="V854" i="12"/>
  <c r="W854" i="12"/>
  <c r="X854" i="12"/>
  <c r="Q855" i="12"/>
  <c r="R855" i="12"/>
  <c r="S855" i="12"/>
  <c r="T855" i="12"/>
  <c r="U855" i="12"/>
  <c r="V855" i="12"/>
  <c r="W855" i="12"/>
  <c r="X855" i="12"/>
  <c r="Q856" i="12"/>
  <c r="R856" i="12"/>
  <c r="S856" i="12"/>
  <c r="T856" i="12"/>
  <c r="U856" i="12"/>
  <c r="V856" i="12"/>
  <c r="W856" i="12"/>
  <c r="X856" i="12"/>
  <c r="Q857" i="12"/>
  <c r="R857" i="12"/>
  <c r="S857" i="12"/>
  <c r="T857" i="12"/>
  <c r="U857" i="12"/>
  <c r="V857" i="12"/>
  <c r="W857" i="12"/>
  <c r="X857" i="12"/>
  <c r="Q858" i="12"/>
  <c r="R858" i="12"/>
  <c r="S858" i="12"/>
  <c r="T858" i="12"/>
  <c r="U858" i="12"/>
  <c r="V858" i="12"/>
  <c r="W858" i="12"/>
  <c r="X858" i="12"/>
  <c r="Q859" i="12"/>
  <c r="R859" i="12"/>
  <c r="S859" i="12"/>
  <c r="T859" i="12"/>
  <c r="U859" i="12"/>
  <c r="V859" i="12"/>
  <c r="W859" i="12"/>
  <c r="X859" i="12"/>
  <c r="Q860" i="12"/>
  <c r="R860" i="12"/>
  <c r="S860" i="12"/>
  <c r="T860" i="12"/>
  <c r="U860" i="12"/>
  <c r="V860" i="12"/>
  <c r="W860" i="12"/>
  <c r="X860" i="12"/>
  <c r="Q861" i="12"/>
  <c r="R861" i="12"/>
  <c r="S861" i="12"/>
  <c r="T861" i="12"/>
  <c r="U861" i="12"/>
  <c r="V861" i="12"/>
  <c r="W861" i="12"/>
  <c r="X861" i="12"/>
  <c r="Q862" i="12"/>
  <c r="R862" i="12"/>
  <c r="S862" i="12"/>
  <c r="T862" i="12"/>
  <c r="U862" i="12"/>
  <c r="V862" i="12"/>
  <c r="W862" i="12"/>
  <c r="X862" i="12"/>
  <c r="Q863" i="12"/>
  <c r="R863" i="12"/>
  <c r="S863" i="12"/>
  <c r="T863" i="12"/>
  <c r="U863" i="12"/>
  <c r="V863" i="12"/>
  <c r="W863" i="12"/>
  <c r="X863" i="12"/>
  <c r="Q864" i="12"/>
  <c r="R864" i="12"/>
  <c r="S864" i="12"/>
  <c r="T864" i="12"/>
  <c r="U864" i="12"/>
  <c r="V864" i="12"/>
  <c r="W864" i="12"/>
  <c r="X864" i="12"/>
  <c r="Q865" i="12"/>
  <c r="R865" i="12"/>
  <c r="S865" i="12"/>
  <c r="T865" i="12"/>
  <c r="U865" i="12"/>
  <c r="V865" i="12"/>
  <c r="W865" i="12"/>
  <c r="X865" i="12"/>
  <c r="Q866" i="12"/>
  <c r="R866" i="12"/>
  <c r="S866" i="12"/>
  <c r="T866" i="12"/>
  <c r="U866" i="12"/>
  <c r="V866" i="12"/>
  <c r="W866" i="12"/>
  <c r="X866" i="12"/>
  <c r="Q867" i="12"/>
  <c r="R867" i="12"/>
  <c r="S867" i="12"/>
  <c r="T867" i="12"/>
  <c r="U867" i="12"/>
  <c r="V867" i="12"/>
  <c r="W867" i="12"/>
  <c r="X867" i="12"/>
  <c r="Q868" i="12"/>
  <c r="R868" i="12"/>
  <c r="S868" i="12"/>
  <c r="T868" i="12"/>
  <c r="U868" i="12"/>
  <c r="V868" i="12"/>
  <c r="W868" i="12"/>
  <c r="X868" i="12"/>
  <c r="Q869" i="12"/>
  <c r="R869" i="12"/>
  <c r="S869" i="12"/>
  <c r="T869" i="12"/>
  <c r="U869" i="12"/>
  <c r="V869" i="12"/>
  <c r="W869" i="12"/>
  <c r="X869" i="12"/>
  <c r="Q870" i="12"/>
  <c r="R870" i="12"/>
  <c r="S870" i="12"/>
  <c r="T870" i="12"/>
  <c r="U870" i="12"/>
  <c r="V870" i="12"/>
  <c r="W870" i="12"/>
  <c r="X870" i="12"/>
  <c r="Q871" i="12"/>
  <c r="R871" i="12"/>
  <c r="S871" i="12"/>
  <c r="T871" i="12"/>
  <c r="U871" i="12"/>
  <c r="V871" i="12"/>
  <c r="W871" i="12"/>
  <c r="X871" i="12"/>
  <c r="Q872" i="12"/>
  <c r="R872" i="12"/>
  <c r="S872" i="12"/>
  <c r="T872" i="12"/>
  <c r="U872" i="12"/>
  <c r="V872" i="12"/>
  <c r="W872" i="12"/>
  <c r="X872" i="12"/>
  <c r="Q873" i="12"/>
  <c r="R873" i="12"/>
  <c r="S873" i="12"/>
  <c r="T873" i="12"/>
  <c r="U873" i="12"/>
  <c r="V873" i="12"/>
  <c r="W873" i="12"/>
  <c r="X873" i="12"/>
  <c r="Q874" i="12"/>
  <c r="R874" i="12"/>
  <c r="S874" i="12"/>
  <c r="T874" i="12"/>
  <c r="U874" i="12"/>
  <c r="V874" i="12"/>
  <c r="W874" i="12"/>
  <c r="X874" i="12"/>
  <c r="Q875" i="12"/>
  <c r="R875" i="12"/>
  <c r="S875" i="12"/>
  <c r="T875" i="12"/>
  <c r="U875" i="12"/>
  <c r="V875" i="12"/>
  <c r="W875" i="12"/>
  <c r="X875" i="12"/>
  <c r="Q876" i="12"/>
  <c r="R876" i="12"/>
  <c r="S876" i="12"/>
  <c r="T876" i="12"/>
  <c r="U876" i="12"/>
  <c r="V876" i="12"/>
  <c r="W876" i="12"/>
  <c r="X876" i="12"/>
  <c r="Q877" i="12"/>
  <c r="R877" i="12"/>
  <c r="S877" i="12"/>
  <c r="T877" i="12"/>
  <c r="U877" i="12"/>
  <c r="V877" i="12"/>
  <c r="W877" i="12"/>
  <c r="X877" i="12"/>
  <c r="Q878" i="12"/>
  <c r="R878" i="12"/>
  <c r="S878" i="12"/>
  <c r="T878" i="12"/>
  <c r="U878" i="12"/>
  <c r="V878" i="12"/>
  <c r="W878" i="12"/>
  <c r="X878" i="12"/>
  <c r="Q879" i="12"/>
  <c r="R879" i="12"/>
  <c r="S879" i="12"/>
  <c r="T879" i="12"/>
  <c r="U879" i="12"/>
  <c r="V879" i="12"/>
  <c r="W879" i="12"/>
  <c r="X879" i="12"/>
  <c r="Q880" i="12"/>
  <c r="R880" i="12"/>
  <c r="S880" i="12"/>
  <c r="T880" i="12"/>
  <c r="U880" i="12"/>
  <c r="V880" i="12"/>
  <c r="W880" i="12"/>
  <c r="X880" i="12"/>
  <c r="Q881" i="12"/>
  <c r="R881" i="12"/>
  <c r="S881" i="12"/>
  <c r="T881" i="12"/>
  <c r="U881" i="12"/>
  <c r="V881" i="12"/>
  <c r="W881" i="12"/>
  <c r="X881" i="12"/>
  <c r="Q882" i="12"/>
  <c r="R882" i="12"/>
  <c r="S882" i="12"/>
  <c r="T882" i="12"/>
  <c r="U882" i="12"/>
  <c r="V882" i="12"/>
  <c r="W882" i="12"/>
  <c r="X882" i="12"/>
  <c r="Q883" i="12"/>
  <c r="R883" i="12"/>
  <c r="S883" i="12"/>
  <c r="T883" i="12"/>
  <c r="U883" i="12"/>
  <c r="V883" i="12"/>
  <c r="W883" i="12"/>
  <c r="X883" i="12"/>
  <c r="Q884" i="12"/>
  <c r="R884" i="12"/>
  <c r="S884" i="12"/>
  <c r="T884" i="12"/>
  <c r="U884" i="12"/>
  <c r="V884" i="12"/>
  <c r="W884" i="12"/>
  <c r="X884" i="12"/>
  <c r="Q885" i="12"/>
  <c r="R885" i="12"/>
  <c r="S885" i="12"/>
  <c r="T885" i="12"/>
  <c r="U885" i="12"/>
  <c r="V885" i="12"/>
  <c r="W885" i="12"/>
  <c r="X885" i="12"/>
  <c r="Q886" i="12"/>
  <c r="R886" i="12"/>
  <c r="S886" i="12"/>
  <c r="T886" i="12"/>
  <c r="U886" i="12"/>
  <c r="V886" i="12"/>
  <c r="W886" i="12"/>
  <c r="X886" i="12"/>
  <c r="Q887" i="12"/>
  <c r="R887" i="12"/>
  <c r="S887" i="12"/>
  <c r="T887" i="12"/>
  <c r="U887" i="12"/>
  <c r="V887" i="12"/>
  <c r="W887" i="12"/>
  <c r="X887" i="12"/>
  <c r="Q888" i="12"/>
  <c r="R888" i="12"/>
  <c r="S888" i="12"/>
  <c r="T888" i="12"/>
  <c r="U888" i="12"/>
  <c r="V888" i="12"/>
  <c r="W888" i="12"/>
  <c r="X888" i="12"/>
  <c r="Q889" i="12"/>
  <c r="R889" i="12"/>
  <c r="S889" i="12"/>
  <c r="T889" i="12"/>
  <c r="U889" i="12"/>
  <c r="V889" i="12"/>
  <c r="W889" i="12"/>
  <c r="X889" i="12"/>
  <c r="Q890" i="12"/>
  <c r="R890" i="12"/>
  <c r="S890" i="12"/>
  <c r="T890" i="12"/>
  <c r="U890" i="12"/>
  <c r="V890" i="12"/>
  <c r="W890" i="12"/>
  <c r="X890" i="12"/>
  <c r="Q891" i="12"/>
  <c r="R891" i="12"/>
  <c r="S891" i="12"/>
  <c r="T891" i="12"/>
  <c r="U891" i="12"/>
  <c r="V891" i="12"/>
  <c r="W891" i="12"/>
  <c r="X891" i="12"/>
  <c r="Q892" i="12"/>
  <c r="R892" i="12"/>
  <c r="S892" i="12"/>
  <c r="T892" i="12"/>
  <c r="U892" i="12"/>
  <c r="V892" i="12"/>
  <c r="W892" i="12"/>
  <c r="X892" i="12"/>
  <c r="Q893" i="12"/>
  <c r="R893" i="12"/>
  <c r="S893" i="12"/>
  <c r="T893" i="12"/>
  <c r="U893" i="12"/>
  <c r="V893" i="12"/>
  <c r="W893" i="12"/>
  <c r="X893" i="12"/>
  <c r="Q894" i="12"/>
  <c r="R894" i="12"/>
  <c r="S894" i="12"/>
  <c r="T894" i="12"/>
  <c r="U894" i="12"/>
  <c r="V894" i="12"/>
  <c r="W894" i="12"/>
  <c r="X894" i="12"/>
  <c r="Q895" i="12"/>
  <c r="R895" i="12"/>
  <c r="S895" i="12"/>
  <c r="T895" i="12"/>
  <c r="U895" i="12"/>
  <c r="V895" i="12"/>
  <c r="W895" i="12"/>
  <c r="X895" i="12"/>
  <c r="Q896" i="12"/>
  <c r="R896" i="12"/>
  <c r="S896" i="12"/>
  <c r="T896" i="12"/>
  <c r="U896" i="12"/>
  <c r="V896" i="12"/>
  <c r="W896" i="12"/>
  <c r="X896" i="12"/>
  <c r="Q897" i="12"/>
  <c r="R897" i="12"/>
  <c r="S897" i="12"/>
  <c r="T897" i="12"/>
  <c r="U897" i="12"/>
  <c r="V897" i="12"/>
  <c r="W897" i="12"/>
  <c r="X897" i="12"/>
  <c r="Q898" i="12"/>
  <c r="R898" i="12"/>
  <c r="S898" i="12"/>
  <c r="T898" i="12"/>
  <c r="U898" i="12"/>
  <c r="V898" i="12"/>
  <c r="W898" i="12"/>
  <c r="X898" i="12"/>
  <c r="Q899" i="12"/>
  <c r="R899" i="12"/>
  <c r="S899" i="12"/>
  <c r="T899" i="12"/>
  <c r="U899" i="12"/>
  <c r="V899" i="12"/>
  <c r="W899" i="12"/>
  <c r="X899" i="12"/>
  <c r="Q900" i="12"/>
  <c r="R900" i="12"/>
  <c r="S900" i="12"/>
  <c r="T900" i="12"/>
  <c r="U900" i="12"/>
  <c r="V900" i="12"/>
  <c r="W900" i="12"/>
  <c r="X900" i="12"/>
  <c r="Q901" i="12"/>
  <c r="R901" i="12"/>
  <c r="S901" i="12"/>
  <c r="T901" i="12"/>
  <c r="U901" i="12"/>
  <c r="V901" i="12"/>
  <c r="W901" i="12"/>
  <c r="X901" i="12"/>
  <c r="Q902" i="12"/>
  <c r="R902" i="12"/>
  <c r="S902" i="12"/>
  <c r="T902" i="12"/>
  <c r="U902" i="12"/>
  <c r="V902" i="12"/>
  <c r="W902" i="12"/>
  <c r="X902" i="12"/>
  <c r="Q903" i="12"/>
  <c r="R903" i="12"/>
  <c r="S903" i="12"/>
  <c r="T903" i="12"/>
  <c r="U903" i="12"/>
  <c r="V903" i="12"/>
  <c r="W903" i="12"/>
  <c r="X903" i="12"/>
  <c r="Q904" i="12"/>
  <c r="R904" i="12"/>
  <c r="S904" i="12"/>
  <c r="T904" i="12"/>
  <c r="U904" i="12"/>
  <c r="V904" i="12"/>
  <c r="W904" i="12"/>
  <c r="X904" i="12"/>
  <c r="Q905" i="12"/>
  <c r="R905" i="12"/>
  <c r="S905" i="12"/>
  <c r="T905" i="12"/>
  <c r="U905" i="12"/>
  <c r="V905" i="12"/>
  <c r="W905" i="12"/>
  <c r="X905" i="12"/>
  <c r="Q906" i="12"/>
  <c r="R906" i="12"/>
  <c r="S906" i="12"/>
  <c r="T906" i="12"/>
  <c r="U906" i="12"/>
  <c r="V906" i="12"/>
  <c r="W906" i="12"/>
  <c r="X906" i="12"/>
  <c r="Q907" i="12"/>
  <c r="R907" i="12"/>
  <c r="S907" i="12"/>
  <c r="T907" i="12"/>
  <c r="U907" i="12"/>
  <c r="V907" i="12"/>
  <c r="W907" i="12"/>
  <c r="X907" i="12"/>
  <c r="Q908" i="12"/>
  <c r="R908" i="12"/>
  <c r="S908" i="12"/>
  <c r="T908" i="12"/>
  <c r="U908" i="12"/>
  <c r="V908" i="12"/>
  <c r="W908" i="12"/>
  <c r="X908" i="12"/>
  <c r="Q909" i="12"/>
  <c r="R909" i="12"/>
  <c r="S909" i="12"/>
  <c r="T909" i="12"/>
  <c r="U909" i="12"/>
  <c r="V909" i="12"/>
  <c r="W909" i="12"/>
  <c r="X909" i="12"/>
  <c r="Q910" i="12"/>
  <c r="R910" i="12"/>
  <c r="S910" i="12"/>
  <c r="T910" i="12"/>
  <c r="U910" i="12"/>
  <c r="V910" i="12"/>
  <c r="W910" i="12"/>
  <c r="X910" i="12"/>
  <c r="Q911" i="12"/>
  <c r="R911" i="12"/>
  <c r="S911" i="12"/>
  <c r="T911" i="12"/>
  <c r="U911" i="12"/>
  <c r="V911" i="12"/>
  <c r="W911" i="12"/>
  <c r="X911" i="12"/>
  <c r="Q912" i="12"/>
  <c r="R912" i="12"/>
  <c r="S912" i="12"/>
  <c r="T912" i="12"/>
  <c r="U912" i="12"/>
  <c r="V912" i="12"/>
  <c r="W912" i="12"/>
  <c r="X912" i="12"/>
  <c r="Q913" i="12"/>
  <c r="R913" i="12"/>
  <c r="S913" i="12"/>
  <c r="T913" i="12"/>
  <c r="U913" i="12"/>
  <c r="V913" i="12"/>
  <c r="W913" i="12"/>
  <c r="X913" i="12"/>
  <c r="Q914" i="12"/>
  <c r="R914" i="12"/>
  <c r="S914" i="12"/>
  <c r="T914" i="12"/>
  <c r="U914" i="12"/>
  <c r="V914" i="12"/>
  <c r="W914" i="12"/>
  <c r="X914" i="12"/>
  <c r="Q915" i="12"/>
  <c r="R915" i="12"/>
  <c r="S915" i="12"/>
  <c r="T915" i="12"/>
  <c r="U915" i="12"/>
  <c r="V915" i="12"/>
  <c r="W915" i="12"/>
  <c r="X915" i="12"/>
  <c r="Q916" i="12"/>
  <c r="R916" i="12"/>
  <c r="S916" i="12"/>
  <c r="T916" i="12"/>
  <c r="U916" i="12"/>
  <c r="V916" i="12"/>
  <c r="W916" i="12"/>
  <c r="X916" i="12"/>
  <c r="Q917" i="12"/>
  <c r="R917" i="12"/>
  <c r="S917" i="12"/>
  <c r="T917" i="12"/>
  <c r="U917" i="12"/>
  <c r="V917" i="12"/>
  <c r="W917" i="12"/>
  <c r="X917" i="12"/>
  <c r="Q918" i="12"/>
  <c r="R918" i="12"/>
  <c r="S918" i="12"/>
  <c r="T918" i="12"/>
  <c r="U918" i="12"/>
  <c r="V918" i="12"/>
  <c r="W918" i="12"/>
  <c r="X918" i="12"/>
  <c r="Q919" i="12"/>
  <c r="R919" i="12"/>
  <c r="S919" i="12"/>
  <c r="T919" i="12"/>
  <c r="U919" i="12"/>
  <c r="V919" i="12"/>
  <c r="W919" i="12"/>
  <c r="X919" i="12"/>
  <c r="Q920" i="12"/>
  <c r="R920" i="12"/>
  <c r="S920" i="12"/>
  <c r="T920" i="12"/>
  <c r="U920" i="12"/>
  <c r="V920" i="12"/>
  <c r="W920" i="12"/>
  <c r="X920" i="12"/>
  <c r="Q921" i="12"/>
  <c r="R921" i="12"/>
  <c r="S921" i="12"/>
  <c r="T921" i="12"/>
  <c r="U921" i="12"/>
  <c r="V921" i="12"/>
  <c r="W921" i="12"/>
  <c r="X921" i="12"/>
  <c r="Q922" i="12"/>
  <c r="R922" i="12"/>
  <c r="S922" i="12"/>
  <c r="T922" i="12"/>
  <c r="U922" i="12"/>
  <c r="V922" i="12"/>
  <c r="W922" i="12"/>
  <c r="X922" i="12"/>
  <c r="Q923" i="12"/>
  <c r="R923" i="12"/>
  <c r="S923" i="12"/>
  <c r="T923" i="12"/>
  <c r="U923" i="12"/>
  <c r="V923" i="12"/>
  <c r="W923" i="12"/>
  <c r="X923" i="12"/>
  <c r="Q924" i="12"/>
  <c r="R924" i="12"/>
  <c r="S924" i="12"/>
  <c r="T924" i="12"/>
  <c r="U924" i="12"/>
  <c r="V924" i="12"/>
  <c r="W924" i="12"/>
  <c r="X924" i="12"/>
  <c r="Q925" i="12"/>
  <c r="R925" i="12"/>
  <c r="S925" i="12"/>
  <c r="T925" i="12"/>
  <c r="U925" i="12"/>
  <c r="V925" i="12"/>
  <c r="W925" i="12"/>
  <c r="X925" i="12"/>
  <c r="Q926" i="12"/>
  <c r="R926" i="12"/>
  <c r="S926" i="12"/>
  <c r="T926" i="12"/>
  <c r="U926" i="12"/>
  <c r="V926" i="12"/>
  <c r="W926" i="12"/>
  <c r="X926" i="12"/>
  <c r="Q927" i="12"/>
  <c r="R927" i="12"/>
  <c r="S927" i="12"/>
  <c r="T927" i="12"/>
  <c r="U927" i="12"/>
  <c r="V927" i="12"/>
  <c r="W927" i="12"/>
  <c r="X927" i="12"/>
  <c r="Q928" i="12"/>
  <c r="R928" i="12"/>
  <c r="S928" i="12"/>
  <c r="T928" i="12"/>
  <c r="U928" i="12"/>
  <c r="V928" i="12"/>
  <c r="W928" i="12"/>
  <c r="X928" i="12"/>
  <c r="Q929" i="12"/>
  <c r="R929" i="12"/>
  <c r="S929" i="12"/>
  <c r="T929" i="12"/>
  <c r="U929" i="12"/>
  <c r="V929" i="12"/>
  <c r="W929" i="12"/>
  <c r="X929" i="12"/>
  <c r="Q930" i="12"/>
  <c r="R930" i="12"/>
  <c r="S930" i="12"/>
  <c r="T930" i="12"/>
  <c r="U930" i="12"/>
  <c r="V930" i="12"/>
  <c r="W930" i="12"/>
  <c r="X930" i="12"/>
  <c r="Q931" i="12"/>
  <c r="R931" i="12"/>
  <c r="S931" i="12"/>
  <c r="T931" i="12"/>
  <c r="U931" i="12"/>
  <c r="V931" i="12"/>
  <c r="W931" i="12"/>
  <c r="X931" i="12"/>
  <c r="Q932" i="12"/>
  <c r="R932" i="12"/>
  <c r="S932" i="12"/>
  <c r="T932" i="12"/>
  <c r="U932" i="12"/>
  <c r="V932" i="12"/>
  <c r="W932" i="12"/>
  <c r="X932" i="12"/>
  <c r="Q933" i="12"/>
  <c r="R933" i="12"/>
  <c r="S933" i="12"/>
  <c r="T933" i="12"/>
  <c r="U933" i="12"/>
  <c r="V933" i="12"/>
  <c r="W933" i="12"/>
  <c r="X933" i="12"/>
  <c r="Q934" i="12"/>
  <c r="R934" i="12"/>
  <c r="S934" i="12"/>
  <c r="T934" i="12"/>
  <c r="U934" i="12"/>
  <c r="V934" i="12"/>
  <c r="W934" i="12"/>
  <c r="X934" i="12"/>
  <c r="Q935" i="12"/>
  <c r="R935" i="12"/>
  <c r="S935" i="12"/>
  <c r="T935" i="12"/>
  <c r="U935" i="12"/>
  <c r="V935" i="12"/>
  <c r="W935" i="12"/>
  <c r="X935" i="12"/>
  <c r="Q936" i="12"/>
  <c r="R936" i="12"/>
  <c r="S936" i="12"/>
  <c r="T936" i="12"/>
  <c r="U936" i="12"/>
  <c r="V936" i="12"/>
  <c r="W936" i="12"/>
  <c r="X936" i="12"/>
  <c r="Q937" i="12"/>
  <c r="R937" i="12"/>
  <c r="S937" i="12"/>
  <c r="T937" i="12"/>
  <c r="U937" i="12"/>
  <c r="V937" i="12"/>
  <c r="W937" i="12"/>
  <c r="X937" i="12"/>
  <c r="Q938" i="12"/>
  <c r="R938" i="12"/>
  <c r="S938" i="12"/>
  <c r="T938" i="12"/>
  <c r="U938" i="12"/>
  <c r="V938" i="12"/>
  <c r="W938" i="12"/>
  <c r="X938" i="12"/>
  <c r="Q939" i="12"/>
  <c r="R939" i="12"/>
  <c r="S939" i="12"/>
  <c r="T939" i="12"/>
  <c r="U939" i="12"/>
  <c r="V939" i="12"/>
  <c r="W939" i="12"/>
  <c r="X939" i="12"/>
  <c r="Q940" i="12"/>
  <c r="R940" i="12"/>
  <c r="S940" i="12"/>
  <c r="T940" i="12"/>
  <c r="U940" i="12"/>
  <c r="V940" i="12"/>
  <c r="W940" i="12"/>
  <c r="X940" i="12"/>
  <c r="Q941" i="12"/>
  <c r="R941" i="12"/>
  <c r="S941" i="12"/>
  <c r="T941" i="12"/>
  <c r="U941" i="12"/>
  <c r="V941" i="12"/>
  <c r="W941" i="12"/>
  <c r="X941" i="12"/>
  <c r="Q942" i="12"/>
  <c r="R942" i="12"/>
  <c r="S942" i="12"/>
  <c r="T942" i="12"/>
  <c r="U942" i="12"/>
  <c r="V942" i="12"/>
  <c r="W942" i="12"/>
  <c r="X942" i="12"/>
  <c r="Q943" i="12"/>
  <c r="R943" i="12"/>
  <c r="S943" i="12"/>
  <c r="T943" i="12"/>
  <c r="U943" i="12"/>
  <c r="V943" i="12"/>
  <c r="W943" i="12"/>
  <c r="X943" i="12"/>
  <c r="Q944" i="12"/>
  <c r="R944" i="12"/>
  <c r="S944" i="12"/>
  <c r="T944" i="12"/>
  <c r="U944" i="12"/>
  <c r="V944" i="12"/>
  <c r="W944" i="12"/>
  <c r="X944" i="12"/>
  <c r="Q945" i="12"/>
  <c r="R945" i="12"/>
  <c r="S945" i="12"/>
  <c r="T945" i="12"/>
  <c r="U945" i="12"/>
  <c r="V945" i="12"/>
  <c r="W945" i="12"/>
  <c r="X945" i="12"/>
  <c r="Q946" i="12"/>
  <c r="R946" i="12"/>
  <c r="S946" i="12"/>
  <c r="T946" i="12"/>
  <c r="U946" i="12"/>
  <c r="V946" i="12"/>
  <c r="W946" i="12"/>
  <c r="X946" i="12"/>
  <c r="Q947" i="12"/>
  <c r="R947" i="12"/>
  <c r="S947" i="12"/>
  <c r="T947" i="12"/>
  <c r="U947" i="12"/>
  <c r="V947" i="12"/>
  <c r="W947" i="12"/>
  <c r="X947" i="12"/>
  <c r="Q948" i="12"/>
  <c r="R948" i="12"/>
  <c r="S948" i="12"/>
  <c r="T948" i="12"/>
  <c r="U948" i="12"/>
  <c r="V948" i="12"/>
  <c r="W948" i="12"/>
  <c r="X948" i="12"/>
  <c r="Q949" i="12"/>
  <c r="R949" i="12"/>
  <c r="S949" i="12"/>
  <c r="T949" i="12"/>
  <c r="U949" i="12"/>
  <c r="V949" i="12"/>
  <c r="W949" i="12"/>
  <c r="X949" i="12"/>
  <c r="Q950" i="12"/>
  <c r="R950" i="12"/>
  <c r="S950" i="12"/>
  <c r="T950" i="12"/>
  <c r="U950" i="12"/>
  <c r="V950" i="12"/>
  <c r="W950" i="12"/>
  <c r="X950" i="12"/>
  <c r="Q951" i="12"/>
  <c r="R951" i="12"/>
  <c r="S951" i="12"/>
  <c r="T951" i="12"/>
  <c r="U951" i="12"/>
  <c r="V951" i="12"/>
  <c r="W951" i="12"/>
  <c r="X951" i="12"/>
  <c r="Q952" i="12"/>
  <c r="R952" i="12"/>
  <c r="S952" i="12"/>
  <c r="T952" i="12"/>
  <c r="U952" i="12"/>
  <c r="V952" i="12"/>
  <c r="W952" i="12"/>
  <c r="X952" i="12"/>
  <c r="Q953" i="12"/>
  <c r="R953" i="12"/>
  <c r="S953" i="12"/>
  <c r="T953" i="12"/>
  <c r="U953" i="12"/>
  <c r="V953" i="12"/>
  <c r="W953" i="12"/>
  <c r="X953" i="12"/>
  <c r="Q954" i="12"/>
  <c r="R954" i="12"/>
  <c r="S954" i="12"/>
  <c r="T954" i="12"/>
  <c r="U954" i="12"/>
  <c r="V954" i="12"/>
  <c r="W954" i="12"/>
  <c r="X954" i="12"/>
  <c r="Q955" i="12"/>
  <c r="R955" i="12"/>
  <c r="S955" i="12"/>
  <c r="T955" i="12"/>
  <c r="U955" i="12"/>
  <c r="V955" i="12"/>
  <c r="W955" i="12"/>
  <c r="X955" i="12"/>
  <c r="Q956" i="12"/>
  <c r="R956" i="12"/>
  <c r="S956" i="12"/>
  <c r="T956" i="12"/>
  <c r="U956" i="12"/>
  <c r="V956" i="12"/>
  <c r="W956" i="12"/>
  <c r="X956" i="12"/>
  <c r="Q957" i="12"/>
  <c r="R957" i="12"/>
  <c r="S957" i="12"/>
  <c r="T957" i="12"/>
  <c r="U957" i="12"/>
  <c r="V957" i="12"/>
  <c r="W957" i="12"/>
  <c r="X957" i="12"/>
  <c r="Q958" i="12"/>
  <c r="R958" i="12"/>
  <c r="S958" i="12"/>
  <c r="T958" i="12"/>
  <c r="U958" i="12"/>
  <c r="V958" i="12"/>
  <c r="W958" i="12"/>
  <c r="X958" i="12"/>
  <c r="Q959" i="12"/>
  <c r="R959" i="12"/>
  <c r="S959" i="12"/>
  <c r="T959" i="12"/>
  <c r="U959" i="12"/>
  <c r="V959" i="12"/>
  <c r="W959" i="12"/>
  <c r="X959" i="12"/>
  <c r="Q960" i="12"/>
  <c r="R960" i="12"/>
  <c r="S960" i="12"/>
  <c r="T960" i="12"/>
  <c r="U960" i="12"/>
  <c r="V960" i="12"/>
  <c r="W960" i="12"/>
  <c r="X960" i="12"/>
  <c r="Q961" i="12"/>
  <c r="R961" i="12"/>
  <c r="S961" i="12"/>
  <c r="T961" i="12"/>
  <c r="U961" i="12"/>
  <c r="V961" i="12"/>
  <c r="W961" i="12"/>
  <c r="X961" i="12"/>
  <c r="Q962" i="12"/>
  <c r="R962" i="12"/>
  <c r="S962" i="12"/>
  <c r="T962" i="12"/>
  <c r="U962" i="12"/>
  <c r="V962" i="12"/>
  <c r="W962" i="12"/>
  <c r="X962" i="12"/>
  <c r="Q963" i="12"/>
  <c r="R963" i="12"/>
  <c r="S963" i="12"/>
  <c r="T963" i="12"/>
  <c r="U963" i="12"/>
  <c r="V963" i="12"/>
  <c r="W963" i="12"/>
  <c r="X963" i="12"/>
  <c r="Q964" i="12"/>
  <c r="R964" i="12"/>
  <c r="S964" i="12"/>
  <c r="T964" i="12"/>
  <c r="U964" i="12"/>
  <c r="V964" i="12"/>
  <c r="W964" i="12"/>
  <c r="X964" i="12"/>
  <c r="Q965" i="12"/>
  <c r="R965" i="12"/>
  <c r="S965" i="12"/>
  <c r="T965" i="12"/>
  <c r="U965" i="12"/>
  <c r="V965" i="12"/>
  <c r="W965" i="12"/>
  <c r="X965" i="12"/>
  <c r="Q966" i="12"/>
  <c r="R966" i="12"/>
  <c r="S966" i="12"/>
  <c r="T966" i="12"/>
  <c r="U966" i="12"/>
  <c r="V966" i="12"/>
  <c r="W966" i="12"/>
  <c r="X966" i="12"/>
  <c r="Q967" i="12"/>
  <c r="R967" i="12"/>
  <c r="S967" i="12"/>
  <c r="T967" i="12"/>
  <c r="U967" i="12"/>
  <c r="V967" i="12"/>
  <c r="W967" i="12"/>
  <c r="X967" i="12"/>
  <c r="Q968" i="12"/>
  <c r="R968" i="12"/>
  <c r="S968" i="12"/>
  <c r="T968" i="12"/>
  <c r="U968" i="12"/>
  <c r="V968" i="12"/>
  <c r="W968" i="12"/>
  <c r="X968" i="12"/>
  <c r="Q969" i="12"/>
  <c r="R969" i="12"/>
  <c r="S969" i="12"/>
  <c r="T969" i="12"/>
  <c r="U969" i="12"/>
  <c r="V969" i="12"/>
  <c r="W969" i="12"/>
  <c r="X969" i="12"/>
  <c r="Q970" i="12"/>
  <c r="R970" i="12"/>
  <c r="S970" i="12"/>
  <c r="T970" i="12"/>
  <c r="U970" i="12"/>
  <c r="V970" i="12"/>
  <c r="W970" i="12"/>
  <c r="X970" i="12"/>
  <c r="Q971" i="12"/>
  <c r="R971" i="12"/>
  <c r="S971" i="12"/>
  <c r="T971" i="12"/>
  <c r="U971" i="12"/>
  <c r="V971" i="12"/>
  <c r="W971" i="12"/>
  <c r="X971" i="12"/>
  <c r="Q972" i="12"/>
  <c r="R972" i="12"/>
  <c r="S972" i="12"/>
  <c r="T972" i="12"/>
  <c r="U972" i="12"/>
  <c r="V972" i="12"/>
  <c r="W972" i="12"/>
  <c r="X972" i="12"/>
  <c r="Q973" i="12"/>
  <c r="R973" i="12"/>
  <c r="S973" i="12"/>
  <c r="T973" i="12"/>
  <c r="U973" i="12"/>
  <c r="V973" i="12"/>
  <c r="W973" i="12"/>
  <c r="X973" i="12"/>
  <c r="Q974" i="12"/>
  <c r="R974" i="12"/>
  <c r="S974" i="12"/>
  <c r="T974" i="12"/>
  <c r="U974" i="12"/>
  <c r="V974" i="12"/>
  <c r="W974" i="12"/>
  <c r="X974" i="12"/>
  <c r="Q975" i="12"/>
  <c r="R975" i="12"/>
  <c r="S975" i="12"/>
  <c r="T975" i="12"/>
  <c r="U975" i="12"/>
  <c r="V975" i="12"/>
  <c r="W975" i="12"/>
  <c r="X975" i="12"/>
  <c r="Q976" i="12"/>
  <c r="R976" i="12"/>
  <c r="S976" i="12"/>
  <c r="T976" i="12"/>
  <c r="U976" i="12"/>
  <c r="V976" i="12"/>
  <c r="W976" i="12"/>
  <c r="X976" i="12"/>
  <c r="Q977" i="12"/>
  <c r="R977" i="12"/>
  <c r="S977" i="12"/>
  <c r="T977" i="12"/>
  <c r="U977" i="12"/>
  <c r="V977" i="12"/>
  <c r="W977" i="12"/>
  <c r="X977" i="12"/>
  <c r="Q978" i="12"/>
  <c r="R978" i="12"/>
  <c r="S978" i="12"/>
  <c r="T978" i="12"/>
  <c r="U978" i="12"/>
  <c r="V978" i="12"/>
  <c r="W978" i="12"/>
  <c r="X978" i="12"/>
  <c r="Q979" i="12"/>
  <c r="R979" i="12"/>
  <c r="S979" i="12"/>
  <c r="T979" i="12"/>
  <c r="U979" i="12"/>
  <c r="V979" i="12"/>
  <c r="W979" i="12"/>
  <c r="X979" i="12"/>
  <c r="Q980" i="12"/>
  <c r="R980" i="12"/>
  <c r="S980" i="12"/>
  <c r="T980" i="12"/>
  <c r="U980" i="12"/>
  <c r="V980" i="12"/>
  <c r="W980" i="12"/>
  <c r="X980" i="12"/>
  <c r="Q981" i="12"/>
  <c r="R981" i="12"/>
  <c r="S981" i="12"/>
  <c r="T981" i="12"/>
  <c r="U981" i="12"/>
  <c r="V981" i="12"/>
  <c r="W981" i="12"/>
  <c r="X981" i="12"/>
  <c r="Q982" i="12"/>
  <c r="R982" i="12"/>
  <c r="S982" i="12"/>
  <c r="T982" i="12"/>
  <c r="U982" i="12"/>
  <c r="V982" i="12"/>
  <c r="W982" i="12"/>
  <c r="X982" i="12"/>
  <c r="Q983" i="12"/>
  <c r="R983" i="12"/>
  <c r="S983" i="12"/>
  <c r="T983" i="12"/>
  <c r="U983" i="12"/>
  <c r="V983" i="12"/>
  <c r="W983" i="12"/>
  <c r="X983" i="12"/>
  <c r="Q984" i="12"/>
  <c r="R984" i="12"/>
  <c r="S984" i="12"/>
  <c r="T984" i="12"/>
  <c r="U984" i="12"/>
  <c r="V984" i="12"/>
  <c r="W984" i="12"/>
  <c r="X984" i="12"/>
  <c r="Q985" i="12"/>
  <c r="R985" i="12"/>
  <c r="S985" i="12"/>
  <c r="T985" i="12"/>
  <c r="U985" i="12"/>
  <c r="V985" i="12"/>
  <c r="W985" i="12"/>
  <c r="X985" i="12"/>
  <c r="Q986" i="12"/>
  <c r="R986" i="12"/>
  <c r="S986" i="12"/>
  <c r="T986" i="12"/>
  <c r="U986" i="12"/>
  <c r="V986" i="12"/>
  <c r="W986" i="12"/>
  <c r="X986" i="12"/>
  <c r="Q987" i="12"/>
  <c r="R987" i="12"/>
  <c r="S987" i="12"/>
  <c r="T987" i="12"/>
  <c r="U987" i="12"/>
  <c r="V987" i="12"/>
  <c r="W987" i="12"/>
  <c r="X987" i="12"/>
  <c r="Q988" i="12"/>
  <c r="R988" i="12"/>
  <c r="S988" i="12"/>
  <c r="T988" i="12"/>
  <c r="U988" i="12"/>
  <c r="V988" i="12"/>
  <c r="W988" i="12"/>
  <c r="X988" i="12"/>
  <c r="Q989" i="12"/>
  <c r="R989" i="12"/>
  <c r="S989" i="12"/>
  <c r="T989" i="12"/>
  <c r="U989" i="12"/>
  <c r="V989" i="12"/>
  <c r="W989" i="12"/>
  <c r="X989" i="12"/>
  <c r="Q990" i="12"/>
  <c r="R990" i="12"/>
  <c r="S990" i="12"/>
  <c r="T990" i="12"/>
  <c r="U990" i="12"/>
  <c r="V990" i="12"/>
  <c r="W990" i="12"/>
  <c r="X990" i="12"/>
  <c r="Q991" i="12"/>
  <c r="R991" i="12"/>
  <c r="S991" i="12"/>
  <c r="T991" i="12"/>
  <c r="U991" i="12"/>
  <c r="V991" i="12"/>
  <c r="W991" i="12"/>
  <c r="X991" i="12"/>
  <c r="Q992" i="12"/>
  <c r="R992" i="12"/>
  <c r="S992" i="12"/>
  <c r="T992" i="12"/>
  <c r="U992" i="12"/>
  <c r="V992" i="12"/>
  <c r="W992" i="12"/>
  <c r="X992" i="12"/>
  <c r="Q993" i="12"/>
  <c r="R993" i="12"/>
  <c r="S993" i="12"/>
  <c r="T993" i="12"/>
  <c r="U993" i="12"/>
  <c r="V993" i="12"/>
  <c r="W993" i="12"/>
  <c r="X993" i="12"/>
  <c r="Q994" i="12"/>
  <c r="R994" i="12"/>
  <c r="S994" i="12"/>
  <c r="T994" i="12"/>
  <c r="U994" i="12"/>
  <c r="V994" i="12"/>
  <c r="W994" i="12"/>
  <c r="X994" i="12"/>
  <c r="Q995" i="12"/>
  <c r="R995" i="12"/>
  <c r="S995" i="12"/>
  <c r="T995" i="12"/>
  <c r="U995" i="12"/>
  <c r="V995" i="12"/>
  <c r="W995" i="12"/>
  <c r="X995" i="12"/>
  <c r="Q996" i="12"/>
  <c r="R996" i="12"/>
  <c r="S996" i="12"/>
  <c r="T996" i="12"/>
  <c r="U996" i="12"/>
  <c r="V996" i="12"/>
  <c r="W996" i="12"/>
  <c r="X996" i="12"/>
  <c r="Q997" i="12"/>
  <c r="R997" i="12"/>
  <c r="S997" i="12"/>
  <c r="T997" i="12"/>
  <c r="U997" i="12"/>
  <c r="V997" i="12"/>
  <c r="W997" i="12"/>
  <c r="X997" i="12"/>
  <c r="Q998" i="12"/>
  <c r="R998" i="12"/>
  <c r="S998" i="12"/>
  <c r="T998" i="12"/>
  <c r="U998" i="12"/>
  <c r="V998" i="12"/>
  <c r="W998" i="12"/>
  <c r="X998" i="12"/>
  <c r="Q999" i="12"/>
  <c r="R999" i="12"/>
  <c r="S999" i="12"/>
  <c r="T999" i="12"/>
  <c r="U999" i="12"/>
  <c r="V999" i="12"/>
  <c r="W999" i="12"/>
  <c r="X999" i="12"/>
  <c r="Q1000" i="12"/>
  <c r="R1000" i="12"/>
  <c r="S1000" i="12"/>
  <c r="T1000" i="12"/>
  <c r="U1000" i="12"/>
  <c r="V1000" i="12"/>
  <c r="W1000" i="12"/>
  <c r="X1000" i="12"/>
  <c r="Q1001" i="12"/>
  <c r="R1001" i="12"/>
  <c r="S1001" i="12"/>
  <c r="T1001" i="12"/>
  <c r="U1001" i="12"/>
  <c r="V1001" i="12"/>
  <c r="W1001" i="12"/>
  <c r="X1001" i="12"/>
  <c r="Q1002" i="12"/>
  <c r="R1002" i="12"/>
  <c r="S1002" i="12"/>
  <c r="T1002" i="12"/>
  <c r="U1002" i="12"/>
  <c r="V1002" i="12"/>
  <c r="W1002" i="12"/>
  <c r="X1002" i="12"/>
  <c r="Q1003" i="12"/>
  <c r="R1003" i="12"/>
  <c r="S1003" i="12"/>
  <c r="T1003" i="12"/>
  <c r="U1003" i="12"/>
  <c r="V1003" i="12"/>
  <c r="W1003" i="12"/>
  <c r="X1003" i="12"/>
  <c r="Q1004" i="12"/>
  <c r="R1004" i="12"/>
  <c r="S1004" i="12"/>
  <c r="T1004" i="12"/>
  <c r="U1004" i="12"/>
  <c r="V1004" i="12"/>
  <c r="W1004" i="12"/>
  <c r="X1004" i="12"/>
  <c r="Q1005" i="12"/>
  <c r="R1005" i="12"/>
  <c r="S1005" i="12"/>
  <c r="T1005" i="12"/>
  <c r="U1005" i="12"/>
  <c r="V1005" i="12"/>
  <c r="W1005" i="12"/>
  <c r="X1005" i="12"/>
  <c r="Q1006" i="12"/>
  <c r="R1006" i="12"/>
  <c r="S1006" i="12"/>
  <c r="T1006" i="12"/>
  <c r="U1006" i="12"/>
  <c r="V1006" i="12"/>
  <c r="W1006" i="12"/>
  <c r="X1006" i="12"/>
  <c r="Q1007" i="12"/>
  <c r="R1007" i="12"/>
  <c r="S1007" i="12"/>
  <c r="T1007" i="12"/>
  <c r="U1007" i="12"/>
  <c r="V1007" i="12"/>
  <c r="W1007" i="12"/>
  <c r="X1007" i="12"/>
  <c r="Q1008" i="12"/>
  <c r="R1008" i="12"/>
  <c r="S1008" i="12"/>
  <c r="T1008" i="12"/>
  <c r="U1008" i="12"/>
  <c r="V1008" i="12"/>
  <c r="W1008" i="12"/>
  <c r="X1008" i="12"/>
  <c r="Q1009" i="12"/>
  <c r="R1009" i="12"/>
  <c r="S1009" i="12"/>
  <c r="T1009" i="12"/>
  <c r="U1009" i="12"/>
  <c r="V1009" i="12"/>
  <c r="W1009" i="12"/>
  <c r="X1009" i="12"/>
  <c r="Q1010" i="12"/>
  <c r="R1010" i="12"/>
  <c r="S1010" i="12"/>
  <c r="T1010" i="12"/>
  <c r="U1010" i="12"/>
  <c r="V1010" i="12"/>
  <c r="W1010" i="12"/>
  <c r="X1010" i="12"/>
  <c r="Q1011" i="12"/>
  <c r="R1011" i="12"/>
  <c r="S1011" i="12"/>
  <c r="T1011" i="12"/>
  <c r="U1011" i="12"/>
  <c r="V1011" i="12"/>
  <c r="W1011" i="12"/>
  <c r="X1011" i="12"/>
  <c r="Q1012" i="12"/>
  <c r="R1012" i="12"/>
  <c r="S1012" i="12"/>
  <c r="T1012" i="12"/>
  <c r="U1012" i="12"/>
  <c r="V1012" i="12"/>
  <c r="W1012" i="12"/>
  <c r="X1012" i="12"/>
  <c r="Q1013" i="12"/>
  <c r="R1013" i="12"/>
  <c r="S1013" i="12"/>
  <c r="T1013" i="12"/>
  <c r="U1013" i="12"/>
  <c r="V1013" i="12"/>
  <c r="W1013" i="12"/>
  <c r="X1013" i="12"/>
  <c r="Q1014" i="12"/>
  <c r="R1014" i="12"/>
  <c r="S1014" i="12"/>
  <c r="T1014" i="12"/>
  <c r="U1014" i="12"/>
  <c r="V1014" i="12"/>
  <c r="W1014" i="12"/>
  <c r="X1014" i="12"/>
  <c r="Q1015" i="12"/>
  <c r="R1015" i="12"/>
  <c r="S1015" i="12"/>
  <c r="T1015" i="12"/>
  <c r="U1015" i="12"/>
  <c r="V1015" i="12"/>
  <c r="W1015" i="12"/>
  <c r="X1015" i="12"/>
  <c r="Q1016" i="12"/>
  <c r="R1016" i="12"/>
  <c r="S1016" i="12"/>
  <c r="T1016" i="12"/>
  <c r="U1016" i="12"/>
  <c r="V1016" i="12"/>
  <c r="W1016" i="12"/>
  <c r="X1016" i="12"/>
  <c r="Q1017" i="12"/>
  <c r="R1017" i="12"/>
  <c r="S1017" i="12"/>
  <c r="T1017" i="12"/>
  <c r="U1017" i="12"/>
  <c r="V1017" i="12"/>
  <c r="W1017" i="12"/>
  <c r="X1017" i="12"/>
  <c r="Q1018" i="12"/>
  <c r="R1018" i="12"/>
  <c r="S1018" i="12"/>
  <c r="T1018" i="12"/>
  <c r="U1018" i="12"/>
  <c r="V1018" i="12"/>
  <c r="W1018" i="12"/>
  <c r="X1018" i="12"/>
  <c r="Q1019" i="12"/>
  <c r="R1019" i="12"/>
  <c r="S1019" i="12"/>
  <c r="T1019" i="12"/>
  <c r="U1019" i="12"/>
  <c r="V1019" i="12"/>
  <c r="W1019" i="12"/>
  <c r="X1019" i="12"/>
  <c r="Q1020" i="12"/>
  <c r="R1020" i="12"/>
  <c r="S1020" i="12"/>
  <c r="T1020" i="12"/>
  <c r="U1020" i="12"/>
  <c r="V1020" i="12"/>
  <c r="W1020" i="12"/>
  <c r="X1020" i="12"/>
  <c r="Q1021" i="12"/>
  <c r="R1021" i="12"/>
  <c r="S1021" i="12"/>
  <c r="T1021" i="12"/>
  <c r="U1021" i="12"/>
  <c r="V1021" i="12"/>
  <c r="W1021" i="12"/>
  <c r="X1021" i="12"/>
  <c r="Q1022" i="12"/>
  <c r="R1022" i="12"/>
  <c r="S1022" i="12"/>
  <c r="T1022" i="12"/>
  <c r="U1022" i="12"/>
  <c r="V1022" i="12"/>
  <c r="W1022" i="12"/>
  <c r="X1022" i="12"/>
  <c r="Q1023" i="12"/>
  <c r="R1023" i="12"/>
  <c r="S1023" i="12"/>
  <c r="T1023" i="12"/>
  <c r="U1023" i="12"/>
  <c r="V1023" i="12"/>
  <c r="W1023" i="12"/>
  <c r="X1023" i="12"/>
  <c r="Q1024" i="12"/>
  <c r="R1024" i="12"/>
  <c r="S1024" i="12"/>
  <c r="T1024" i="12"/>
  <c r="U1024" i="12"/>
  <c r="V1024" i="12"/>
  <c r="W1024" i="12"/>
  <c r="X1024" i="12"/>
  <c r="Q1025" i="12"/>
  <c r="R1025" i="12"/>
  <c r="S1025" i="12"/>
  <c r="T1025" i="12"/>
  <c r="U1025" i="12"/>
  <c r="V1025" i="12"/>
  <c r="W1025" i="12"/>
  <c r="X1025" i="12"/>
  <c r="Q1026" i="12"/>
  <c r="R1026" i="12"/>
  <c r="S1026" i="12"/>
  <c r="T1026" i="12"/>
  <c r="U1026" i="12"/>
  <c r="V1026" i="12"/>
  <c r="W1026" i="12"/>
  <c r="X1026" i="12"/>
  <c r="Q1027" i="12"/>
  <c r="R1027" i="12"/>
  <c r="S1027" i="12"/>
  <c r="T1027" i="12"/>
  <c r="U1027" i="12"/>
  <c r="V1027" i="12"/>
  <c r="W1027" i="12"/>
  <c r="X1027" i="12"/>
  <c r="Q1028" i="12"/>
  <c r="R1028" i="12"/>
  <c r="S1028" i="12"/>
  <c r="T1028" i="12"/>
  <c r="U1028" i="12"/>
  <c r="V1028" i="12"/>
  <c r="W1028" i="12"/>
  <c r="X1028" i="12"/>
  <c r="Q1029" i="12"/>
  <c r="R1029" i="12"/>
  <c r="S1029" i="12"/>
  <c r="T1029" i="12"/>
  <c r="U1029" i="12"/>
  <c r="V1029" i="12"/>
  <c r="W1029" i="12"/>
  <c r="X1029" i="12"/>
  <c r="Q1030" i="12"/>
  <c r="R1030" i="12"/>
  <c r="S1030" i="12"/>
  <c r="T1030" i="12"/>
  <c r="U1030" i="12"/>
  <c r="V1030" i="12"/>
  <c r="W1030" i="12"/>
  <c r="X1030" i="12"/>
  <c r="Q1031" i="12"/>
  <c r="R1031" i="12"/>
  <c r="S1031" i="12"/>
  <c r="T1031" i="12"/>
  <c r="U1031" i="12"/>
  <c r="V1031" i="12"/>
  <c r="W1031" i="12"/>
  <c r="X1031" i="12"/>
  <c r="Q1032" i="12"/>
  <c r="R1032" i="12"/>
  <c r="S1032" i="12"/>
  <c r="T1032" i="12"/>
  <c r="U1032" i="12"/>
  <c r="V1032" i="12"/>
  <c r="W1032" i="12"/>
  <c r="X1032" i="12"/>
  <c r="Q1033" i="12"/>
  <c r="R1033" i="12"/>
  <c r="S1033" i="12"/>
  <c r="T1033" i="12"/>
  <c r="U1033" i="12"/>
  <c r="V1033" i="12"/>
  <c r="W1033" i="12"/>
  <c r="X1033" i="12"/>
  <c r="Q1034" i="12"/>
  <c r="R1034" i="12"/>
  <c r="S1034" i="12"/>
  <c r="T1034" i="12"/>
  <c r="U1034" i="12"/>
  <c r="V1034" i="12"/>
  <c r="W1034" i="12"/>
  <c r="X1034" i="12"/>
  <c r="Q1035" i="12"/>
  <c r="R1035" i="12"/>
  <c r="S1035" i="12"/>
  <c r="T1035" i="12"/>
  <c r="U1035" i="12"/>
  <c r="V1035" i="12"/>
  <c r="W1035" i="12"/>
  <c r="X1035" i="12"/>
  <c r="Q1036" i="12"/>
  <c r="R1036" i="12"/>
  <c r="S1036" i="12"/>
  <c r="T1036" i="12"/>
  <c r="U1036" i="12"/>
  <c r="V1036" i="12"/>
  <c r="W1036" i="12"/>
  <c r="X1036" i="12"/>
  <c r="Q1037" i="12"/>
  <c r="R1037" i="12"/>
  <c r="S1037" i="12"/>
  <c r="T1037" i="12"/>
  <c r="U1037" i="12"/>
  <c r="V1037" i="12"/>
  <c r="W1037" i="12"/>
  <c r="X1037" i="12"/>
  <c r="Q1038" i="12"/>
  <c r="R1038" i="12"/>
  <c r="S1038" i="12"/>
  <c r="T1038" i="12"/>
  <c r="U1038" i="12"/>
  <c r="V1038" i="12"/>
  <c r="W1038" i="12"/>
  <c r="X1038" i="12"/>
  <c r="Q1039" i="12"/>
  <c r="R1039" i="12"/>
  <c r="S1039" i="12"/>
  <c r="T1039" i="12"/>
  <c r="U1039" i="12"/>
  <c r="V1039" i="12"/>
  <c r="W1039" i="12"/>
  <c r="X1039" i="12"/>
  <c r="Q1040" i="12"/>
  <c r="R1040" i="12"/>
  <c r="S1040" i="12"/>
  <c r="T1040" i="12"/>
  <c r="U1040" i="12"/>
  <c r="V1040" i="12"/>
  <c r="W1040" i="12"/>
  <c r="X1040" i="12"/>
  <c r="Q1041" i="12"/>
  <c r="R1041" i="12"/>
  <c r="S1041" i="12"/>
  <c r="T1041" i="12"/>
  <c r="U1041" i="12"/>
  <c r="V1041" i="12"/>
  <c r="W1041" i="12"/>
  <c r="X1041" i="12"/>
  <c r="Q1042" i="12"/>
  <c r="R1042" i="12"/>
  <c r="S1042" i="12"/>
  <c r="T1042" i="12"/>
  <c r="U1042" i="12"/>
  <c r="V1042" i="12"/>
  <c r="W1042" i="12"/>
  <c r="X1042" i="12"/>
  <c r="Q1043" i="12"/>
  <c r="R1043" i="12"/>
  <c r="S1043" i="12"/>
  <c r="T1043" i="12"/>
  <c r="U1043" i="12"/>
  <c r="V1043" i="12"/>
  <c r="W1043" i="12"/>
  <c r="X1043" i="12"/>
  <c r="Q1044" i="12"/>
  <c r="R1044" i="12"/>
  <c r="S1044" i="12"/>
  <c r="T1044" i="12"/>
  <c r="U1044" i="12"/>
  <c r="V1044" i="12"/>
  <c r="W1044" i="12"/>
  <c r="X1044" i="12"/>
  <c r="Q1045" i="12"/>
  <c r="R1045" i="12"/>
  <c r="S1045" i="12"/>
  <c r="T1045" i="12"/>
  <c r="U1045" i="12"/>
  <c r="V1045" i="12"/>
  <c r="W1045" i="12"/>
  <c r="X1045" i="12"/>
  <c r="Q1046" i="12"/>
  <c r="R1046" i="12"/>
  <c r="S1046" i="12"/>
  <c r="T1046" i="12"/>
  <c r="U1046" i="12"/>
  <c r="V1046" i="12"/>
  <c r="W1046" i="12"/>
  <c r="X1046" i="12"/>
  <c r="Q1047" i="12"/>
  <c r="R1047" i="12"/>
  <c r="S1047" i="12"/>
  <c r="T1047" i="12"/>
  <c r="U1047" i="12"/>
  <c r="V1047" i="12"/>
  <c r="W1047" i="12"/>
  <c r="X1047" i="12"/>
  <c r="Q1048" i="12"/>
  <c r="R1048" i="12"/>
  <c r="S1048" i="12"/>
  <c r="T1048" i="12"/>
  <c r="U1048" i="12"/>
  <c r="V1048" i="12"/>
  <c r="W1048" i="12"/>
  <c r="X1048" i="12"/>
  <c r="Q1049" i="12"/>
  <c r="R1049" i="12"/>
  <c r="S1049" i="12"/>
  <c r="T1049" i="12"/>
  <c r="U1049" i="12"/>
  <c r="V1049" i="12"/>
  <c r="W1049" i="12"/>
  <c r="X1049" i="12"/>
  <c r="Q1050" i="12"/>
  <c r="R1050" i="12"/>
  <c r="S1050" i="12"/>
  <c r="T1050" i="12"/>
  <c r="U1050" i="12"/>
  <c r="V1050" i="12"/>
  <c r="W1050" i="12"/>
  <c r="X1050" i="12"/>
  <c r="Q1051" i="12"/>
  <c r="R1051" i="12"/>
  <c r="S1051" i="12"/>
  <c r="T1051" i="12"/>
  <c r="U1051" i="12"/>
  <c r="V1051" i="12"/>
  <c r="W1051" i="12"/>
  <c r="X1051" i="12"/>
  <c r="Q1052" i="12"/>
  <c r="R1052" i="12"/>
  <c r="S1052" i="12"/>
  <c r="T1052" i="12"/>
  <c r="U1052" i="12"/>
  <c r="V1052" i="12"/>
  <c r="W1052" i="12"/>
  <c r="X1052" i="12"/>
  <c r="Q1053" i="12"/>
  <c r="R1053" i="12"/>
  <c r="S1053" i="12"/>
  <c r="T1053" i="12"/>
  <c r="U1053" i="12"/>
  <c r="V1053" i="12"/>
  <c r="W1053" i="12"/>
  <c r="X1053" i="12"/>
  <c r="Q1054" i="12"/>
  <c r="R1054" i="12"/>
  <c r="S1054" i="12"/>
  <c r="T1054" i="12"/>
  <c r="U1054" i="12"/>
  <c r="V1054" i="12"/>
  <c r="W1054" i="12"/>
  <c r="X1054" i="12"/>
  <c r="Q1055" i="12"/>
  <c r="R1055" i="12"/>
  <c r="S1055" i="12"/>
  <c r="T1055" i="12"/>
  <c r="U1055" i="12"/>
  <c r="V1055" i="12"/>
  <c r="W1055" i="12"/>
  <c r="X1055" i="12"/>
  <c r="Q1056" i="12"/>
  <c r="R1056" i="12"/>
  <c r="S1056" i="12"/>
  <c r="T1056" i="12"/>
  <c r="U1056" i="12"/>
  <c r="V1056" i="12"/>
  <c r="W1056" i="12"/>
  <c r="X1056" i="12"/>
  <c r="Q1057" i="12"/>
  <c r="R1057" i="12"/>
  <c r="S1057" i="12"/>
  <c r="T1057" i="12"/>
  <c r="U1057" i="12"/>
  <c r="V1057" i="12"/>
  <c r="W1057" i="12"/>
  <c r="X1057" i="12"/>
  <c r="Q1058" i="12"/>
  <c r="R1058" i="12"/>
  <c r="S1058" i="12"/>
  <c r="T1058" i="12"/>
  <c r="U1058" i="12"/>
  <c r="V1058" i="12"/>
  <c r="W1058" i="12"/>
  <c r="X1058" i="12"/>
  <c r="Q1059" i="12"/>
  <c r="R1059" i="12"/>
  <c r="S1059" i="12"/>
  <c r="T1059" i="12"/>
  <c r="U1059" i="12"/>
  <c r="V1059" i="12"/>
  <c r="W1059" i="12"/>
  <c r="X1059" i="12"/>
  <c r="Q1060" i="12"/>
  <c r="R1060" i="12"/>
  <c r="S1060" i="12"/>
  <c r="T1060" i="12"/>
  <c r="U1060" i="12"/>
  <c r="V1060" i="12"/>
  <c r="W1060" i="12"/>
  <c r="X1060" i="12"/>
  <c r="Q1061" i="12"/>
  <c r="R1061" i="12"/>
  <c r="S1061" i="12"/>
  <c r="T1061" i="12"/>
  <c r="U1061" i="12"/>
  <c r="V1061" i="12"/>
  <c r="W1061" i="12"/>
  <c r="X1061" i="12"/>
  <c r="Q1062" i="12"/>
  <c r="R1062" i="12"/>
  <c r="S1062" i="12"/>
  <c r="T1062" i="12"/>
  <c r="U1062" i="12"/>
  <c r="V1062" i="12"/>
  <c r="W1062" i="12"/>
  <c r="X1062" i="12"/>
  <c r="Q1063" i="12"/>
  <c r="R1063" i="12"/>
  <c r="S1063" i="12"/>
  <c r="T1063" i="12"/>
  <c r="U1063" i="12"/>
  <c r="V1063" i="12"/>
  <c r="W1063" i="12"/>
  <c r="X1063" i="12"/>
  <c r="Q1064" i="12"/>
  <c r="R1064" i="12"/>
  <c r="S1064" i="12"/>
  <c r="T1064" i="12"/>
  <c r="U1064" i="12"/>
  <c r="V1064" i="12"/>
  <c r="W1064" i="12"/>
  <c r="X1064" i="12"/>
  <c r="Q1065" i="12"/>
  <c r="R1065" i="12"/>
  <c r="S1065" i="12"/>
  <c r="T1065" i="12"/>
  <c r="U1065" i="12"/>
  <c r="V1065" i="12"/>
  <c r="W1065" i="12"/>
  <c r="X1065" i="12"/>
  <c r="Q1066" i="12"/>
  <c r="R1066" i="12"/>
  <c r="S1066" i="12"/>
  <c r="T1066" i="12"/>
  <c r="U1066" i="12"/>
  <c r="V1066" i="12"/>
  <c r="W1066" i="12"/>
  <c r="X1066" i="12"/>
  <c r="Q1067" i="12"/>
  <c r="R1067" i="12"/>
  <c r="S1067" i="12"/>
  <c r="T1067" i="12"/>
  <c r="U1067" i="12"/>
  <c r="V1067" i="12"/>
  <c r="W1067" i="12"/>
  <c r="X1067" i="12"/>
  <c r="Q1068" i="12"/>
  <c r="R1068" i="12"/>
  <c r="S1068" i="12"/>
  <c r="T1068" i="12"/>
  <c r="U1068" i="12"/>
  <c r="V1068" i="12"/>
  <c r="W1068" i="12"/>
  <c r="X1068" i="12"/>
  <c r="Q1069" i="12"/>
  <c r="R1069" i="12"/>
  <c r="S1069" i="12"/>
  <c r="T1069" i="12"/>
  <c r="U1069" i="12"/>
  <c r="V1069" i="12"/>
  <c r="W1069" i="12"/>
  <c r="X1069" i="12"/>
  <c r="Q1070" i="12"/>
  <c r="R1070" i="12"/>
  <c r="S1070" i="12"/>
  <c r="T1070" i="12"/>
  <c r="U1070" i="12"/>
  <c r="V1070" i="12"/>
  <c r="W1070" i="12"/>
  <c r="X1070" i="12"/>
  <c r="Q1071" i="12"/>
  <c r="R1071" i="12"/>
  <c r="S1071" i="12"/>
  <c r="T1071" i="12"/>
  <c r="U1071" i="12"/>
  <c r="V1071" i="12"/>
  <c r="W1071" i="12"/>
  <c r="X1071" i="12"/>
  <c r="Q1072" i="12"/>
  <c r="R1072" i="12"/>
  <c r="S1072" i="12"/>
  <c r="T1072" i="12"/>
  <c r="U1072" i="12"/>
  <c r="V1072" i="12"/>
  <c r="W1072" i="12"/>
  <c r="X1072" i="12"/>
  <c r="Q1073" i="12"/>
  <c r="R1073" i="12"/>
  <c r="S1073" i="12"/>
  <c r="T1073" i="12"/>
  <c r="U1073" i="12"/>
  <c r="V1073" i="12"/>
  <c r="W1073" i="12"/>
  <c r="X1073" i="12"/>
  <c r="Q1074" i="12"/>
  <c r="R1074" i="12"/>
  <c r="S1074" i="12"/>
  <c r="T1074" i="12"/>
  <c r="U1074" i="12"/>
  <c r="V1074" i="12"/>
  <c r="W1074" i="12"/>
  <c r="X1074" i="12"/>
  <c r="Q1075" i="12"/>
  <c r="R1075" i="12"/>
  <c r="S1075" i="12"/>
  <c r="T1075" i="12"/>
  <c r="U1075" i="12"/>
  <c r="V1075" i="12"/>
  <c r="W1075" i="12"/>
  <c r="X1075" i="12"/>
  <c r="Q1076" i="12"/>
  <c r="R1076" i="12"/>
  <c r="S1076" i="12"/>
  <c r="T1076" i="12"/>
  <c r="U1076" i="12"/>
  <c r="V1076" i="12"/>
  <c r="W1076" i="12"/>
  <c r="X1076" i="12"/>
  <c r="Q1077" i="12"/>
  <c r="R1077" i="12"/>
  <c r="S1077" i="12"/>
  <c r="T1077" i="12"/>
  <c r="U1077" i="12"/>
  <c r="V1077" i="12"/>
  <c r="W1077" i="12"/>
  <c r="X1077" i="12"/>
  <c r="Q1078" i="12"/>
  <c r="R1078" i="12"/>
  <c r="S1078" i="12"/>
  <c r="T1078" i="12"/>
  <c r="U1078" i="12"/>
  <c r="V1078" i="12"/>
  <c r="W1078" i="12"/>
  <c r="X1078" i="12"/>
  <c r="Q1079" i="12"/>
  <c r="R1079" i="12"/>
  <c r="S1079" i="12"/>
  <c r="T1079" i="12"/>
  <c r="U1079" i="12"/>
  <c r="V1079" i="12"/>
  <c r="W1079" i="12"/>
  <c r="X1079" i="12"/>
  <c r="Q1080" i="12"/>
  <c r="R1080" i="12"/>
  <c r="S1080" i="12"/>
  <c r="T1080" i="12"/>
  <c r="U1080" i="12"/>
  <c r="V1080" i="12"/>
  <c r="W1080" i="12"/>
  <c r="X1080" i="12"/>
  <c r="Q1081" i="12"/>
  <c r="R1081" i="12"/>
  <c r="S1081" i="12"/>
  <c r="T1081" i="12"/>
  <c r="U1081" i="12"/>
  <c r="V1081" i="12"/>
  <c r="W1081" i="12"/>
  <c r="X1081" i="12"/>
  <c r="Q1082" i="12"/>
  <c r="R1082" i="12"/>
  <c r="S1082" i="12"/>
  <c r="T1082" i="12"/>
  <c r="U1082" i="12"/>
  <c r="V1082" i="12"/>
  <c r="W1082" i="12"/>
  <c r="X1082" i="12"/>
  <c r="Q1083" i="12"/>
  <c r="R1083" i="12"/>
  <c r="S1083" i="12"/>
  <c r="T1083" i="12"/>
  <c r="U1083" i="12"/>
  <c r="V1083" i="12"/>
  <c r="W1083" i="12"/>
  <c r="X1083" i="12"/>
  <c r="Q1084" i="12"/>
  <c r="R1084" i="12"/>
  <c r="S1084" i="12"/>
  <c r="T1084" i="12"/>
  <c r="U1084" i="12"/>
  <c r="V1084" i="12"/>
  <c r="W1084" i="12"/>
  <c r="X1084" i="12"/>
  <c r="Q1085" i="12"/>
  <c r="R1085" i="12"/>
  <c r="S1085" i="12"/>
  <c r="T1085" i="12"/>
  <c r="U1085" i="12"/>
  <c r="V1085" i="12"/>
  <c r="W1085" i="12"/>
  <c r="X1085" i="12"/>
  <c r="Q1086" i="12"/>
  <c r="R1086" i="12"/>
  <c r="S1086" i="12"/>
  <c r="T1086" i="12"/>
  <c r="U1086" i="12"/>
  <c r="V1086" i="12"/>
  <c r="W1086" i="12"/>
  <c r="X1086" i="12"/>
  <c r="Q1087" i="12"/>
  <c r="R1087" i="12"/>
  <c r="S1087" i="12"/>
  <c r="T1087" i="12"/>
  <c r="U1087" i="12"/>
  <c r="V1087" i="12"/>
  <c r="W1087" i="12"/>
  <c r="X1087" i="12"/>
  <c r="Q1088" i="12"/>
  <c r="R1088" i="12"/>
  <c r="S1088" i="12"/>
  <c r="T1088" i="12"/>
  <c r="U1088" i="12"/>
  <c r="V1088" i="12"/>
  <c r="W1088" i="12"/>
  <c r="X1088" i="12"/>
  <c r="Q1089" i="12"/>
  <c r="R1089" i="12"/>
  <c r="S1089" i="12"/>
  <c r="T1089" i="12"/>
  <c r="U1089" i="12"/>
  <c r="V1089" i="12"/>
  <c r="W1089" i="12"/>
  <c r="X1089" i="12"/>
  <c r="Q1090" i="12"/>
  <c r="R1090" i="12"/>
  <c r="S1090" i="12"/>
  <c r="T1090" i="12"/>
  <c r="U1090" i="12"/>
  <c r="V1090" i="12"/>
  <c r="W1090" i="12"/>
  <c r="X1090" i="12"/>
  <c r="Q1091" i="12"/>
  <c r="R1091" i="12"/>
  <c r="S1091" i="12"/>
  <c r="T1091" i="12"/>
  <c r="U1091" i="12"/>
  <c r="V1091" i="12"/>
  <c r="W1091" i="12"/>
  <c r="X1091" i="12"/>
  <c r="Q1092" i="12"/>
  <c r="R1092" i="12"/>
  <c r="S1092" i="12"/>
  <c r="T1092" i="12"/>
  <c r="U1092" i="12"/>
  <c r="V1092" i="12"/>
  <c r="W1092" i="12"/>
  <c r="X1092" i="12"/>
  <c r="Q1093" i="12"/>
  <c r="R1093" i="12"/>
  <c r="S1093" i="12"/>
  <c r="T1093" i="12"/>
  <c r="U1093" i="12"/>
  <c r="V1093" i="12"/>
  <c r="W1093" i="12"/>
  <c r="X1093" i="12"/>
  <c r="Q1094" i="12"/>
  <c r="R1094" i="12"/>
  <c r="S1094" i="12"/>
  <c r="T1094" i="12"/>
  <c r="U1094" i="12"/>
  <c r="V1094" i="12"/>
  <c r="W1094" i="12"/>
  <c r="X1094" i="12"/>
  <c r="Q1095" i="12"/>
  <c r="R1095" i="12"/>
  <c r="S1095" i="12"/>
  <c r="T1095" i="12"/>
  <c r="U1095" i="12"/>
  <c r="V1095" i="12"/>
  <c r="W1095" i="12"/>
  <c r="X1095" i="12"/>
  <c r="Q1096" i="12"/>
  <c r="R1096" i="12"/>
  <c r="S1096" i="12"/>
  <c r="T1096" i="12"/>
  <c r="U1096" i="12"/>
  <c r="V1096" i="12"/>
  <c r="W1096" i="12"/>
  <c r="X1096" i="12"/>
  <c r="Q1097" i="12"/>
  <c r="R1097" i="12"/>
  <c r="S1097" i="12"/>
  <c r="T1097" i="12"/>
  <c r="U1097" i="12"/>
  <c r="V1097" i="12"/>
  <c r="W1097" i="12"/>
  <c r="X1097" i="12"/>
  <c r="Q1098" i="12"/>
  <c r="R1098" i="12"/>
  <c r="S1098" i="12"/>
  <c r="T1098" i="12"/>
  <c r="U1098" i="12"/>
  <c r="V1098" i="12"/>
  <c r="W1098" i="12"/>
  <c r="X1098" i="12"/>
  <c r="Q1099" i="12"/>
  <c r="R1099" i="12"/>
  <c r="S1099" i="12"/>
  <c r="T1099" i="12"/>
  <c r="U1099" i="12"/>
  <c r="V1099" i="12"/>
  <c r="W1099" i="12"/>
  <c r="X1099" i="12"/>
  <c r="Q1100" i="12"/>
  <c r="R1100" i="12"/>
  <c r="S1100" i="12"/>
  <c r="T1100" i="12"/>
  <c r="U1100" i="12"/>
  <c r="V1100" i="12"/>
  <c r="W1100" i="12"/>
  <c r="X1100" i="12"/>
  <c r="Q1101" i="12"/>
  <c r="R1101" i="12"/>
  <c r="S1101" i="12"/>
  <c r="T1101" i="12"/>
  <c r="U1101" i="12"/>
  <c r="V1101" i="12"/>
  <c r="W1101" i="12"/>
  <c r="X1101" i="12"/>
  <c r="Q1102" i="12"/>
  <c r="R1102" i="12"/>
  <c r="S1102" i="12"/>
  <c r="T1102" i="12"/>
  <c r="U1102" i="12"/>
  <c r="V1102" i="12"/>
  <c r="W1102" i="12"/>
  <c r="X1102" i="12"/>
  <c r="Q1103" i="12"/>
  <c r="R1103" i="12"/>
  <c r="S1103" i="12"/>
  <c r="T1103" i="12"/>
  <c r="U1103" i="12"/>
  <c r="V1103" i="12"/>
  <c r="W1103" i="12"/>
  <c r="X1103" i="12"/>
  <c r="Q1104" i="12"/>
  <c r="R1104" i="12"/>
  <c r="S1104" i="12"/>
  <c r="T1104" i="12"/>
  <c r="U1104" i="12"/>
  <c r="V1104" i="12"/>
  <c r="W1104" i="12"/>
  <c r="X1104" i="12"/>
  <c r="Q1105" i="12"/>
  <c r="R1105" i="12"/>
  <c r="S1105" i="12"/>
  <c r="T1105" i="12"/>
  <c r="U1105" i="12"/>
  <c r="V1105" i="12"/>
  <c r="W1105" i="12"/>
  <c r="X1105" i="12"/>
  <c r="Q1106" i="12"/>
  <c r="R1106" i="12"/>
  <c r="S1106" i="12"/>
  <c r="T1106" i="12"/>
  <c r="U1106" i="12"/>
  <c r="V1106" i="12"/>
  <c r="W1106" i="12"/>
  <c r="X1106" i="12"/>
  <c r="Q1107" i="12"/>
  <c r="R1107" i="12"/>
  <c r="S1107" i="12"/>
  <c r="T1107" i="12"/>
  <c r="U1107" i="12"/>
  <c r="V1107" i="12"/>
  <c r="W1107" i="12"/>
  <c r="X1107" i="12"/>
  <c r="Q1108" i="12"/>
  <c r="R1108" i="12"/>
  <c r="S1108" i="12"/>
  <c r="T1108" i="12"/>
  <c r="U1108" i="12"/>
  <c r="V1108" i="12"/>
  <c r="W1108" i="12"/>
  <c r="X1108" i="12"/>
  <c r="Q1109" i="12"/>
  <c r="R1109" i="12"/>
  <c r="S1109" i="12"/>
  <c r="T1109" i="12"/>
  <c r="U1109" i="12"/>
  <c r="V1109" i="12"/>
  <c r="W1109" i="12"/>
  <c r="X1109" i="12"/>
  <c r="Q1110" i="12"/>
  <c r="R1110" i="12"/>
  <c r="S1110" i="12"/>
  <c r="T1110" i="12"/>
  <c r="U1110" i="12"/>
  <c r="V1110" i="12"/>
  <c r="W1110" i="12"/>
  <c r="X1110" i="12"/>
  <c r="Q1111" i="12"/>
  <c r="R1111" i="12"/>
  <c r="S1111" i="12"/>
  <c r="T1111" i="12"/>
  <c r="U1111" i="12"/>
  <c r="V1111" i="12"/>
  <c r="W1111" i="12"/>
  <c r="X1111" i="12"/>
  <c r="Q1112" i="12"/>
  <c r="R1112" i="12"/>
  <c r="S1112" i="12"/>
  <c r="T1112" i="12"/>
  <c r="U1112" i="12"/>
  <c r="V1112" i="12"/>
  <c r="W1112" i="12"/>
  <c r="X1112" i="12"/>
  <c r="Q1113" i="12"/>
  <c r="R1113" i="12"/>
  <c r="S1113" i="12"/>
  <c r="T1113" i="12"/>
  <c r="U1113" i="12"/>
  <c r="V1113" i="12"/>
  <c r="W1113" i="12"/>
  <c r="X1113" i="12"/>
  <c r="Q1114" i="12"/>
  <c r="R1114" i="12"/>
  <c r="S1114" i="12"/>
  <c r="T1114" i="12"/>
  <c r="U1114" i="12"/>
  <c r="V1114" i="12"/>
  <c r="W1114" i="12"/>
  <c r="X1114" i="12"/>
  <c r="Q1115" i="12"/>
  <c r="R1115" i="12"/>
  <c r="S1115" i="12"/>
  <c r="T1115" i="12"/>
  <c r="U1115" i="12"/>
  <c r="V1115" i="12"/>
  <c r="W1115" i="12"/>
  <c r="X1115" i="12"/>
  <c r="Q1116" i="12"/>
  <c r="R1116" i="12"/>
  <c r="S1116" i="12"/>
  <c r="T1116" i="12"/>
  <c r="U1116" i="12"/>
  <c r="V1116" i="12"/>
  <c r="W1116" i="12"/>
  <c r="X1116" i="12"/>
  <c r="Q1117" i="12"/>
  <c r="R1117" i="12"/>
  <c r="S1117" i="12"/>
  <c r="T1117" i="12"/>
  <c r="U1117" i="12"/>
  <c r="V1117" i="12"/>
  <c r="W1117" i="12"/>
  <c r="X1117" i="12"/>
  <c r="Q1118" i="12"/>
  <c r="R1118" i="12"/>
  <c r="S1118" i="12"/>
  <c r="T1118" i="12"/>
  <c r="U1118" i="12"/>
  <c r="V1118" i="12"/>
  <c r="W1118" i="12"/>
  <c r="X1118" i="12"/>
  <c r="Q1119" i="12"/>
  <c r="R1119" i="12"/>
  <c r="S1119" i="12"/>
  <c r="T1119" i="12"/>
  <c r="U1119" i="12"/>
  <c r="V1119" i="12"/>
  <c r="W1119" i="12"/>
  <c r="X1119" i="12"/>
  <c r="Q1120" i="12"/>
  <c r="R1120" i="12"/>
  <c r="S1120" i="12"/>
  <c r="T1120" i="12"/>
  <c r="U1120" i="12"/>
  <c r="V1120" i="12"/>
  <c r="W1120" i="12"/>
  <c r="X1120" i="12"/>
  <c r="Q1121" i="12"/>
  <c r="R1121" i="12"/>
  <c r="S1121" i="12"/>
  <c r="T1121" i="12"/>
  <c r="U1121" i="12"/>
  <c r="V1121" i="12"/>
  <c r="W1121" i="12"/>
  <c r="X1121" i="12"/>
  <c r="Q1122" i="12"/>
  <c r="R1122" i="12"/>
  <c r="S1122" i="12"/>
  <c r="T1122" i="12"/>
  <c r="U1122" i="12"/>
  <c r="V1122" i="12"/>
  <c r="W1122" i="12"/>
  <c r="X1122" i="12"/>
  <c r="Q1123" i="12"/>
  <c r="R1123" i="12"/>
  <c r="S1123" i="12"/>
  <c r="T1123" i="12"/>
  <c r="U1123" i="12"/>
  <c r="V1123" i="12"/>
  <c r="W1123" i="12"/>
  <c r="X1123" i="12"/>
  <c r="Q1124" i="12"/>
  <c r="R1124" i="12"/>
  <c r="S1124" i="12"/>
  <c r="T1124" i="12"/>
  <c r="U1124" i="12"/>
  <c r="V1124" i="12"/>
  <c r="W1124" i="12"/>
  <c r="X1124" i="12"/>
  <c r="Q1125" i="12"/>
  <c r="R1125" i="12"/>
  <c r="S1125" i="12"/>
  <c r="T1125" i="12"/>
  <c r="U1125" i="12"/>
  <c r="V1125" i="12"/>
  <c r="W1125" i="12"/>
  <c r="X1125" i="12"/>
  <c r="Q1126" i="12"/>
  <c r="R1126" i="12"/>
  <c r="S1126" i="12"/>
  <c r="T1126" i="12"/>
  <c r="U1126" i="12"/>
  <c r="V1126" i="12"/>
  <c r="W1126" i="12"/>
  <c r="X1126" i="12"/>
  <c r="Q1127" i="12"/>
  <c r="R1127" i="12"/>
  <c r="S1127" i="12"/>
  <c r="T1127" i="12"/>
  <c r="U1127" i="12"/>
  <c r="V1127" i="12"/>
  <c r="W1127" i="12"/>
  <c r="X1127" i="12"/>
  <c r="Q1128" i="12"/>
  <c r="R1128" i="12"/>
  <c r="S1128" i="12"/>
  <c r="T1128" i="12"/>
  <c r="U1128" i="12"/>
  <c r="V1128" i="12"/>
  <c r="W1128" i="12"/>
  <c r="X1128" i="12"/>
  <c r="Q1129" i="12"/>
  <c r="R1129" i="12"/>
  <c r="S1129" i="12"/>
  <c r="T1129" i="12"/>
  <c r="U1129" i="12"/>
  <c r="V1129" i="12"/>
  <c r="W1129" i="12"/>
  <c r="X1129" i="12"/>
  <c r="Q1130" i="12"/>
  <c r="R1130" i="12"/>
  <c r="S1130" i="12"/>
  <c r="T1130" i="12"/>
  <c r="U1130" i="12"/>
  <c r="V1130" i="12"/>
  <c r="W1130" i="12"/>
  <c r="X1130" i="12"/>
  <c r="Q1131" i="12"/>
  <c r="R1131" i="12"/>
  <c r="S1131" i="12"/>
  <c r="T1131" i="12"/>
  <c r="U1131" i="12"/>
  <c r="V1131" i="12"/>
  <c r="W1131" i="12"/>
  <c r="X1131" i="12"/>
  <c r="Q1132" i="12"/>
  <c r="R1132" i="12"/>
  <c r="S1132" i="12"/>
  <c r="T1132" i="12"/>
  <c r="U1132" i="12"/>
  <c r="V1132" i="12"/>
  <c r="W1132" i="12"/>
  <c r="X1132" i="12"/>
  <c r="Q1133" i="12"/>
  <c r="R1133" i="12"/>
  <c r="S1133" i="12"/>
  <c r="T1133" i="12"/>
  <c r="U1133" i="12"/>
  <c r="V1133" i="12"/>
  <c r="W1133" i="12"/>
  <c r="X1133" i="12"/>
  <c r="Q1134" i="12"/>
  <c r="R1134" i="12"/>
  <c r="S1134" i="12"/>
  <c r="T1134" i="12"/>
  <c r="U1134" i="12"/>
  <c r="V1134" i="12"/>
  <c r="W1134" i="12"/>
  <c r="X1134" i="12"/>
  <c r="Q1135" i="12"/>
  <c r="R1135" i="12"/>
  <c r="S1135" i="12"/>
  <c r="T1135" i="12"/>
  <c r="U1135" i="12"/>
  <c r="V1135" i="12"/>
  <c r="W1135" i="12"/>
  <c r="X1135" i="12"/>
  <c r="Q1136" i="12"/>
  <c r="R1136" i="12"/>
  <c r="S1136" i="12"/>
  <c r="T1136" i="12"/>
  <c r="U1136" i="12"/>
  <c r="V1136" i="12"/>
  <c r="W1136" i="12"/>
  <c r="X1136" i="12"/>
  <c r="Q1137" i="12"/>
  <c r="R1137" i="12"/>
  <c r="S1137" i="12"/>
  <c r="T1137" i="12"/>
  <c r="U1137" i="12"/>
  <c r="V1137" i="12"/>
  <c r="W1137" i="12"/>
  <c r="X1137" i="12"/>
  <c r="Q1138" i="12"/>
  <c r="R1138" i="12"/>
  <c r="S1138" i="12"/>
  <c r="T1138" i="12"/>
  <c r="U1138" i="12"/>
  <c r="V1138" i="12"/>
  <c r="W1138" i="12"/>
  <c r="X1138" i="12"/>
  <c r="Q1139" i="12"/>
  <c r="R1139" i="12"/>
  <c r="S1139" i="12"/>
  <c r="T1139" i="12"/>
  <c r="U1139" i="12"/>
  <c r="V1139" i="12"/>
  <c r="W1139" i="12"/>
  <c r="X1139" i="12"/>
  <c r="Q1140" i="12"/>
  <c r="R1140" i="12"/>
  <c r="S1140" i="12"/>
  <c r="T1140" i="12"/>
  <c r="U1140" i="12"/>
  <c r="V1140" i="12"/>
  <c r="W1140" i="12"/>
  <c r="X1140" i="12"/>
  <c r="Q1141" i="12"/>
  <c r="R1141" i="12"/>
  <c r="S1141" i="12"/>
  <c r="T1141" i="12"/>
  <c r="U1141" i="12"/>
  <c r="V1141" i="12"/>
  <c r="W1141" i="12"/>
  <c r="X1141" i="12"/>
  <c r="Q1142" i="12"/>
  <c r="R1142" i="12"/>
  <c r="S1142" i="12"/>
  <c r="T1142" i="12"/>
  <c r="U1142" i="12"/>
  <c r="V1142" i="12"/>
  <c r="W1142" i="12"/>
  <c r="X1142" i="12"/>
  <c r="Q1143" i="12"/>
  <c r="R1143" i="12"/>
  <c r="S1143" i="12"/>
  <c r="T1143" i="12"/>
  <c r="U1143" i="12"/>
  <c r="V1143" i="12"/>
  <c r="W1143" i="12"/>
  <c r="X1143" i="12"/>
  <c r="Q1144" i="12"/>
  <c r="R1144" i="12"/>
  <c r="S1144" i="12"/>
  <c r="T1144" i="12"/>
  <c r="U1144" i="12"/>
  <c r="V1144" i="12"/>
  <c r="W1144" i="12"/>
  <c r="X1144" i="12"/>
  <c r="Q1145" i="12"/>
  <c r="R1145" i="12"/>
  <c r="S1145" i="12"/>
  <c r="T1145" i="12"/>
  <c r="U1145" i="12"/>
  <c r="V1145" i="12"/>
  <c r="W1145" i="12"/>
  <c r="X1145" i="12"/>
  <c r="Q1146" i="12"/>
  <c r="R1146" i="12"/>
  <c r="S1146" i="12"/>
  <c r="T1146" i="12"/>
  <c r="U1146" i="12"/>
  <c r="V1146" i="12"/>
  <c r="W1146" i="12"/>
  <c r="X1146" i="12"/>
  <c r="Q1147" i="12"/>
  <c r="R1147" i="12"/>
  <c r="S1147" i="12"/>
  <c r="T1147" i="12"/>
  <c r="U1147" i="12"/>
  <c r="V1147" i="12"/>
  <c r="W1147" i="12"/>
  <c r="X1147" i="12"/>
  <c r="Q1148" i="12"/>
  <c r="R1148" i="12"/>
  <c r="S1148" i="12"/>
  <c r="T1148" i="12"/>
  <c r="U1148" i="12"/>
  <c r="V1148" i="12"/>
  <c r="W1148" i="12"/>
  <c r="X1148" i="12"/>
  <c r="Q1149" i="12"/>
  <c r="R1149" i="12"/>
  <c r="S1149" i="12"/>
  <c r="T1149" i="12"/>
  <c r="U1149" i="12"/>
  <c r="V1149" i="12"/>
  <c r="W1149" i="12"/>
  <c r="X1149" i="12"/>
  <c r="Q1150" i="12"/>
  <c r="R1150" i="12"/>
  <c r="S1150" i="12"/>
  <c r="T1150" i="12"/>
  <c r="U1150" i="12"/>
  <c r="V1150" i="12"/>
  <c r="W1150" i="12"/>
  <c r="X1150" i="12"/>
  <c r="Q1151" i="12"/>
  <c r="R1151" i="12"/>
  <c r="S1151" i="12"/>
  <c r="T1151" i="12"/>
  <c r="U1151" i="12"/>
  <c r="V1151" i="12"/>
  <c r="W1151" i="12"/>
  <c r="X1151" i="12"/>
  <c r="Q1152" i="12"/>
  <c r="R1152" i="12"/>
  <c r="S1152" i="12"/>
  <c r="T1152" i="12"/>
  <c r="U1152" i="12"/>
  <c r="V1152" i="12"/>
  <c r="W1152" i="12"/>
  <c r="X1152" i="12"/>
  <c r="Q1153" i="12"/>
  <c r="R1153" i="12"/>
  <c r="S1153" i="12"/>
  <c r="T1153" i="12"/>
  <c r="U1153" i="12"/>
  <c r="V1153" i="12"/>
  <c r="W1153" i="12"/>
  <c r="X1153" i="12"/>
  <c r="Q1154" i="12"/>
  <c r="R1154" i="12"/>
  <c r="S1154" i="12"/>
  <c r="T1154" i="12"/>
  <c r="U1154" i="12"/>
  <c r="V1154" i="12"/>
  <c r="W1154" i="12"/>
  <c r="X1154" i="12"/>
  <c r="Q1155" i="12"/>
  <c r="R1155" i="12"/>
  <c r="S1155" i="12"/>
  <c r="T1155" i="12"/>
  <c r="U1155" i="12"/>
  <c r="V1155" i="12"/>
  <c r="W1155" i="12"/>
  <c r="X1155" i="12"/>
  <c r="Q1156" i="12"/>
  <c r="R1156" i="12"/>
  <c r="S1156" i="12"/>
  <c r="T1156" i="12"/>
  <c r="U1156" i="12"/>
  <c r="V1156" i="12"/>
  <c r="W1156" i="12"/>
  <c r="X1156" i="12"/>
  <c r="Q1157" i="12"/>
  <c r="R1157" i="12"/>
  <c r="S1157" i="12"/>
  <c r="T1157" i="12"/>
  <c r="U1157" i="12"/>
  <c r="V1157" i="12"/>
  <c r="W1157" i="12"/>
  <c r="X1157" i="12"/>
  <c r="Q1158" i="12"/>
  <c r="R1158" i="12"/>
  <c r="S1158" i="12"/>
  <c r="T1158" i="12"/>
  <c r="U1158" i="12"/>
  <c r="V1158" i="12"/>
  <c r="W1158" i="12"/>
  <c r="X1158" i="12"/>
  <c r="Q1159" i="12"/>
  <c r="R1159" i="12"/>
  <c r="S1159" i="12"/>
  <c r="T1159" i="12"/>
  <c r="U1159" i="12"/>
  <c r="V1159" i="12"/>
  <c r="W1159" i="12"/>
  <c r="X1159" i="12"/>
  <c r="Q1160" i="12"/>
  <c r="R1160" i="12"/>
  <c r="S1160" i="12"/>
  <c r="T1160" i="12"/>
  <c r="U1160" i="12"/>
  <c r="V1160" i="12"/>
  <c r="W1160" i="12"/>
  <c r="X1160" i="12"/>
  <c r="Q1161" i="12"/>
  <c r="R1161" i="12"/>
  <c r="S1161" i="12"/>
  <c r="T1161" i="12"/>
  <c r="U1161" i="12"/>
  <c r="V1161" i="12"/>
  <c r="W1161" i="12"/>
  <c r="X1161" i="12"/>
  <c r="Q1162" i="12"/>
  <c r="R1162" i="12"/>
  <c r="S1162" i="12"/>
  <c r="T1162" i="12"/>
  <c r="U1162" i="12"/>
  <c r="V1162" i="12"/>
  <c r="W1162" i="12"/>
  <c r="X1162" i="12"/>
  <c r="Q1163" i="12"/>
  <c r="R1163" i="12"/>
  <c r="S1163" i="12"/>
  <c r="T1163" i="12"/>
  <c r="U1163" i="12"/>
  <c r="V1163" i="12"/>
  <c r="W1163" i="12"/>
  <c r="X1163" i="12"/>
  <c r="Q1164" i="12"/>
  <c r="R1164" i="12"/>
  <c r="S1164" i="12"/>
  <c r="T1164" i="12"/>
  <c r="U1164" i="12"/>
  <c r="V1164" i="12"/>
  <c r="W1164" i="12"/>
  <c r="X1164" i="12"/>
  <c r="Q1165" i="12"/>
  <c r="R1165" i="12"/>
  <c r="S1165" i="12"/>
  <c r="T1165" i="12"/>
  <c r="U1165" i="12"/>
  <c r="V1165" i="12"/>
  <c r="W1165" i="12"/>
  <c r="X1165" i="12"/>
  <c r="Q1166" i="12"/>
  <c r="R1166" i="12"/>
  <c r="S1166" i="12"/>
  <c r="T1166" i="12"/>
  <c r="U1166" i="12"/>
  <c r="V1166" i="12"/>
  <c r="W1166" i="12"/>
  <c r="X1166" i="12"/>
  <c r="Q1167" i="12"/>
  <c r="R1167" i="12"/>
  <c r="S1167" i="12"/>
  <c r="T1167" i="12"/>
  <c r="U1167" i="12"/>
  <c r="V1167" i="12"/>
  <c r="W1167" i="12"/>
  <c r="X1167" i="12"/>
  <c r="Q1168" i="12"/>
  <c r="R1168" i="12"/>
  <c r="S1168" i="12"/>
  <c r="T1168" i="12"/>
  <c r="U1168" i="12"/>
  <c r="V1168" i="12"/>
  <c r="W1168" i="12"/>
  <c r="X1168" i="12"/>
  <c r="Q1169" i="12"/>
  <c r="R1169" i="12"/>
  <c r="S1169" i="12"/>
  <c r="T1169" i="12"/>
  <c r="U1169" i="12"/>
  <c r="V1169" i="12"/>
  <c r="W1169" i="12"/>
  <c r="X1169" i="12"/>
  <c r="Q1170" i="12"/>
  <c r="R1170" i="12"/>
  <c r="S1170" i="12"/>
  <c r="T1170" i="12"/>
  <c r="U1170" i="12"/>
  <c r="V1170" i="12"/>
  <c r="W1170" i="12"/>
  <c r="X1170" i="12"/>
  <c r="Q1171" i="12"/>
  <c r="R1171" i="12"/>
  <c r="S1171" i="12"/>
  <c r="T1171" i="12"/>
  <c r="U1171" i="12"/>
  <c r="V1171" i="12"/>
  <c r="W1171" i="12"/>
  <c r="X1171" i="12"/>
  <c r="Q1172" i="12"/>
  <c r="R1172" i="12"/>
  <c r="S1172" i="12"/>
  <c r="T1172" i="12"/>
  <c r="U1172" i="12"/>
  <c r="V1172" i="12"/>
  <c r="W1172" i="12"/>
  <c r="X1172" i="12"/>
  <c r="Q1173" i="12"/>
  <c r="R1173" i="12"/>
  <c r="S1173" i="12"/>
  <c r="T1173" i="12"/>
  <c r="U1173" i="12"/>
  <c r="V1173" i="12"/>
  <c r="W1173" i="12"/>
  <c r="X1173" i="12"/>
  <c r="Q1174" i="12"/>
  <c r="R1174" i="12"/>
  <c r="S1174" i="12"/>
  <c r="T1174" i="12"/>
  <c r="U1174" i="12"/>
  <c r="V1174" i="12"/>
  <c r="W1174" i="12"/>
  <c r="X1174" i="12"/>
  <c r="Q1175" i="12"/>
  <c r="R1175" i="12"/>
  <c r="S1175" i="12"/>
  <c r="T1175" i="12"/>
  <c r="U1175" i="12"/>
  <c r="V1175" i="12"/>
  <c r="W1175" i="12"/>
  <c r="X1175" i="12"/>
  <c r="Q1176" i="12"/>
  <c r="R1176" i="12"/>
  <c r="S1176" i="12"/>
  <c r="T1176" i="12"/>
  <c r="U1176" i="12"/>
  <c r="V1176" i="12"/>
  <c r="W1176" i="12"/>
  <c r="X1176" i="12"/>
  <c r="Q1177" i="12"/>
  <c r="R1177" i="12"/>
  <c r="S1177" i="12"/>
  <c r="T1177" i="12"/>
  <c r="U1177" i="12"/>
  <c r="V1177" i="12"/>
  <c r="W1177" i="12"/>
  <c r="X1177" i="12"/>
  <c r="Q1178" i="12"/>
  <c r="R1178" i="12"/>
  <c r="S1178" i="12"/>
  <c r="T1178" i="12"/>
  <c r="U1178" i="12"/>
  <c r="V1178" i="12"/>
  <c r="W1178" i="12"/>
  <c r="X1178" i="12"/>
  <c r="Q1179" i="12"/>
  <c r="R1179" i="12"/>
  <c r="S1179" i="12"/>
  <c r="T1179" i="12"/>
  <c r="U1179" i="12"/>
  <c r="V1179" i="12"/>
  <c r="W1179" i="12"/>
  <c r="X1179" i="12"/>
  <c r="Q1180" i="12"/>
  <c r="R1180" i="12"/>
  <c r="S1180" i="12"/>
  <c r="T1180" i="12"/>
  <c r="U1180" i="12"/>
  <c r="V1180" i="12"/>
  <c r="W1180" i="12"/>
  <c r="X1180" i="12"/>
  <c r="Q1181" i="12"/>
  <c r="R1181" i="12"/>
  <c r="S1181" i="12"/>
  <c r="T1181" i="12"/>
  <c r="U1181" i="12"/>
  <c r="V1181" i="12"/>
  <c r="W1181" i="12"/>
  <c r="X1181" i="12"/>
  <c r="Q1182" i="12"/>
  <c r="R1182" i="12"/>
  <c r="S1182" i="12"/>
  <c r="T1182" i="12"/>
  <c r="U1182" i="12"/>
  <c r="V1182" i="12"/>
  <c r="W1182" i="12"/>
  <c r="X1182" i="12"/>
  <c r="Q1183" i="12"/>
  <c r="R1183" i="12"/>
  <c r="S1183" i="12"/>
  <c r="T1183" i="12"/>
  <c r="U1183" i="12"/>
  <c r="V1183" i="12"/>
  <c r="W1183" i="12"/>
  <c r="X1183" i="12"/>
  <c r="Q1184" i="12"/>
  <c r="R1184" i="12"/>
  <c r="S1184" i="12"/>
  <c r="T1184" i="12"/>
  <c r="U1184" i="12"/>
  <c r="V1184" i="12"/>
  <c r="W1184" i="12"/>
  <c r="X1184" i="12"/>
  <c r="Q1185" i="12"/>
  <c r="R1185" i="12"/>
  <c r="S1185" i="12"/>
  <c r="T1185" i="12"/>
  <c r="U1185" i="12"/>
  <c r="V1185" i="12"/>
  <c r="W1185" i="12"/>
  <c r="X1185" i="12"/>
  <c r="Q1186" i="12"/>
  <c r="R1186" i="12"/>
  <c r="S1186" i="12"/>
  <c r="T1186" i="12"/>
  <c r="U1186" i="12"/>
  <c r="V1186" i="12"/>
  <c r="W1186" i="12"/>
  <c r="X1186" i="12"/>
  <c r="Q1187" i="12"/>
  <c r="R1187" i="12"/>
  <c r="S1187" i="12"/>
  <c r="T1187" i="12"/>
  <c r="U1187" i="12"/>
  <c r="V1187" i="12"/>
  <c r="W1187" i="12"/>
  <c r="X1187" i="12"/>
  <c r="Q1188" i="12"/>
  <c r="R1188" i="12"/>
  <c r="S1188" i="12"/>
  <c r="T1188" i="12"/>
  <c r="U1188" i="12"/>
  <c r="V1188" i="12"/>
  <c r="W1188" i="12"/>
  <c r="X1188" i="12"/>
  <c r="Q1189" i="12"/>
  <c r="R1189" i="12"/>
  <c r="S1189" i="12"/>
  <c r="T1189" i="12"/>
  <c r="U1189" i="12"/>
  <c r="V1189" i="12"/>
  <c r="W1189" i="12"/>
  <c r="X1189" i="12"/>
  <c r="Q1190" i="12"/>
  <c r="R1190" i="12"/>
  <c r="S1190" i="12"/>
  <c r="T1190" i="12"/>
  <c r="U1190" i="12"/>
  <c r="V1190" i="12"/>
  <c r="W1190" i="12"/>
  <c r="X1190" i="12"/>
  <c r="Q1191" i="12"/>
  <c r="R1191" i="12"/>
  <c r="S1191" i="12"/>
  <c r="T1191" i="12"/>
  <c r="U1191" i="12"/>
  <c r="V1191" i="12"/>
  <c r="W1191" i="12"/>
  <c r="X1191" i="12"/>
  <c r="Q1192" i="12"/>
  <c r="R1192" i="12"/>
  <c r="S1192" i="12"/>
  <c r="T1192" i="12"/>
  <c r="U1192" i="12"/>
  <c r="V1192" i="12"/>
  <c r="W1192" i="12"/>
  <c r="X1192" i="12"/>
  <c r="Q1193" i="12"/>
  <c r="R1193" i="12"/>
  <c r="S1193" i="12"/>
  <c r="T1193" i="12"/>
  <c r="U1193" i="12"/>
  <c r="V1193" i="12"/>
  <c r="W1193" i="12"/>
  <c r="X1193" i="12"/>
  <c r="Q1194" i="12"/>
  <c r="R1194" i="12"/>
  <c r="S1194" i="12"/>
  <c r="T1194" i="12"/>
  <c r="U1194" i="12"/>
  <c r="V1194" i="12"/>
  <c r="W1194" i="12"/>
  <c r="X1194" i="12"/>
  <c r="Q1195" i="12"/>
  <c r="R1195" i="12"/>
  <c r="S1195" i="12"/>
  <c r="T1195" i="12"/>
  <c r="U1195" i="12"/>
  <c r="V1195" i="12"/>
  <c r="W1195" i="12"/>
  <c r="X1195" i="12"/>
  <c r="Q1196" i="12"/>
  <c r="R1196" i="12"/>
  <c r="S1196" i="12"/>
  <c r="T1196" i="12"/>
  <c r="U1196" i="12"/>
  <c r="V1196" i="12"/>
  <c r="W1196" i="12"/>
  <c r="X1196" i="12"/>
  <c r="Q1197" i="12"/>
  <c r="R1197" i="12"/>
  <c r="S1197" i="12"/>
  <c r="T1197" i="12"/>
  <c r="U1197" i="12"/>
  <c r="V1197" i="12"/>
  <c r="W1197" i="12"/>
  <c r="X1197" i="12"/>
  <c r="Q1198" i="12"/>
  <c r="R1198" i="12"/>
  <c r="S1198" i="12"/>
  <c r="T1198" i="12"/>
  <c r="U1198" i="12"/>
  <c r="V1198" i="12"/>
  <c r="W1198" i="12"/>
  <c r="X1198" i="12"/>
  <c r="Q1199" i="12"/>
  <c r="R1199" i="12"/>
  <c r="S1199" i="12"/>
  <c r="T1199" i="12"/>
  <c r="U1199" i="12"/>
  <c r="V1199" i="12"/>
  <c r="W1199" i="12"/>
  <c r="X1199" i="12"/>
  <c r="Q1200" i="12"/>
  <c r="R1200" i="12"/>
  <c r="S1200" i="12"/>
  <c r="T1200" i="12"/>
  <c r="U1200" i="12"/>
  <c r="V1200" i="12"/>
  <c r="W1200" i="12"/>
  <c r="X1200" i="12"/>
  <c r="Q1201" i="12"/>
  <c r="R1201" i="12"/>
  <c r="S1201" i="12"/>
  <c r="T1201" i="12"/>
  <c r="U1201" i="12"/>
  <c r="V1201" i="12"/>
  <c r="W1201" i="12"/>
  <c r="X1201" i="12"/>
  <c r="Q1202" i="12"/>
  <c r="R1202" i="12"/>
  <c r="S1202" i="12"/>
  <c r="T1202" i="12"/>
  <c r="U1202" i="12"/>
  <c r="V1202" i="12"/>
  <c r="W1202" i="12"/>
  <c r="X1202" i="12"/>
  <c r="Q1203" i="12"/>
  <c r="R1203" i="12"/>
  <c r="S1203" i="12"/>
  <c r="T1203" i="12"/>
  <c r="U1203" i="12"/>
  <c r="V1203" i="12"/>
  <c r="W1203" i="12"/>
  <c r="X1203" i="12"/>
  <c r="Q1204" i="12"/>
  <c r="R1204" i="12"/>
  <c r="S1204" i="12"/>
  <c r="T1204" i="12"/>
  <c r="U1204" i="12"/>
  <c r="V1204" i="12"/>
  <c r="W1204" i="12"/>
  <c r="X1204" i="12"/>
  <c r="Q1205" i="12"/>
  <c r="R1205" i="12"/>
  <c r="S1205" i="12"/>
  <c r="T1205" i="12"/>
  <c r="U1205" i="12"/>
  <c r="V1205" i="12"/>
  <c r="W1205" i="12"/>
  <c r="X1205" i="12"/>
  <c r="Q1206" i="12"/>
  <c r="R1206" i="12"/>
  <c r="S1206" i="12"/>
  <c r="T1206" i="12"/>
  <c r="U1206" i="12"/>
  <c r="V1206" i="12"/>
  <c r="W1206" i="12"/>
  <c r="X1206" i="12"/>
  <c r="Q1207" i="12"/>
  <c r="R1207" i="12"/>
  <c r="S1207" i="12"/>
  <c r="T1207" i="12"/>
  <c r="U1207" i="12"/>
  <c r="V1207" i="12"/>
  <c r="W1207" i="12"/>
  <c r="X1207" i="12"/>
  <c r="Q1208" i="12"/>
  <c r="R1208" i="12"/>
  <c r="S1208" i="12"/>
  <c r="T1208" i="12"/>
  <c r="U1208" i="12"/>
  <c r="V1208" i="12"/>
  <c r="W1208" i="12"/>
  <c r="X1208" i="12"/>
  <c r="Q1209" i="12"/>
  <c r="R1209" i="12"/>
  <c r="S1209" i="12"/>
  <c r="T1209" i="12"/>
  <c r="U1209" i="12"/>
  <c r="V1209" i="12"/>
  <c r="W1209" i="12"/>
  <c r="X1209" i="12"/>
  <c r="Q1210" i="12"/>
  <c r="R1210" i="12"/>
  <c r="S1210" i="12"/>
  <c r="T1210" i="12"/>
  <c r="U1210" i="12"/>
  <c r="V1210" i="12"/>
  <c r="W1210" i="12"/>
  <c r="X1210" i="12"/>
  <c r="Q1211" i="12"/>
  <c r="R1211" i="12"/>
  <c r="S1211" i="12"/>
  <c r="T1211" i="12"/>
  <c r="U1211" i="12"/>
  <c r="V1211" i="12"/>
  <c r="W1211" i="12"/>
  <c r="X1211" i="12"/>
  <c r="Q1212" i="12"/>
  <c r="R1212" i="12"/>
  <c r="S1212" i="12"/>
  <c r="T1212" i="12"/>
  <c r="U1212" i="12"/>
  <c r="V1212" i="12"/>
  <c r="W1212" i="12"/>
  <c r="X1212" i="12"/>
  <c r="Q1213" i="12"/>
  <c r="R1213" i="12"/>
  <c r="S1213" i="12"/>
  <c r="T1213" i="12"/>
  <c r="U1213" i="12"/>
  <c r="V1213" i="12"/>
  <c r="W1213" i="12"/>
  <c r="X1213" i="12"/>
  <c r="Q1214" i="12"/>
  <c r="R1214" i="12"/>
  <c r="S1214" i="12"/>
  <c r="T1214" i="12"/>
  <c r="U1214" i="12"/>
  <c r="V1214" i="12"/>
  <c r="W1214" i="12"/>
  <c r="X1214" i="12"/>
  <c r="Q1215" i="12"/>
  <c r="R1215" i="12"/>
  <c r="S1215" i="12"/>
  <c r="T1215" i="12"/>
  <c r="U1215" i="12"/>
  <c r="V1215" i="12"/>
  <c r="W1215" i="12"/>
  <c r="X1215" i="12"/>
  <c r="Q1216" i="12"/>
  <c r="R1216" i="12"/>
  <c r="S1216" i="12"/>
  <c r="T1216" i="12"/>
  <c r="U1216" i="12"/>
  <c r="V1216" i="12"/>
  <c r="W1216" i="12"/>
  <c r="X1216" i="12"/>
  <c r="Q1217" i="12"/>
  <c r="R1217" i="12"/>
  <c r="S1217" i="12"/>
  <c r="T1217" i="12"/>
  <c r="U1217" i="12"/>
  <c r="V1217" i="12"/>
  <c r="W1217" i="12"/>
  <c r="X1217" i="12"/>
  <c r="Q1218" i="12"/>
  <c r="R1218" i="12"/>
  <c r="S1218" i="12"/>
  <c r="T1218" i="12"/>
  <c r="U1218" i="12"/>
  <c r="V1218" i="12"/>
  <c r="W1218" i="12"/>
  <c r="X1218" i="12"/>
  <c r="Q1219" i="12"/>
  <c r="R1219" i="12"/>
  <c r="S1219" i="12"/>
  <c r="T1219" i="12"/>
  <c r="U1219" i="12"/>
  <c r="V1219" i="12"/>
  <c r="W1219" i="12"/>
  <c r="X1219" i="12"/>
  <c r="Q1220" i="12"/>
  <c r="R1220" i="12"/>
  <c r="S1220" i="12"/>
  <c r="T1220" i="12"/>
  <c r="U1220" i="12"/>
  <c r="V1220" i="12"/>
  <c r="W1220" i="12"/>
  <c r="X1220" i="12"/>
  <c r="Q1221" i="12"/>
  <c r="R1221" i="12"/>
  <c r="S1221" i="12"/>
  <c r="T1221" i="12"/>
  <c r="U1221" i="12"/>
  <c r="V1221" i="12"/>
  <c r="W1221" i="12"/>
  <c r="X1221" i="12"/>
  <c r="Q1222" i="12"/>
  <c r="R1222" i="12"/>
  <c r="S1222" i="12"/>
  <c r="T1222" i="12"/>
  <c r="U1222" i="12"/>
  <c r="V1222" i="12"/>
  <c r="W1222" i="12"/>
  <c r="X1222" i="12"/>
  <c r="Q1223" i="12"/>
  <c r="R1223" i="12"/>
  <c r="S1223" i="12"/>
  <c r="T1223" i="12"/>
  <c r="U1223" i="12"/>
  <c r="V1223" i="12"/>
  <c r="W1223" i="12"/>
  <c r="X1223" i="12"/>
  <c r="Q1224" i="12"/>
  <c r="R1224" i="12"/>
  <c r="S1224" i="12"/>
  <c r="T1224" i="12"/>
  <c r="U1224" i="12"/>
  <c r="V1224" i="12"/>
  <c r="W1224" i="12"/>
  <c r="X1224" i="12"/>
  <c r="Q1225" i="12"/>
  <c r="R1225" i="12"/>
  <c r="S1225" i="12"/>
  <c r="T1225" i="12"/>
  <c r="U1225" i="12"/>
  <c r="V1225" i="12"/>
  <c r="W1225" i="12"/>
  <c r="X1225" i="12"/>
  <c r="Q1226" i="12"/>
  <c r="R1226" i="12"/>
  <c r="S1226" i="12"/>
  <c r="T1226" i="12"/>
  <c r="U1226" i="12"/>
  <c r="V1226" i="12"/>
  <c r="W1226" i="12"/>
  <c r="X1226" i="12"/>
  <c r="Q1227" i="12"/>
  <c r="R1227" i="12"/>
  <c r="S1227" i="12"/>
  <c r="T1227" i="12"/>
  <c r="U1227" i="12"/>
  <c r="V1227" i="12"/>
  <c r="W1227" i="12"/>
  <c r="X1227" i="12"/>
  <c r="Q1228" i="12"/>
  <c r="R1228" i="12"/>
  <c r="S1228" i="12"/>
  <c r="T1228" i="12"/>
  <c r="U1228" i="12"/>
  <c r="V1228" i="12"/>
  <c r="W1228" i="12"/>
  <c r="X1228" i="12"/>
  <c r="Q1229" i="12"/>
  <c r="R1229" i="12"/>
  <c r="S1229" i="12"/>
  <c r="T1229" i="12"/>
  <c r="U1229" i="12"/>
  <c r="V1229" i="12"/>
  <c r="W1229" i="12"/>
  <c r="X1229" i="12"/>
  <c r="Q1230" i="12"/>
  <c r="R1230" i="12"/>
  <c r="S1230" i="12"/>
  <c r="T1230" i="12"/>
  <c r="U1230" i="12"/>
  <c r="V1230" i="12"/>
  <c r="W1230" i="12"/>
  <c r="X1230" i="12"/>
  <c r="Q1231" i="12"/>
  <c r="R1231" i="12"/>
  <c r="S1231" i="12"/>
  <c r="T1231" i="12"/>
  <c r="U1231" i="12"/>
  <c r="V1231" i="12"/>
  <c r="W1231" i="12"/>
  <c r="X1231" i="12"/>
  <c r="Q1232" i="12"/>
  <c r="R1232" i="12"/>
  <c r="S1232" i="12"/>
  <c r="T1232" i="12"/>
  <c r="U1232" i="12"/>
  <c r="V1232" i="12"/>
  <c r="W1232" i="12"/>
  <c r="X1232" i="12"/>
  <c r="Q1233" i="12"/>
  <c r="R1233" i="12"/>
  <c r="S1233" i="12"/>
  <c r="T1233" i="12"/>
  <c r="U1233" i="12"/>
  <c r="V1233" i="12"/>
  <c r="W1233" i="12"/>
  <c r="X1233" i="12"/>
  <c r="Q1234" i="12"/>
  <c r="R1234" i="12"/>
  <c r="S1234" i="12"/>
  <c r="T1234" i="12"/>
  <c r="U1234" i="12"/>
  <c r="V1234" i="12"/>
  <c r="W1234" i="12"/>
  <c r="X1234" i="12"/>
  <c r="Q1235" i="12"/>
  <c r="R1235" i="12"/>
  <c r="S1235" i="12"/>
  <c r="T1235" i="12"/>
  <c r="U1235" i="12"/>
  <c r="V1235" i="12"/>
  <c r="W1235" i="12"/>
  <c r="X1235" i="12"/>
  <c r="Q1236" i="12"/>
  <c r="R1236" i="12"/>
  <c r="S1236" i="12"/>
  <c r="T1236" i="12"/>
  <c r="U1236" i="12"/>
  <c r="V1236" i="12"/>
  <c r="W1236" i="12"/>
  <c r="X1236" i="12"/>
  <c r="Q1237" i="12"/>
  <c r="R1237" i="12"/>
  <c r="S1237" i="12"/>
  <c r="T1237" i="12"/>
  <c r="U1237" i="12"/>
  <c r="V1237" i="12"/>
  <c r="W1237" i="12"/>
  <c r="X1237" i="12"/>
  <c r="Q1238" i="12"/>
  <c r="R1238" i="12"/>
  <c r="S1238" i="12"/>
  <c r="T1238" i="12"/>
  <c r="U1238" i="12"/>
  <c r="V1238" i="12"/>
  <c r="W1238" i="12"/>
  <c r="X1238" i="12"/>
  <c r="Q1239" i="12"/>
  <c r="R1239" i="12"/>
  <c r="S1239" i="12"/>
  <c r="T1239" i="12"/>
  <c r="U1239" i="12"/>
  <c r="V1239" i="12"/>
  <c r="W1239" i="12"/>
  <c r="X1239" i="12"/>
  <c r="Q1240" i="12"/>
  <c r="R1240" i="12"/>
  <c r="S1240" i="12"/>
  <c r="T1240" i="12"/>
  <c r="U1240" i="12"/>
  <c r="V1240" i="12"/>
  <c r="W1240" i="12"/>
  <c r="X1240" i="12"/>
  <c r="Q1241" i="12"/>
  <c r="R1241" i="12"/>
  <c r="S1241" i="12"/>
  <c r="T1241" i="12"/>
  <c r="U1241" i="12"/>
  <c r="V1241" i="12"/>
  <c r="W1241" i="12"/>
  <c r="X1241" i="12"/>
  <c r="Q1242" i="12"/>
  <c r="R1242" i="12"/>
  <c r="S1242" i="12"/>
  <c r="T1242" i="12"/>
  <c r="U1242" i="12"/>
  <c r="V1242" i="12"/>
  <c r="W1242" i="12"/>
  <c r="X1242" i="12"/>
  <c r="Q1243" i="12"/>
  <c r="R1243" i="12"/>
  <c r="S1243" i="12"/>
  <c r="T1243" i="12"/>
  <c r="U1243" i="12"/>
  <c r="V1243" i="12"/>
  <c r="W1243" i="12"/>
  <c r="X1243" i="12"/>
  <c r="Q1244" i="12"/>
  <c r="R1244" i="12"/>
  <c r="S1244" i="12"/>
  <c r="T1244" i="12"/>
  <c r="U1244" i="12"/>
  <c r="V1244" i="12"/>
  <c r="W1244" i="12"/>
  <c r="X1244" i="12"/>
  <c r="Q1245" i="12"/>
  <c r="R1245" i="12"/>
  <c r="S1245" i="12"/>
  <c r="T1245" i="12"/>
  <c r="U1245" i="12"/>
  <c r="V1245" i="12"/>
  <c r="W1245" i="12"/>
  <c r="X1245" i="12"/>
  <c r="Q1246" i="12"/>
  <c r="R1246" i="12"/>
  <c r="S1246" i="12"/>
  <c r="T1246" i="12"/>
  <c r="U1246" i="12"/>
  <c r="V1246" i="12"/>
  <c r="W1246" i="12"/>
  <c r="X1246" i="12"/>
  <c r="Q1247" i="12"/>
  <c r="R1247" i="12"/>
  <c r="S1247" i="12"/>
  <c r="T1247" i="12"/>
  <c r="U1247" i="12"/>
  <c r="V1247" i="12"/>
  <c r="W1247" i="12"/>
  <c r="X1247" i="12"/>
  <c r="Q1248" i="12"/>
  <c r="R1248" i="12"/>
  <c r="S1248" i="12"/>
  <c r="T1248" i="12"/>
  <c r="U1248" i="12"/>
  <c r="V1248" i="12"/>
  <c r="W1248" i="12"/>
  <c r="X1248" i="12"/>
  <c r="Q1249" i="12"/>
  <c r="R1249" i="12"/>
  <c r="S1249" i="12"/>
  <c r="T1249" i="12"/>
  <c r="U1249" i="12"/>
  <c r="V1249" i="12"/>
  <c r="W1249" i="12"/>
  <c r="X1249" i="12"/>
  <c r="Q1250" i="12"/>
  <c r="R1250" i="12"/>
  <c r="S1250" i="12"/>
  <c r="T1250" i="12"/>
  <c r="U1250" i="12"/>
  <c r="V1250" i="12"/>
  <c r="W1250" i="12"/>
  <c r="X1250" i="12"/>
  <c r="Q1251" i="12"/>
  <c r="R1251" i="12"/>
  <c r="S1251" i="12"/>
  <c r="T1251" i="12"/>
  <c r="U1251" i="12"/>
  <c r="V1251" i="12"/>
  <c r="W1251" i="12"/>
  <c r="X1251" i="12"/>
  <c r="Q1252" i="12"/>
  <c r="R1252" i="12"/>
  <c r="S1252" i="12"/>
  <c r="T1252" i="12"/>
  <c r="U1252" i="12"/>
  <c r="V1252" i="12"/>
  <c r="W1252" i="12"/>
  <c r="X1252" i="12"/>
  <c r="Q1253" i="12"/>
  <c r="R1253" i="12"/>
  <c r="S1253" i="12"/>
  <c r="T1253" i="12"/>
  <c r="U1253" i="12"/>
  <c r="V1253" i="12"/>
  <c r="W1253" i="12"/>
  <c r="X1253" i="12"/>
  <c r="Q1254" i="12"/>
  <c r="R1254" i="12"/>
  <c r="S1254" i="12"/>
  <c r="T1254" i="12"/>
  <c r="U1254" i="12"/>
  <c r="V1254" i="12"/>
  <c r="W1254" i="12"/>
  <c r="X1254" i="12"/>
  <c r="Q1255" i="12"/>
  <c r="R1255" i="12"/>
  <c r="S1255" i="12"/>
  <c r="T1255" i="12"/>
  <c r="U1255" i="12"/>
  <c r="V1255" i="12"/>
  <c r="W1255" i="12"/>
  <c r="X1255" i="12"/>
  <c r="Q1256" i="12"/>
  <c r="R1256" i="12"/>
  <c r="S1256" i="12"/>
  <c r="T1256" i="12"/>
  <c r="U1256" i="12"/>
  <c r="V1256" i="12"/>
  <c r="W1256" i="12"/>
  <c r="X1256" i="12"/>
  <c r="Q1257" i="12"/>
  <c r="R1257" i="12"/>
  <c r="S1257" i="12"/>
  <c r="T1257" i="12"/>
  <c r="U1257" i="12"/>
  <c r="V1257" i="12"/>
  <c r="W1257" i="12"/>
  <c r="X1257" i="12"/>
  <c r="Q1258" i="12"/>
  <c r="R1258" i="12"/>
  <c r="S1258" i="12"/>
  <c r="T1258" i="12"/>
  <c r="U1258" i="12"/>
  <c r="V1258" i="12"/>
  <c r="W1258" i="12"/>
  <c r="X1258" i="12"/>
  <c r="Q1259" i="12"/>
  <c r="R1259" i="12"/>
  <c r="S1259" i="12"/>
  <c r="T1259" i="12"/>
  <c r="U1259" i="12"/>
  <c r="V1259" i="12"/>
  <c r="W1259" i="12"/>
  <c r="X1259" i="12"/>
  <c r="Q1260" i="12"/>
  <c r="R1260" i="12"/>
  <c r="S1260" i="12"/>
  <c r="T1260" i="12"/>
  <c r="U1260" i="12"/>
  <c r="V1260" i="12"/>
  <c r="W1260" i="12"/>
  <c r="X1260" i="12"/>
  <c r="Q1261" i="12"/>
  <c r="R1261" i="12"/>
  <c r="S1261" i="12"/>
  <c r="T1261" i="12"/>
  <c r="U1261" i="12"/>
  <c r="V1261" i="12"/>
  <c r="W1261" i="12"/>
  <c r="X1261" i="12"/>
  <c r="Q1262" i="12"/>
  <c r="R1262" i="12"/>
  <c r="S1262" i="12"/>
  <c r="T1262" i="12"/>
  <c r="U1262" i="12"/>
  <c r="V1262" i="12"/>
  <c r="W1262" i="12"/>
  <c r="X1262" i="12"/>
  <c r="Q1263" i="12"/>
  <c r="R1263" i="12"/>
  <c r="S1263" i="12"/>
  <c r="T1263" i="12"/>
  <c r="U1263" i="12"/>
  <c r="V1263" i="12"/>
  <c r="W1263" i="12"/>
  <c r="X1263" i="12"/>
  <c r="Q1264" i="12"/>
  <c r="R1264" i="12"/>
  <c r="S1264" i="12"/>
  <c r="T1264" i="12"/>
  <c r="U1264" i="12"/>
  <c r="V1264" i="12"/>
  <c r="W1264" i="12"/>
  <c r="X1264" i="12"/>
  <c r="Q1265" i="12"/>
  <c r="R1265" i="12"/>
  <c r="S1265" i="12"/>
  <c r="T1265" i="12"/>
  <c r="U1265" i="12"/>
  <c r="V1265" i="12"/>
  <c r="W1265" i="12"/>
  <c r="X1265" i="12"/>
  <c r="Q1266" i="12"/>
  <c r="R1266" i="12"/>
  <c r="S1266" i="12"/>
  <c r="T1266" i="12"/>
  <c r="U1266" i="12"/>
  <c r="V1266" i="12"/>
  <c r="W1266" i="12"/>
  <c r="X1266" i="12"/>
  <c r="Q1267" i="12"/>
  <c r="R1267" i="12"/>
  <c r="S1267" i="12"/>
  <c r="T1267" i="12"/>
  <c r="U1267" i="12"/>
  <c r="V1267" i="12"/>
  <c r="W1267" i="12"/>
  <c r="X1267" i="12"/>
  <c r="Q1268" i="12"/>
  <c r="R1268" i="12"/>
  <c r="S1268" i="12"/>
  <c r="T1268" i="12"/>
  <c r="U1268" i="12"/>
  <c r="V1268" i="12"/>
  <c r="W1268" i="12"/>
  <c r="X1268" i="12"/>
  <c r="Q1269" i="12"/>
  <c r="R1269" i="12"/>
  <c r="S1269" i="12"/>
  <c r="T1269" i="12"/>
  <c r="U1269" i="12"/>
  <c r="V1269" i="12"/>
  <c r="W1269" i="12"/>
  <c r="X1269" i="12"/>
  <c r="Q1270" i="12"/>
  <c r="R1270" i="12"/>
  <c r="S1270" i="12"/>
  <c r="T1270" i="12"/>
  <c r="U1270" i="12"/>
  <c r="V1270" i="12"/>
  <c r="W1270" i="12"/>
  <c r="X1270" i="12"/>
  <c r="Q1271" i="12"/>
  <c r="R1271" i="12"/>
  <c r="S1271" i="12"/>
  <c r="T1271" i="12"/>
  <c r="U1271" i="12"/>
  <c r="V1271" i="12"/>
  <c r="W1271" i="12"/>
  <c r="X1271" i="12"/>
  <c r="Q1272" i="12"/>
  <c r="R1272" i="12"/>
  <c r="S1272" i="12"/>
  <c r="T1272" i="12"/>
  <c r="U1272" i="12"/>
  <c r="V1272" i="12"/>
  <c r="W1272" i="12"/>
  <c r="X1272" i="12"/>
  <c r="Q1273" i="12"/>
  <c r="R1273" i="12"/>
  <c r="S1273" i="12"/>
  <c r="T1273" i="12"/>
  <c r="U1273" i="12"/>
  <c r="V1273" i="12"/>
  <c r="W1273" i="12"/>
  <c r="X1273" i="12"/>
  <c r="Q1274" i="12"/>
  <c r="R1274" i="12"/>
  <c r="S1274" i="12"/>
  <c r="T1274" i="12"/>
  <c r="U1274" i="12"/>
  <c r="V1274" i="12"/>
  <c r="W1274" i="12"/>
  <c r="X1274" i="12"/>
  <c r="Q1275" i="12"/>
  <c r="R1275" i="12"/>
  <c r="S1275" i="12"/>
  <c r="T1275" i="12"/>
  <c r="U1275" i="12"/>
  <c r="V1275" i="12"/>
  <c r="W1275" i="12"/>
  <c r="X1275" i="12"/>
  <c r="Q1276" i="12"/>
  <c r="R1276" i="12"/>
  <c r="S1276" i="12"/>
  <c r="T1276" i="12"/>
  <c r="U1276" i="12"/>
  <c r="V1276" i="12"/>
  <c r="W1276" i="12"/>
  <c r="X1276" i="12"/>
  <c r="Q1277" i="12"/>
  <c r="R1277" i="12"/>
  <c r="S1277" i="12"/>
  <c r="T1277" i="12"/>
  <c r="U1277" i="12"/>
  <c r="V1277" i="12"/>
  <c r="W1277" i="12"/>
  <c r="X1277" i="12"/>
  <c r="Q1278" i="12"/>
  <c r="R1278" i="12"/>
  <c r="S1278" i="12"/>
  <c r="T1278" i="12"/>
  <c r="U1278" i="12"/>
  <c r="V1278" i="12"/>
  <c r="W1278" i="12"/>
  <c r="X1278" i="12"/>
  <c r="Q1279" i="12"/>
  <c r="R1279" i="12"/>
  <c r="S1279" i="12"/>
  <c r="T1279" i="12"/>
  <c r="U1279" i="12"/>
  <c r="V1279" i="12"/>
  <c r="W1279" i="12"/>
  <c r="X1279" i="12"/>
  <c r="Q1280" i="12"/>
  <c r="R1280" i="12"/>
  <c r="S1280" i="12"/>
  <c r="T1280" i="12"/>
  <c r="U1280" i="12"/>
  <c r="V1280" i="12"/>
  <c r="W1280" i="12"/>
  <c r="X1280" i="12"/>
  <c r="Q1281" i="12"/>
  <c r="R1281" i="12"/>
  <c r="S1281" i="12"/>
  <c r="T1281" i="12"/>
  <c r="U1281" i="12"/>
  <c r="V1281" i="12"/>
  <c r="W1281" i="12"/>
  <c r="X1281" i="12"/>
  <c r="Q1282" i="12"/>
  <c r="R1282" i="12"/>
  <c r="S1282" i="12"/>
  <c r="T1282" i="12"/>
  <c r="U1282" i="12"/>
  <c r="V1282" i="12"/>
  <c r="W1282" i="12"/>
  <c r="X1282" i="12"/>
  <c r="Q1283" i="12"/>
  <c r="R1283" i="12"/>
  <c r="S1283" i="12"/>
  <c r="T1283" i="12"/>
  <c r="U1283" i="12"/>
  <c r="V1283" i="12"/>
  <c r="W1283" i="12"/>
  <c r="X1283" i="12"/>
  <c r="Q1284" i="12"/>
  <c r="R1284" i="12"/>
  <c r="S1284" i="12"/>
  <c r="T1284" i="12"/>
  <c r="U1284" i="12"/>
  <c r="V1284" i="12"/>
  <c r="W1284" i="12"/>
  <c r="X1284" i="12"/>
  <c r="Q1285" i="12"/>
  <c r="R1285" i="12"/>
  <c r="S1285" i="12"/>
  <c r="T1285" i="12"/>
  <c r="U1285" i="12"/>
  <c r="V1285" i="12"/>
  <c r="W1285" i="12"/>
  <c r="X1285" i="12"/>
  <c r="Q1286" i="12"/>
  <c r="R1286" i="12"/>
  <c r="S1286" i="12"/>
  <c r="T1286" i="12"/>
  <c r="U1286" i="12"/>
  <c r="V1286" i="12"/>
  <c r="W1286" i="12"/>
  <c r="X1286" i="12"/>
  <c r="Q1287" i="12"/>
  <c r="R1287" i="12"/>
  <c r="S1287" i="12"/>
  <c r="T1287" i="12"/>
  <c r="U1287" i="12"/>
  <c r="V1287" i="12"/>
  <c r="W1287" i="12"/>
  <c r="X1287" i="12"/>
  <c r="Q1288" i="12"/>
  <c r="R1288" i="12"/>
  <c r="S1288" i="12"/>
  <c r="T1288" i="12"/>
  <c r="U1288" i="12"/>
  <c r="V1288" i="12"/>
  <c r="W1288" i="12"/>
  <c r="X1288" i="12"/>
  <c r="Q1289" i="12"/>
  <c r="R1289" i="12"/>
  <c r="S1289" i="12"/>
  <c r="T1289" i="12"/>
  <c r="U1289" i="12"/>
  <c r="V1289" i="12"/>
  <c r="W1289" i="12"/>
  <c r="X1289" i="12"/>
  <c r="Q1290" i="12"/>
  <c r="R1290" i="12"/>
  <c r="S1290" i="12"/>
  <c r="T1290" i="12"/>
  <c r="U1290" i="12"/>
  <c r="V1290" i="12"/>
  <c r="W1290" i="12"/>
  <c r="X1290" i="12"/>
  <c r="Q1291" i="12"/>
  <c r="R1291" i="12"/>
  <c r="S1291" i="12"/>
  <c r="T1291" i="12"/>
  <c r="U1291" i="12"/>
  <c r="V1291" i="12"/>
  <c r="W1291" i="12"/>
  <c r="X1291" i="12"/>
  <c r="Q1292" i="12"/>
  <c r="R1292" i="12"/>
  <c r="S1292" i="12"/>
  <c r="T1292" i="12"/>
  <c r="U1292" i="12"/>
  <c r="V1292" i="12"/>
  <c r="W1292" i="12"/>
  <c r="X1292" i="12"/>
  <c r="Q1293" i="12"/>
  <c r="R1293" i="12"/>
  <c r="S1293" i="12"/>
  <c r="T1293" i="12"/>
  <c r="U1293" i="12"/>
  <c r="V1293" i="12"/>
  <c r="W1293" i="12"/>
  <c r="X1293" i="12"/>
  <c r="Q1294" i="12"/>
  <c r="R1294" i="12"/>
  <c r="S1294" i="12"/>
  <c r="T1294" i="12"/>
  <c r="U1294" i="12"/>
  <c r="V1294" i="12"/>
  <c r="W1294" i="12"/>
  <c r="X1294" i="12"/>
  <c r="Q1295" i="12"/>
  <c r="R1295" i="12"/>
  <c r="S1295" i="12"/>
  <c r="T1295" i="12"/>
  <c r="U1295" i="12"/>
  <c r="V1295" i="12"/>
  <c r="W1295" i="12"/>
  <c r="X1295" i="12"/>
  <c r="Q1296" i="12"/>
  <c r="R1296" i="12"/>
  <c r="S1296" i="12"/>
  <c r="T1296" i="12"/>
  <c r="U1296" i="12"/>
  <c r="V1296" i="12"/>
  <c r="W1296" i="12"/>
  <c r="X1296" i="12"/>
  <c r="Q1297" i="12"/>
  <c r="R1297" i="12"/>
  <c r="S1297" i="12"/>
  <c r="T1297" i="12"/>
  <c r="U1297" i="12"/>
  <c r="V1297" i="12"/>
  <c r="W1297" i="12"/>
  <c r="X1297" i="12"/>
  <c r="Q1298" i="12"/>
  <c r="R1298" i="12"/>
  <c r="S1298" i="12"/>
  <c r="T1298" i="12"/>
  <c r="U1298" i="12"/>
  <c r="V1298" i="12"/>
  <c r="W1298" i="12"/>
  <c r="X1298" i="12"/>
  <c r="Q1299" i="12"/>
  <c r="R1299" i="12"/>
  <c r="S1299" i="12"/>
  <c r="T1299" i="12"/>
  <c r="U1299" i="12"/>
  <c r="V1299" i="12"/>
  <c r="W1299" i="12"/>
  <c r="X1299" i="12"/>
  <c r="Q1300" i="12"/>
  <c r="R1300" i="12"/>
  <c r="S1300" i="12"/>
  <c r="T1300" i="12"/>
  <c r="U1300" i="12"/>
  <c r="V1300" i="12"/>
  <c r="W1300" i="12"/>
  <c r="X1300" i="12"/>
  <c r="Q1301" i="12"/>
  <c r="R1301" i="12"/>
  <c r="S1301" i="12"/>
  <c r="T1301" i="12"/>
  <c r="U1301" i="12"/>
  <c r="V1301" i="12"/>
  <c r="W1301" i="12"/>
  <c r="X1301" i="12"/>
  <c r="Q1302" i="12"/>
  <c r="R1302" i="12"/>
  <c r="S1302" i="12"/>
  <c r="T1302" i="12"/>
  <c r="U1302" i="12"/>
  <c r="V1302" i="12"/>
  <c r="W1302" i="12"/>
  <c r="X1302" i="12"/>
  <c r="Q1303" i="12"/>
  <c r="R1303" i="12"/>
  <c r="S1303" i="12"/>
  <c r="T1303" i="12"/>
  <c r="U1303" i="12"/>
  <c r="V1303" i="12"/>
  <c r="W1303" i="12"/>
  <c r="X1303" i="12"/>
  <c r="Q1304" i="12"/>
  <c r="R1304" i="12"/>
  <c r="S1304" i="12"/>
  <c r="T1304" i="12"/>
  <c r="U1304" i="12"/>
  <c r="V1304" i="12"/>
  <c r="W1304" i="12"/>
  <c r="X1304" i="12"/>
  <c r="Q1305" i="12"/>
  <c r="R1305" i="12"/>
  <c r="S1305" i="12"/>
  <c r="T1305" i="12"/>
  <c r="U1305" i="12"/>
  <c r="V1305" i="12"/>
  <c r="W1305" i="12"/>
  <c r="X1305" i="12"/>
  <c r="Q1306" i="12"/>
  <c r="R1306" i="12"/>
  <c r="S1306" i="12"/>
  <c r="T1306" i="12"/>
  <c r="U1306" i="12"/>
  <c r="V1306" i="12"/>
  <c r="W1306" i="12"/>
  <c r="X1306" i="12"/>
  <c r="Q1307" i="12"/>
  <c r="R1307" i="12"/>
  <c r="S1307" i="12"/>
  <c r="T1307" i="12"/>
  <c r="U1307" i="12"/>
  <c r="V1307" i="12"/>
  <c r="W1307" i="12"/>
  <c r="X1307" i="12"/>
  <c r="Q1308" i="12"/>
  <c r="R1308" i="12"/>
  <c r="S1308" i="12"/>
  <c r="T1308" i="12"/>
  <c r="U1308" i="12"/>
  <c r="V1308" i="12"/>
  <c r="W1308" i="12"/>
  <c r="X1308" i="12"/>
  <c r="Q1309" i="12"/>
  <c r="R1309" i="12"/>
  <c r="S1309" i="12"/>
  <c r="T1309" i="12"/>
  <c r="U1309" i="12"/>
  <c r="V1309" i="12"/>
  <c r="W1309" i="12"/>
  <c r="X1309" i="12"/>
  <c r="Q1310" i="12"/>
  <c r="R1310" i="12"/>
  <c r="S1310" i="12"/>
  <c r="T1310" i="12"/>
  <c r="U1310" i="12"/>
  <c r="V1310" i="12"/>
  <c r="W1310" i="12"/>
  <c r="X1310" i="12"/>
  <c r="Q1311" i="12"/>
  <c r="R1311" i="12"/>
  <c r="S1311" i="12"/>
  <c r="T1311" i="12"/>
  <c r="U1311" i="12"/>
  <c r="V1311" i="12"/>
  <c r="W1311" i="12"/>
  <c r="X1311" i="12"/>
  <c r="Q1312" i="12"/>
  <c r="R1312" i="12"/>
  <c r="S1312" i="12"/>
  <c r="T1312" i="12"/>
  <c r="U1312" i="12"/>
  <c r="V1312" i="12"/>
  <c r="W1312" i="12"/>
  <c r="X1312" i="12"/>
  <c r="Q1313" i="12"/>
  <c r="R1313" i="12"/>
  <c r="S1313" i="12"/>
  <c r="T1313" i="12"/>
  <c r="U1313" i="12"/>
  <c r="V1313" i="12"/>
  <c r="W1313" i="12"/>
  <c r="X1313" i="12"/>
  <c r="Q1314" i="12"/>
  <c r="R1314" i="12"/>
  <c r="S1314" i="12"/>
  <c r="T1314" i="12"/>
  <c r="U1314" i="12"/>
  <c r="V1314" i="12"/>
  <c r="W1314" i="12"/>
  <c r="X1314" i="12"/>
  <c r="Q1315" i="12"/>
  <c r="R1315" i="12"/>
  <c r="S1315" i="12"/>
  <c r="T1315" i="12"/>
  <c r="U1315" i="12"/>
  <c r="V1315" i="12"/>
  <c r="W1315" i="12"/>
  <c r="X1315" i="12"/>
  <c r="Q1316" i="12"/>
  <c r="R1316" i="12"/>
  <c r="S1316" i="12"/>
  <c r="T1316" i="12"/>
  <c r="U1316" i="12"/>
  <c r="V1316" i="12"/>
  <c r="W1316" i="12"/>
  <c r="X1316" i="12"/>
  <c r="Q1317" i="12"/>
  <c r="R1317" i="12"/>
  <c r="S1317" i="12"/>
  <c r="T1317" i="12"/>
  <c r="U1317" i="12"/>
  <c r="V1317" i="12"/>
  <c r="W1317" i="12"/>
  <c r="X1317" i="12"/>
  <c r="Q1318" i="12"/>
  <c r="R1318" i="12"/>
  <c r="S1318" i="12"/>
  <c r="T1318" i="12"/>
  <c r="U1318" i="12"/>
  <c r="V1318" i="12"/>
  <c r="W1318" i="12"/>
  <c r="X1318" i="12"/>
  <c r="Q1319" i="12"/>
  <c r="R1319" i="12"/>
  <c r="S1319" i="12"/>
  <c r="T1319" i="12"/>
  <c r="U1319" i="12"/>
  <c r="V1319" i="12"/>
  <c r="W1319" i="12"/>
  <c r="X1319" i="12"/>
  <c r="Q1320" i="12"/>
  <c r="R1320" i="12"/>
  <c r="S1320" i="12"/>
  <c r="T1320" i="12"/>
  <c r="U1320" i="12"/>
  <c r="V1320" i="12"/>
  <c r="W1320" i="12"/>
  <c r="X1320" i="12"/>
  <c r="Q1321" i="12"/>
  <c r="R1321" i="12"/>
  <c r="S1321" i="12"/>
  <c r="T1321" i="12"/>
  <c r="U1321" i="12"/>
  <c r="V1321" i="12"/>
  <c r="W1321" i="12"/>
  <c r="X1321" i="12"/>
  <c r="Q1322" i="12"/>
  <c r="R1322" i="12"/>
  <c r="S1322" i="12"/>
  <c r="T1322" i="12"/>
  <c r="U1322" i="12"/>
  <c r="V1322" i="12"/>
  <c r="W1322" i="12"/>
  <c r="X1322" i="12"/>
  <c r="Q1323" i="12"/>
  <c r="R1323" i="12"/>
  <c r="S1323" i="12"/>
  <c r="T1323" i="12"/>
  <c r="U1323" i="12"/>
  <c r="V1323" i="12"/>
  <c r="W1323" i="12"/>
  <c r="X1323" i="12"/>
  <c r="Q1324" i="12"/>
  <c r="R1324" i="12"/>
  <c r="S1324" i="12"/>
  <c r="T1324" i="12"/>
  <c r="U1324" i="12"/>
  <c r="V1324" i="12"/>
  <c r="W1324" i="12"/>
  <c r="X1324" i="12"/>
  <c r="Q1325" i="12"/>
  <c r="R1325" i="12"/>
  <c r="S1325" i="12"/>
  <c r="T1325" i="12"/>
  <c r="U1325" i="12"/>
  <c r="V1325" i="12"/>
  <c r="W1325" i="12"/>
  <c r="X1325" i="12"/>
  <c r="Q1326" i="12"/>
  <c r="R1326" i="12"/>
  <c r="S1326" i="12"/>
  <c r="T1326" i="12"/>
  <c r="U1326" i="12"/>
  <c r="V1326" i="12"/>
  <c r="W1326" i="12"/>
  <c r="X1326" i="12"/>
  <c r="Q1327" i="12"/>
  <c r="R1327" i="12"/>
  <c r="S1327" i="12"/>
  <c r="T1327" i="12"/>
  <c r="U1327" i="12"/>
  <c r="V1327" i="12"/>
  <c r="W1327" i="12"/>
  <c r="X1327" i="12"/>
  <c r="Q1328" i="12"/>
  <c r="R1328" i="12"/>
  <c r="S1328" i="12"/>
  <c r="T1328" i="12"/>
  <c r="U1328" i="12"/>
  <c r="V1328" i="12"/>
  <c r="W1328" i="12"/>
  <c r="X1328" i="12"/>
  <c r="Q1329" i="12"/>
  <c r="R1329" i="12"/>
  <c r="S1329" i="12"/>
  <c r="T1329" i="12"/>
  <c r="U1329" i="12"/>
  <c r="V1329" i="12"/>
  <c r="W1329" i="12"/>
  <c r="X1329" i="12"/>
  <c r="Q1330" i="12"/>
  <c r="R1330" i="12"/>
  <c r="S1330" i="12"/>
  <c r="T1330" i="12"/>
  <c r="U1330" i="12"/>
  <c r="V1330" i="12"/>
  <c r="W1330" i="12"/>
  <c r="X1330" i="12"/>
  <c r="Q1331" i="12"/>
  <c r="R1331" i="12"/>
  <c r="S1331" i="12"/>
  <c r="T1331" i="12"/>
  <c r="U1331" i="12"/>
  <c r="V1331" i="12"/>
  <c r="W1331" i="12"/>
  <c r="X1331" i="12"/>
  <c r="Q1332" i="12"/>
  <c r="R1332" i="12"/>
  <c r="S1332" i="12"/>
  <c r="T1332" i="12"/>
  <c r="U1332" i="12"/>
  <c r="V1332" i="12"/>
  <c r="W1332" i="12"/>
  <c r="X1332" i="12"/>
  <c r="Q1333" i="12"/>
  <c r="R1333" i="12"/>
  <c r="S1333" i="12"/>
  <c r="T1333" i="12"/>
  <c r="U1333" i="12"/>
  <c r="V1333" i="12"/>
  <c r="W1333" i="12"/>
  <c r="X1333" i="12"/>
  <c r="Q1334" i="12"/>
  <c r="R1334" i="12"/>
  <c r="S1334" i="12"/>
  <c r="T1334" i="12"/>
  <c r="U1334" i="12"/>
  <c r="V1334" i="12"/>
  <c r="W1334" i="12"/>
  <c r="X1334" i="12"/>
  <c r="Q1335" i="12"/>
  <c r="R1335" i="12"/>
  <c r="S1335" i="12"/>
  <c r="T1335" i="12"/>
  <c r="U1335" i="12"/>
  <c r="V1335" i="12"/>
  <c r="W1335" i="12"/>
  <c r="X1335" i="12"/>
  <c r="Q1336" i="12"/>
  <c r="R1336" i="12"/>
  <c r="S1336" i="12"/>
  <c r="T1336" i="12"/>
  <c r="U1336" i="12"/>
  <c r="V1336" i="12"/>
  <c r="W1336" i="12"/>
  <c r="X1336" i="12"/>
  <c r="Q1337" i="12"/>
  <c r="R1337" i="12"/>
  <c r="S1337" i="12"/>
  <c r="T1337" i="12"/>
  <c r="U1337" i="12"/>
  <c r="V1337" i="12"/>
  <c r="W1337" i="12"/>
  <c r="X1337" i="12"/>
  <c r="Q1338" i="12"/>
  <c r="R1338" i="12"/>
  <c r="S1338" i="12"/>
  <c r="T1338" i="12"/>
  <c r="U1338" i="12"/>
  <c r="V1338" i="12"/>
  <c r="W1338" i="12"/>
  <c r="X1338" i="12"/>
  <c r="Q1339" i="12"/>
  <c r="R1339" i="12"/>
  <c r="S1339" i="12"/>
  <c r="T1339" i="12"/>
  <c r="U1339" i="12"/>
  <c r="V1339" i="12"/>
  <c r="W1339" i="12"/>
  <c r="X1339" i="12"/>
  <c r="Q1340" i="12"/>
  <c r="R1340" i="12"/>
  <c r="S1340" i="12"/>
  <c r="T1340" i="12"/>
  <c r="U1340" i="12"/>
  <c r="V1340" i="12"/>
  <c r="W1340" i="12"/>
  <c r="X1340" i="12"/>
  <c r="Q1341" i="12"/>
  <c r="R1341" i="12"/>
  <c r="S1341" i="12"/>
  <c r="T1341" i="12"/>
  <c r="U1341" i="12"/>
  <c r="V1341" i="12"/>
  <c r="W1341" i="12"/>
  <c r="X1341" i="12"/>
  <c r="Q1342" i="12"/>
  <c r="R1342" i="12"/>
  <c r="S1342" i="12"/>
  <c r="T1342" i="12"/>
  <c r="U1342" i="12"/>
  <c r="V1342" i="12"/>
  <c r="W1342" i="12"/>
  <c r="X1342" i="12"/>
  <c r="Q1343" i="12"/>
  <c r="R1343" i="12"/>
  <c r="S1343" i="12"/>
  <c r="T1343" i="12"/>
  <c r="U1343" i="12"/>
  <c r="V1343" i="12"/>
  <c r="W1343" i="12"/>
  <c r="X1343" i="12"/>
  <c r="Q1344" i="12"/>
  <c r="R1344" i="12"/>
  <c r="S1344" i="12"/>
  <c r="T1344" i="12"/>
  <c r="U1344" i="12"/>
  <c r="V1344" i="12"/>
  <c r="W1344" i="12"/>
  <c r="X1344" i="12"/>
  <c r="Q1345" i="12"/>
  <c r="R1345" i="12"/>
  <c r="S1345" i="12"/>
  <c r="T1345" i="12"/>
  <c r="U1345" i="12"/>
  <c r="V1345" i="12"/>
  <c r="W1345" i="12"/>
  <c r="X1345" i="12"/>
  <c r="Q1346" i="12"/>
  <c r="R1346" i="12"/>
  <c r="S1346" i="12"/>
  <c r="T1346" i="12"/>
  <c r="U1346" i="12"/>
  <c r="V1346" i="12"/>
  <c r="W1346" i="12"/>
  <c r="X1346" i="12"/>
  <c r="Q1347" i="12"/>
  <c r="R1347" i="12"/>
  <c r="S1347" i="12"/>
  <c r="T1347" i="12"/>
  <c r="U1347" i="12"/>
  <c r="V1347" i="12"/>
  <c r="W1347" i="12"/>
  <c r="X1347" i="12"/>
  <c r="Q1348" i="12"/>
  <c r="R1348" i="12"/>
  <c r="S1348" i="12"/>
  <c r="T1348" i="12"/>
  <c r="U1348" i="12"/>
  <c r="V1348" i="12"/>
  <c r="W1348" i="12"/>
  <c r="X1348" i="12"/>
  <c r="Q1349" i="12"/>
  <c r="R1349" i="12"/>
  <c r="S1349" i="12"/>
  <c r="T1349" i="12"/>
  <c r="U1349" i="12"/>
  <c r="V1349" i="12"/>
  <c r="W1349" i="12"/>
  <c r="X1349" i="12"/>
  <c r="Q1350" i="12"/>
  <c r="R1350" i="12"/>
  <c r="S1350" i="12"/>
  <c r="T1350" i="12"/>
  <c r="U1350" i="12"/>
  <c r="V1350" i="12"/>
  <c r="W1350" i="12"/>
  <c r="X1350" i="12"/>
  <c r="Q1351" i="12"/>
  <c r="R1351" i="12"/>
  <c r="S1351" i="12"/>
  <c r="T1351" i="12"/>
  <c r="U1351" i="12"/>
  <c r="V1351" i="12"/>
  <c r="W1351" i="12"/>
  <c r="X1351" i="12"/>
  <c r="Q1352" i="12"/>
  <c r="R1352" i="12"/>
  <c r="S1352" i="12"/>
  <c r="T1352" i="12"/>
  <c r="U1352" i="12"/>
  <c r="V1352" i="12"/>
  <c r="W1352" i="12"/>
  <c r="X1352" i="12"/>
  <c r="Q1353" i="12"/>
  <c r="R1353" i="12"/>
  <c r="S1353" i="12"/>
  <c r="T1353" i="12"/>
  <c r="U1353" i="12"/>
  <c r="V1353" i="12"/>
  <c r="W1353" i="12"/>
  <c r="X1353" i="12"/>
  <c r="Q1354" i="12"/>
  <c r="R1354" i="12"/>
  <c r="S1354" i="12"/>
  <c r="T1354" i="12"/>
  <c r="U1354" i="12"/>
  <c r="V1354" i="12"/>
  <c r="W1354" i="12"/>
  <c r="X1354" i="12"/>
  <c r="Q1355" i="12"/>
  <c r="R1355" i="12"/>
  <c r="S1355" i="12"/>
  <c r="T1355" i="12"/>
  <c r="U1355" i="12"/>
  <c r="V1355" i="12"/>
  <c r="W1355" i="12"/>
  <c r="X1355" i="12"/>
  <c r="Q1356" i="12"/>
  <c r="R1356" i="12"/>
  <c r="S1356" i="12"/>
  <c r="T1356" i="12"/>
  <c r="U1356" i="12"/>
  <c r="V1356" i="12"/>
  <c r="W1356" i="12"/>
  <c r="X1356" i="12"/>
  <c r="Q1357" i="12"/>
  <c r="R1357" i="12"/>
  <c r="S1357" i="12"/>
  <c r="T1357" i="12"/>
  <c r="U1357" i="12"/>
  <c r="V1357" i="12"/>
  <c r="W1357" i="12"/>
  <c r="X1357" i="12"/>
  <c r="Q1358" i="12"/>
  <c r="R1358" i="12"/>
  <c r="S1358" i="12"/>
  <c r="T1358" i="12"/>
  <c r="U1358" i="12"/>
  <c r="V1358" i="12"/>
  <c r="W1358" i="12"/>
  <c r="X1358" i="12"/>
  <c r="Q1359" i="12"/>
  <c r="R1359" i="12"/>
  <c r="S1359" i="12"/>
  <c r="T1359" i="12"/>
  <c r="U1359" i="12"/>
  <c r="V1359" i="12"/>
  <c r="W1359" i="12"/>
  <c r="X1359" i="12"/>
  <c r="Q1360" i="12"/>
  <c r="R1360" i="12"/>
  <c r="S1360" i="12"/>
  <c r="T1360" i="12"/>
  <c r="U1360" i="12"/>
  <c r="V1360" i="12"/>
  <c r="W1360" i="12"/>
  <c r="X1360" i="12"/>
  <c r="Q1361" i="12"/>
  <c r="R1361" i="12"/>
  <c r="S1361" i="12"/>
  <c r="T1361" i="12"/>
  <c r="U1361" i="12"/>
  <c r="V1361" i="12"/>
  <c r="W1361" i="12"/>
  <c r="X1361" i="12"/>
  <c r="Q1362" i="12"/>
  <c r="R1362" i="12"/>
  <c r="S1362" i="12"/>
  <c r="T1362" i="12"/>
  <c r="U1362" i="12"/>
  <c r="V1362" i="12"/>
  <c r="W1362" i="12"/>
  <c r="X1362" i="12"/>
  <c r="Q1363" i="12"/>
  <c r="R1363" i="12"/>
  <c r="S1363" i="12"/>
  <c r="T1363" i="12"/>
  <c r="U1363" i="12"/>
  <c r="V1363" i="12"/>
  <c r="W1363" i="12"/>
  <c r="X1363" i="12"/>
  <c r="Q1364" i="12"/>
  <c r="R1364" i="12"/>
  <c r="S1364" i="12"/>
  <c r="T1364" i="12"/>
  <c r="U1364" i="12"/>
  <c r="V1364" i="12"/>
  <c r="W1364" i="12"/>
  <c r="X1364" i="12"/>
  <c r="Q1365" i="12"/>
  <c r="R1365" i="12"/>
  <c r="S1365" i="12"/>
  <c r="T1365" i="12"/>
  <c r="U1365" i="12"/>
  <c r="V1365" i="12"/>
  <c r="W1365" i="12"/>
  <c r="X1365" i="12"/>
  <c r="Q1366" i="12"/>
  <c r="R1366" i="12"/>
  <c r="S1366" i="12"/>
  <c r="T1366" i="12"/>
  <c r="U1366" i="12"/>
  <c r="V1366" i="12"/>
  <c r="W1366" i="12"/>
  <c r="X1366" i="12"/>
  <c r="Q1367" i="12"/>
  <c r="R1367" i="12"/>
  <c r="S1367" i="12"/>
  <c r="T1367" i="12"/>
  <c r="U1367" i="12"/>
  <c r="V1367" i="12"/>
  <c r="W1367" i="12"/>
  <c r="X1367" i="12"/>
  <c r="Q1368" i="12"/>
  <c r="R1368" i="12"/>
  <c r="S1368" i="12"/>
  <c r="T1368" i="12"/>
  <c r="U1368" i="12"/>
  <c r="V1368" i="12"/>
  <c r="W1368" i="12"/>
  <c r="X1368" i="12"/>
  <c r="Q1369" i="12"/>
  <c r="R1369" i="12"/>
  <c r="S1369" i="12"/>
  <c r="T1369" i="12"/>
  <c r="U1369" i="12"/>
  <c r="V1369" i="12"/>
  <c r="W1369" i="12"/>
  <c r="X1369" i="12"/>
  <c r="Q1370" i="12"/>
  <c r="R1370" i="12"/>
  <c r="S1370" i="12"/>
  <c r="T1370" i="12"/>
  <c r="U1370" i="12"/>
  <c r="V1370" i="12"/>
  <c r="W1370" i="12"/>
  <c r="X1370" i="12"/>
  <c r="Q1371" i="12"/>
  <c r="R1371" i="12"/>
  <c r="S1371" i="12"/>
  <c r="T1371" i="12"/>
  <c r="U1371" i="12"/>
  <c r="V1371" i="12"/>
  <c r="W1371" i="12"/>
  <c r="X1371" i="12"/>
  <c r="Q1372" i="12"/>
  <c r="R1372" i="12"/>
  <c r="S1372" i="12"/>
  <c r="T1372" i="12"/>
  <c r="U1372" i="12"/>
  <c r="V1372" i="12"/>
  <c r="W1372" i="12"/>
  <c r="X1372" i="12"/>
  <c r="Q1373" i="12"/>
  <c r="R1373" i="12"/>
  <c r="S1373" i="12"/>
  <c r="T1373" i="12"/>
  <c r="U1373" i="12"/>
  <c r="V1373" i="12"/>
  <c r="W1373" i="12"/>
  <c r="X1373" i="12"/>
  <c r="Q1374" i="12"/>
  <c r="R1374" i="12"/>
  <c r="S1374" i="12"/>
  <c r="T1374" i="12"/>
  <c r="U1374" i="12"/>
  <c r="V1374" i="12"/>
  <c r="W1374" i="12"/>
  <c r="X1374" i="12"/>
  <c r="Q1375" i="12"/>
  <c r="R1375" i="12"/>
  <c r="S1375" i="12"/>
  <c r="T1375" i="12"/>
  <c r="U1375" i="12"/>
  <c r="V1375" i="12"/>
  <c r="W1375" i="12"/>
  <c r="X1375" i="12"/>
  <c r="Q1376" i="12"/>
  <c r="R1376" i="12"/>
  <c r="S1376" i="12"/>
  <c r="T1376" i="12"/>
  <c r="U1376" i="12"/>
  <c r="V1376" i="12"/>
  <c r="W1376" i="12"/>
  <c r="X1376" i="12"/>
  <c r="Q1377" i="12"/>
  <c r="R1377" i="12"/>
  <c r="S1377" i="12"/>
  <c r="T1377" i="12"/>
  <c r="U1377" i="12"/>
  <c r="V1377" i="12"/>
  <c r="W1377" i="12"/>
  <c r="X1377" i="12"/>
  <c r="Q1378" i="12"/>
  <c r="R1378" i="12"/>
  <c r="S1378" i="12"/>
  <c r="T1378" i="12"/>
  <c r="U1378" i="12"/>
  <c r="V1378" i="12"/>
  <c r="W1378" i="12"/>
  <c r="X1378" i="12"/>
  <c r="Q1379" i="12"/>
  <c r="R1379" i="12"/>
  <c r="S1379" i="12"/>
  <c r="T1379" i="12"/>
  <c r="U1379" i="12"/>
  <c r="V1379" i="12"/>
  <c r="W1379" i="12"/>
  <c r="X1379" i="12"/>
  <c r="Q1380" i="12"/>
  <c r="R1380" i="12"/>
  <c r="S1380" i="12"/>
  <c r="T1380" i="12"/>
  <c r="U1380" i="12"/>
  <c r="V1380" i="12"/>
  <c r="W1380" i="12"/>
  <c r="X1380" i="12"/>
  <c r="Q1381" i="12"/>
  <c r="R1381" i="12"/>
  <c r="S1381" i="12"/>
  <c r="T1381" i="12"/>
  <c r="U1381" i="12"/>
  <c r="V1381" i="12"/>
  <c r="W1381" i="12"/>
  <c r="X1381" i="12"/>
  <c r="Q1382" i="12"/>
  <c r="R1382" i="12"/>
  <c r="S1382" i="12"/>
  <c r="T1382" i="12"/>
  <c r="U1382" i="12"/>
  <c r="V1382" i="12"/>
  <c r="W1382" i="12"/>
  <c r="X1382" i="12"/>
  <c r="Q1383" i="12"/>
  <c r="R1383" i="12"/>
  <c r="S1383" i="12"/>
  <c r="T1383" i="12"/>
  <c r="U1383" i="12"/>
  <c r="V1383" i="12"/>
  <c r="W1383" i="12"/>
  <c r="X1383" i="12"/>
  <c r="Q1384" i="12"/>
  <c r="R1384" i="12"/>
  <c r="S1384" i="12"/>
  <c r="T1384" i="12"/>
  <c r="U1384" i="12"/>
  <c r="V1384" i="12"/>
  <c r="W1384" i="12"/>
  <c r="X1384" i="12"/>
  <c r="Q1385" i="12"/>
  <c r="R1385" i="12"/>
  <c r="S1385" i="12"/>
  <c r="T1385" i="12"/>
  <c r="U1385" i="12"/>
  <c r="V1385" i="12"/>
  <c r="W1385" i="12"/>
  <c r="X1385" i="12"/>
  <c r="Q1386" i="12"/>
  <c r="R1386" i="12"/>
  <c r="S1386" i="12"/>
  <c r="T1386" i="12"/>
  <c r="U1386" i="12"/>
  <c r="V1386" i="12"/>
  <c r="W1386" i="12"/>
  <c r="X1386" i="12"/>
  <c r="Q1387" i="12"/>
  <c r="R1387" i="12"/>
  <c r="S1387" i="12"/>
  <c r="T1387" i="12"/>
  <c r="U1387" i="12"/>
  <c r="V1387" i="12"/>
  <c r="W1387" i="12"/>
  <c r="X1387" i="12"/>
  <c r="Q1388" i="12"/>
  <c r="R1388" i="12"/>
  <c r="S1388" i="12"/>
  <c r="T1388" i="12"/>
  <c r="U1388" i="12"/>
  <c r="V1388" i="12"/>
  <c r="W1388" i="12"/>
  <c r="X1388" i="12"/>
  <c r="Q1389" i="12"/>
  <c r="R1389" i="12"/>
  <c r="S1389" i="12"/>
  <c r="T1389" i="12"/>
  <c r="U1389" i="12"/>
  <c r="V1389" i="12"/>
  <c r="W1389" i="12"/>
  <c r="X1389" i="12"/>
  <c r="Q1390" i="12"/>
  <c r="R1390" i="12"/>
  <c r="S1390" i="12"/>
  <c r="T1390" i="12"/>
  <c r="U1390" i="12"/>
  <c r="V1390" i="12"/>
  <c r="W1390" i="12"/>
  <c r="X1390" i="12"/>
  <c r="Q1391" i="12"/>
  <c r="R1391" i="12"/>
  <c r="S1391" i="12"/>
  <c r="T1391" i="12"/>
  <c r="U1391" i="12"/>
  <c r="V1391" i="12"/>
  <c r="W1391" i="12"/>
  <c r="X1391" i="12"/>
  <c r="Q1392" i="12"/>
  <c r="R1392" i="12"/>
  <c r="S1392" i="12"/>
  <c r="T1392" i="12"/>
  <c r="U1392" i="12"/>
  <c r="V1392" i="12"/>
  <c r="W1392" i="12"/>
  <c r="X1392" i="12"/>
  <c r="Q1393" i="12"/>
  <c r="R1393" i="12"/>
  <c r="S1393" i="12"/>
  <c r="T1393" i="12"/>
  <c r="U1393" i="12"/>
  <c r="V1393" i="12"/>
  <c r="W1393" i="12"/>
  <c r="X1393" i="12"/>
  <c r="Q1394" i="12"/>
  <c r="R1394" i="12"/>
  <c r="S1394" i="12"/>
  <c r="T1394" i="12"/>
  <c r="U1394" i="12"/>
  <c r="V1394" i="12"/>
  <c r="W1394" i="12"/>
  <c r="X1394" i="12"/>
  <c r="Q1395" i="12"/>
  <c r="R1395" i="12"/>
  <c r="S1395" i="12"/>
  <c r="T1395" i="12"/>
  <c r="U1395" i="12"/>
  <c r="V1395" i="12"/>
  <c r="W1395" i="12"/>
  <c r="X1395" i="12"/>
  <c r="Q1396" i="12"/>
  <c r="R1396" i="12"/>
  <c r="S1396" i="12"/>
  <c r="T1396" i="12"/>
  <c r="U1396" i="12"/>
  <c r="V1396" i="12"/>
  <c r="W1396" i="12"/>
  <c r="X1396" i="12"/>
  <c r="Q1397" i="12"/>
  <c r="R1397" i="12"/>
  <c r="S1397" i="12"/>
  <c r="T1397" i="12"/>
  <c r="U1397" i="12"/>
  <c r="V1397" i="12"/>
  <c r="W1397" i="12"/>
  <c r="X1397" i="12"/>
  <c r="Q1398" i="12"/>
  <c r="R1398" i="12"/>
  <c r="S1398" i="12"/>
  <c r="T1398" i="12"/>
  <c r="U1398" i="12"/>
  <c r="V1398" i="12"/>
  <c r="W1398" i="12"/>
  <c r="X1398" i="12"/>
  <c r="Q1399" i="12"/>
  <c r="R1399" i="12"/>
  <c r="S1399" i="12"/>
  <c r="T1399" i="12"/>
  <c r="U1399" i="12"/>
  <c r="V1399" i="12"/>
  <c r="W1399" i="12"/>
  <c r="X1399" i="12"/>
  <c r="Q1400" i="12"/>
  <c r="R1400" i="12"/>
  <c r="S1400" i="12"/>
  <c r="T1400" i="12"/>
  <c r="U1400" i="12"/>
  <c r="V1400" i="12"/>
  <c r="W1400" i="12"/>
  <c r="X1400" i="12"/>
  <c r="Q1401" i="12"/>
  <c r="R1401" i="12"/>
  <c r="S1401" i="12"/>
  <c r="T1401" i="12"/>
  <c r="U1401" i="12"/>
  <c r="V1401" i="12"/>
  <c r="W1401" i="12"/>
  <c r="X1401" i="12"/>
  <c r="Q1402" i="12"/>
  <c r="R1402" i="12"/>
  <c r="S1402" i="12"/>
  <c r="T1402" i="12"/>
  <c r="U1402" i="12"/>
  <c r="V1402" i="12"/>
  <c r="W1402" i="12"/>
  <c r="X1402" i="12"/>
  <c r="Q1403" i="12"/>
  <c r="R1403" i="12"/>
  <c r="S1403" i="12"/>
  <c r="T1403" i="12"/>
  <c r="U1403" i="12"/>
  <c r="V1403" i="12"/>
  <c r="W1403" i="12"/>
  <c r="X1403" i="12"/>
  <c r="Q1404" i="12"/>
  <c r="R1404" i="12"/>
  <c r="S1404" i="12"/>
  <c r="T1404" i="12"/>
  <c r="U1404" i="12"/>
  <c r="V1404" i="12"/>
  <c r="W1404" i="12"/>
  <c r="X1404" i="12"/>
  <c r="Q1405" i="12"/>
  <c r="R1405" i="12"/>
  <c r="S1405" i="12"/>
  <c r="T1405" i="12"/>
  <c r="U1405" i="12"/>
  <c r="V1405" i="12"/>
  <c r="W1405" i="12"/>
  <c r="X1405" i="12"/>
  <c r="Q1406" i="12"/>
  <c r="R1406" i="12"/>
  <c r="S1406" i="12"/>
  <c r="T1406" i="12"/>
  <c r="U1406" i="12"/>
  <c r="V1406" i="12"/>
  <c r="W1406" i="12"/>
  <c r="X1406" i="12"/>
  <c r="Q1407" i="12"/>
  <c r="R1407" i="12"/>
  <c r="S1407" i="12"/>
  <c r="T1407" i="12"/>
  <c r="U1407" i="12"/>
  <c r="V1407" i="12"/>
  <c r="W1407" i="12"/>
  <c r="X1407" i="12"/>
  <c r="Q1408" i="12"/>
  <c r="R1408" i="12"/>
  <c r="S1408" i="12"/>
  <c r="T1408" i="12"/>
  <c r="U1408" i="12"/>
  <c r="V1408" i="12"/>
  <c r="W1408" i="12"/>
  <c r="X1408" i="12"/>
  <c r="Q1409" i="12"/>
  <c r="R1409" i="12"/>
  <c r="S1409" i="12"/>
  <c r="T1409" i="12"/>
  <c r="U1409" i="12"/>
  <c r="V1409" i="12"/>
  <c r="W1409" i="12"/>
  <c r="X1409" i="12"/>
  <c r="Q1410" i="12"/>
  <c r="R1410" i="12"/>
  <c r="S1410" i="12"/>
  <c r="T1410" i="12"/>
  <c r="U1410" i="12"/>
  <c r="V1410" i="12"/>
  <c r="W1410" i="12"/>
  <c r="X1410" i="12"/>
  <c r="Q1411" i="12"/>
  <c r="R1411" i="12"/>
  <c r="S1411" i="12"/>
  <c r="T1411" i="12"/>
  <c r="U1411" i="12"/>
  <c r="V1411" i="12"/>
  <c r="W1411" i="12"/>
  <c r="X1411" i="12"/>
  <c r="Q1412" i="12"/>
  <c r="R1412" i="12"/>
  <c r="S1412" i="12"/>
  <c r="T1412" i="12"/>
  <c r="U1412" i="12"/>
  <c r="V1412" i="12"/>
  <c r="W1412" i="12"/>
  <c r="X1412" i="12"/>
  <c r="Q1413" i="12"/>
  <c r="R1413" i="12"/>
  <c r="S1413" i="12"/>
  <c r="T1413" i="12"/>
  <c r="U1413" i="12"/>
  <c r="V1413" i="12"/>
  <c r="W1413" i="12"/>
  <c r="X1413" i="12"/>
  <c r="Q1414" i="12"/>
  <c r="R1414" i="12"/>
  <c r="S1414" i="12"/>
  <c r="T1414" i="12"/>
  <c r="U1414" i="12"/>
  <c r="V1414" i="12"/>
  <c r="W1414" i="12"/>
  <c r="X1414" i="12"/>
  <c r="Q1415" i="12"/>
  <c r="R1415" i="12"/>
  <c r="S1415" i="12"/>
  <c r="T1415" i="12"/>
  <c r="U1415" i="12"/>
  <c r="V1415" i="12"/>
  <c r="W1415" i="12"/>
  <c r="X1415" i="12"/>
  <c r="Q1416" i="12"/>
  <c r="R1416" i="12"/>
  <c r="S1416" i="12"/>
  <c r="T1416" i="12"/>
  <c r="U1416" i="12"/>
  <c r="V1416" i="12"/>
  <c r="W1416" i="12"/>
  <c r="X1416" i="12"/>
  <c r="Q1417" i="12"/>
  <c r="R1417" i="12"/>
  <c r="S1417" i="12"/>
  <c r="T1417" i="12"/>
  <c r="U1417" i="12"/>
  <c r="V1417" i="12"/>
  <c r="W1417" i="12"/>
  <c r="X1417" i="12"/>
  <c r="Q1418" i="12"/>
  <c r="R1418" i="12"/>
  <c r="S1418" i="12"/>
  <c r="T1418" i="12"/>
  <c r="U1418" i="12"/>
  <c r="V1418" i="12"/>
  <c r="W1418" i="12"/>
  <c r="X1418" i="12"/>
  <c r="Q1419" i="12"/>
  <c r="R1419" i="12"/>
  <c r="S1419" i="12"/>
  <c r="T1419" i="12"/>
  <c r="U1419" i="12"/>
  <c r="V1419" i="12"/>
  <c r="W1419" i="12"/>
  <c r="X1419" i="12"/>
  <c r="Q1420" i="12"/>
  <c r="R1420" i="12"/>
  <c r="S1420" i="12"/>
  <c r="T1420" i="12"/>
  <c r="U1420" i="12"/>
  <c r="V1420" i="12"/>
  <c r="W1420" i="12"/>
  <c r="X1420" i="12"/>
  <c r="Q1421" i="12"/>
  <c r="R1421" i="12"/>
  <c r="S1421" i="12"/>
  <c r="T1421" i="12"/>
  <c r="U1421" i="12"/>
  <c r="V1421" i="12"/>
  <c r="W1421" i="12"/>
  <c r="X1421" i="12"/>
  <c r="Q1422" i="12"/>
  <c r="R1422" i="12"/>
  <c r="S1422" i="12"/>
  <c r="T1422" i="12"/>
  <c r="U1422" i="12"/>
  <c r="V1422" i="12"/>
  <c r="W1422" i="12"/>
  <c r="X1422" i="12"/>
  <c r="Q1423" i="12"/>
  <c r="R1423" i="12"/>
  <c r="S1423" i="12"/>
  <c r="T1423" i="12"/>
  <c r="U1423" i="12"/>
  <c r="V1423" i="12"/>
  <c r="W1423" i="12"/>
  <c r="X1423" i="12"/>
  <c r="Q1424" i="12"/>
  <c r="R1424" i="12"/>
  <c r="S1424" i="12"/>
  <c r="T1424" i="12"/>
  <c r="U1424" i="12"/>
  <c r="V1424" i="12"/>
  <c r="W1424" i="12"/>
  <c r="X1424" i="12"/>
  <c r="Q1425" i="12"/>
  <c r="R1425" i="12"/>
  <c r="S1425" i="12"/>
  <c r="T1425" i="12"/>
  <c r="U1425" i="12"/>
  <c r="V1425" i="12"/>
  <c r="W1425" i="12"/>
  <c r="X1425" i="12"/>
  <c r="Q1426" i="12"/>
  <c r="R1426" i="12"/>
  <c r="S1426" i="12"/>
  <c r="T1426" i="12"/>
  <c r="U1426" i="12"/>
  <c r="V1426" i="12"/>
  <c r="W1426" i="12"/>
  <c r="X1426" i="12"/>
  <c r="Q1427" i="12"/>
  <c r="R1427" i="12"/>
  <c r="S1427" i="12"/>
  <c r="T1427" i="12"/>
  <c r="U1427" i="12"/>
  <c r="V1427" i="12"/>
  <c r="W1427" i="12"/>
  <c r="X1427" i="12"/>
  <c r="Q1428" i="12"/>
  <c r="R1428" i="12"/>
  <c r="S1428" i="12"/>
  <c r="T1428" i="12"/>
  <c r="U1428" i="12"/>
  <c r="V1428" i="12"/>
  <c r="W1428" i="12"/>
  <c r="X1428" i="12"/>
  <c r="Q1429" i="12"/>
  <c r="R1429" i="12"/>
  <c r="S1429" i="12"/>
  <c r="T1429" i="12"/>
  <c r="U1429" i="12"/>
  <c r="V1429" i="12"/>
  <c r="W1429" i="12"/>
  <c r="X1429" i="12"/>
  <c r="Q1430" i="12"/>
  <c r="R1430" i="12"/>
  <c r="S1430" i="12"/>
  <c r="T1430" i="12"/>
  <c r="U1430" i="12"/>
  <c r="V1430" i="12"/>
  <c r="W1430" i="12"/>
  <c r="X1430" i="12"/>
  <c r="Q1431" i="12"/>
  <c r="R1431" i="12"/>
  <c r="S1431" i="12"/>
  <c r="T1431" i="12"/>
  <c r="U1431" i="12"/>
  <c r="V1431" i="12"/>
  <c r="W1431" i="12"/>
  <c r="X1431" i="12"/>
  <c r="Q1432" i="12"/>
  <c r="R1432" i="12"/>
  <c r="S1432" i="12"/>
  <c r="T1432" i="12"/>
  <c r="U1432" i="12"/>
  <c r="V1432" i="12"/>
  <c r="W1432" i="12"/>
  <c r="X1432" i="12"/>
  <c r="Q1433" i="12"/>
  <c r="R1433" i="12"/>
  <c r="S1433" i="12"/>
  <c r="T1433" i="12"/>
  <c r="U1433" i="12"/>
  <c r="V1433" i="12"/>
  <c r="W1433" i="12"/>
  <c r="X1433" i="12"/>
  <c r="Q1434" i="12"/>
  <c r="R1434" i="12"/>
  <c r="S1434" i="12"/>
  <c r="T1434" i="12"/>
  <c r="U1434" i="12"/>
  <c r="V1434" i="12"/>
  <c r="W1434" i="12"/>
  <c r="X1434" i="12"/>
  <c r="Q1435" i="12"/>
  <c r="R1435" i="12"/>
  <c r="S1435" i="12"/>
  <c r="T1435" i="12"/>
  <c r="U1435" i="12"/>
  <c r="V1435" i="12"/>
  <c r="W1435" i="12"/>
  <c r="X1435" i="12"/>
  <c r="Q1436" i="12"/>
  <c r="R1436" i="12"/>
  <c r="S1436" i="12"/>
  <c r="T1436" i="12"/>
  <c r="U1436" i="12"/>
  <c r="V1436" i="12"/>
  <c r="W1436" i="12"/>
  <c r="X1436" i="12"/>
  <c r="Q1437" i="12"/>
  <c r="R1437" i="12"/>
  <c r="S1437" i="12"/>
  <c r="T1437" i="12"/>
  <c r="U1437" i="12"/>
  <c r="V1437" i="12"/>
  <c r="W1437" i="12"/>
  <c r="X1437" i="12"/>
  <c r="Q1438" i="12"/>
  <c r="R1438" i="12"/>
  <c r="S1438" i="12"/>
  <c r="T1438" i="12"/>
  <c r="U1438" i="12"/>
  <c r="V1438" i="12"/>
  <c r="W1438" i="12"/>
  <c r="X1438" i="12"/>
  <c r="Q1439" i="12"/>
  <c r="R1439" i="12"/>
  <c r="S1439" i="12"/>
  <c r="T1439" i="12"/>
  <c r="U1439" i="12"/>
  <c r="V1439" i="12"/>
  <c r="W1439" i="12"/>
  <c r="X1439" i="12"/>
  <c r="Q1440" i="12"/>
  <c r="R1440" i="12"/>
  <c r="S1440" i="12"/>
  <c r="T1440" i="12"/>
  <c r="U1440" i="12"/>
  <c r="V1440" i="12"/>
  <c r="W1440" i="12"/>
  <c r="X1440" i="12"/>
  <c r="Q1441" i="12"/>
  <c r="R1441" i="12"/>
  <c r="S1441" i="12"/>
  <c r="T1441" i="12"/>
  <c r="U1441" i="12"/>
  <c r="V1441" i="12"/>
  <c r="W1441" i="12"/>
  <c r="X1441" i="12"/>
  <c r="Q1442" i="12"/>
  <c r="R1442" i="12"/>
  <c r="S1442" i="12"/>
  <c r="T1442" i="12"/>
  <c r="U1442" i="12"/>
  <c r="V1442" i="12"/>
  <c r="W1442" i="12"/>
  <c r="X1442" i="12"/>
  <c r="Q1443" i="12"/>
  <c r="R1443" i="12"/>
  <c r="S1443" i="12"/>
  <c r="T1443" i="12"/>
  <c r="U1443" i="12"/>
  <c r="V1443" i="12"/>
  <c r="W1443" i="12"/>
  <c r="X1443" i="12"/>
  <c r="Q1444" i="12"/>
  <c r="R1444" i="12"/>
  <c r="S1444" i="12"/>
  <c r="T1444" i="12"/>
  <c r="U1444" i="12"/>
  <c r="V1444" i="12"/>
  <c r="W1444" i="12"/>
  <c r="X1444" i="12"/>
  <c r="Q1445" i="12"/>
  <c r="R1445" i="12"/>
  <c r="S1445" i="12"/>
  <c r="T1445" i="12"/>
  <c r="U1445" i="12"/>
  <c r="V1445" i="12"/>
  <c r="W1445" i="12"/>
  <c r="X1445" i="12"/>
  <c r="Q1446" i="12"/>
  <c r="R1446" i="12"/>
  <c r="S1446" i="12"/>
  <c r="T1446" i="12"/>
  <c r="U1446" i="12"/>
  <c r="V1446" i="12"/>
  <c r="W1446" i="12"/>
  <c r="X1446" i="12"/>
  <c r="Q1447" i="12"/>
  <c r="R1447" i="12"/>
  <c r="S1447" i="12"/>
  <c r="T1447" i="12"/>
  <c r="U1447" i="12"/>
  <c r="V1447" i="12"/>
  <c r="W1447" i="12"/>
  <c r="X1447" i="12"/>
  <c r="Q1448" i="12"/>
  <c r="R1448" i="12"/>
  <c r="S1448" i="12"/>
  <c r="T1448" i="12"/>
  <c r="U1448" i="12"/>
  <c r="V1448" i="12"/>
  <c r="W1448" i="12"/>
  <c r="X1448" i="12"/>
  <c r="Q1449" i="12"/>
  <c r="R1449" i="12"/>
  <c r="S1449" i="12"/>
  <c r="T1449" i="12"/>
  <c r="U1449" i="12"/>
  <c r="V1449" i="12"/>
  <c r="W1449" i="12"/>
  <c r="X1449" i="12"/>
  <c r="Q1450" i="12"/>
  <c r="R1450" i="12"/>
  <c r="S1450" i="12"/>
  <c r="T1450" i="12"/>
  <c r="U1450" i="12"/>
  <c r="V1450" i="12"/>
  <c r="W1450" i="12"/>
  <c r="X1450" i="12"/>
  <c r="Q1451" i="12"/>
  <c r="R1451" i="12"/>
  <c r="S1451" i="12"/>
  <c r="T1451" i="12"/>
  <c r="U1451" i="12"/>
  <c r="V1451" i="12"/>
  <c r="W1451" i="12"/>
  <c r="X1451" i="12"/>
  <c r="Q1452" i="12"/>
  <c r="R1452" i="12"/>
  <c r="S1452" i="12"/>
  <c r="T1452" i="12"/>
  <c r="U1452" i="12"/>
  <c r="V1452" i="12"/>
  <c r="W1452" i="12"/>
  <c r="X1452" i="12"/>
  <c r="Q1453" i="12"/>
  <c r="R1453" i="12"/>
  <c r="S1453" i="12"/>
  <c r="T1453" i="12"/>
  <c r="U1453" i="12"/>
  <c r="V1453" i="12"/>
  <c r="W1453" i="12"/>
  <c r="X1453" i="12"/>
  <c r="Q1454" i="12"/>
  <c r="R1454" i="12"/>
  <c r="S1454" i="12"/>
  <c r="T1454" i="12"/>
  <c r="U1454" i="12"/>
  <c r="V1454" i="12"/>
  <c r="W1454" i="12"/>
  <c r="X1454" i="12"/>
  <c r="Q1455" i="12"/>
  <c r="R1455" i="12"/>
  <c r="S1455" i="12"/>
  <c r="T1455" i="12"/>
  <c r="U1455" i="12"/>
  <c r="V1455" i="12"/>
  <c r="W1455" i="12"/>
  <c r="X1455" i="12"/>
  <c r="Q1456" i="12"/>
  <c r="R1456" i="12"/>
  <c r="S1456" i="12"/>
  <c r="T1456" i="12"/>
  <c r="U1456" i="12"/>
  <c r="V1456" i="12"/>
  <c r="W1456" i="12"/>
  <c r="X1456" i="12"/>
  <c r="Q1457" i="12"/>
  <c r="R1457" i="12"/>
  <c r="S1457" i="12"/>
  <c r="T1457" i="12"/>
  <c r="U1457" i="12"/>
  <c r="V1457" i="12"/>
  <c r="W1457" i="12"/>
  <c r="X1457" i="12"/>
  <c r="Q1458" i="12"/>
  <c r="R1458" i="12"/>
  <c r="S1458" i="12"/>
  <c r="T1458" i="12"/>
  <c r="U1458" i="12"/>
  <c r="V1458" i="12"/>
  <c r="W1458" i="12"/>
  <c r="X1458" i="12"/>
  <c r="Q1459" i="12"/>
  <c r="R1459" i="12"/>
  <c r="S1459" i="12"/>
  <c r="T1459" i="12"/>
  <c r="U1459" i="12"/>
  <c r="V1459" i="12"/>
  <c r="W1459" i="12"/>
  <c r="X1459" i="12"/>
  <c r="Q1460" i="12"/>
  <c r="R1460" i="12"/>
  <c r="S1460" i="12"/>
  <c r="T1460" i="12"/>
  <c r="U1460" i="12"/>
  <c r="V1460" i="12"/>
  <c r="W1460" i="12"/>
  <c r="X1460" i="12"/>
  <c r="Q1461" i="12"/>
  <c r="R1461" i="12"/>
  <c r="S1461" i="12"/>
  <c r="T1461" i="12"/>
  <c r="U1461" i="12"/>
  <c r="V1461" i="12"/>
  <c r="W1461" i="12"/>
  <c r="X1461" i="12"/>
  <c r="Q1462" i="12"/>
  <c r="R1462" i="12"/>
  <c r="S1462" i="12"/>
  <c r="T1462" i="12"/>
  <c r="U1462" i="12"/>
  <c r="V1462" i="12"/>
  <c r="W1462" i="12"/>
  <c r="X1462" i="12"/>
  <c r="Q1463" i="12"/>
  <c r="R1463" i="12"/>
  <c r="S1463" i="12"/>
  <c r="T1463" i="12"/>
  <c r="U1463" i="12"/>
  <c r="V1463" i="12"/>
  <c r="W1463" i="12"/>
  <c r="X1463" i="12"/>
  <c r="Q1464" i="12"/>
  <c r="R1464" i="12"/>
  <c r="S1464" i="12"/>
  <c r="T1464" i="12"/>
  <c r="U1464" i="12"/>
  <c r="V1464" i="12"/>
  <c r="W1464" i="12"/>
  <c r="X1464" i="12"/>
  <c r="Q1465" i="12"/>
  <c r="R1465" i="12"/>
  <c r="S1465" i="12"/>
  <c r="T1465" i="12"/>
  <c r="U1465" i="12"/>
  <c r="V1465" i="12"/>
  <c r="W1465" i="12"/>
  <c r="X1465" i="12"/>
  <c r="Q1466" i="12"/>
  <c r="R1466" i="12"/>
  <c r="S1466" i="12"/>
  <c r="T1466" i="12"/>
  <c r="U1466" i="12"/>
  <c r="V1466" i="12"/>
  <c r="W1466" i="12"/>
  <c r="X1466" i="12"/>
  <c r="Q1467" i="12"/>
  <c r="R1467" i="12"/>
  <c r="S1467" i="12"/>
  <c r="T1467" i="12"/>
  <c r="U1467" i="12"/>
  <c r="V1467" i="12"/>
  <c r="W1467" i="12"/>
  <c r="X1467" i="12"/>
  <c r="Q1468" i="12"/>
  <c r="R1468" i="12"/>
  <c r="S1468" i="12"/>
  <c r="T1468" i="12"/>
  <c r="U1468" i="12"/>
  <c r="V1468" i="12"/>
  <c r="W1468" i="12"/>
  <c r="X1468" i="12"/>
  <c r="Q1469" i="12"/>
  <c r="R1469" i="12"/>
  <c r="S1469" i="12"/>
  <c r="T1469" i="12"/>
  <c r="U1469" i="12"/>
  <c r="V1469" i="12"/>
  <c r="W1469" i="12"/>
  <c r="X1469" i="12"/>
  <c r="Q1470" i="12"/>
  <c r="R1470" i="12"/>
  <c r="S1470" i="12"/>
  <c r="T1470" i="12"/>
  <c r="U1470" i="12"/>
  <c r="V1470" i="12"/>
  <c r="W1470" i="12"/>
  <c r="X1470" i="12"/>
  <c r="Q1471" i="12"/>
  <c r="R1471" i="12"/>
  <c r="S1471" i="12"/>
  <c r="T1471" i="12"/>
  <c r="U1471" i="12"/>
  <c r="V1471" i="12"/>
  <c r="W1471" i="12"/>
  <c r="X1471" i="12"/>
  <c r="Q1472" i="12"/>
  <c r="R1472" i="12"/>
  <c r="S1472" i="12"/>
  <c r="T1472" i="12"/>
  <c r="U1472" i="12"/>
  <c r="V1472" i="12"/>
  <c r="W1472" i="12"/>
  <c r="X1472" i="12"/>
  <c r="Q1473" i="12"/>
  <c r="R1473" i="12"/>
  <c r="S1473" i="12"/>
  <c r="T1473" i="12"/>
  <c r="U1473" i="12"/>
  <c r="V1473" i="12"/>
  <c r="W1473" i="12"/>
  <c r="X1473" i="12"/>
  <c r="Q1474" i="12"/>
  <c r="R1474" i="12"/>
  <c r="S1474" i="12"/>
  <c r="T1474" i="12"/>
  <c r="U1474" i="12"/>
  <c r="V1474" i="12"/>
  <c r="W1474" i="12"/>
  <c r="X1474" i="12"/>
  <c r="Q1475" i="12"/>
  <c r="R1475" i="12"/>
  <c r="S1475" i="12"/>
  <c r="T1475" i="12"/>
  <c r="U1475" i="12"/>
  <c r="V1475" i="12"/>
  <c r="W1475" i="12"/>
  <c r="X1475" i="12"/>
  <c r="Q1476" i="12"/>
  <c r="R1476" i="12"/>
  <c r="S1476" i="12"/>
  <c r="T1476" i="12"/>
  <c r="U1476" i="12"/>
  <c r="V1476" i="12"/>
  <c r="W1476" i="12"/>
  <c r="X1476" i="12"/>
  <c r="Q1477" i="12"/>
  <c r="R1477" i="12"/>
  <c r="S1477" i="12"/>
  <c r="T1477" i="12"/>
  <c r="U1477" i="12"/>
  <c r="V1477" i="12"/>
  <c r="W1477" i="12"/>
  <c r="X1477" i="12"/>
  <c r="Q1478" i="12"/>
  <c r="R1478" i="12"/>
  <c r="S1478" i="12"/>
  <c r="T1478" i="12"/>
  <c r="U1478" i="12"/>
  <c r="V1478" i="12"/>
  <c r="W1478" i="12"/>
  <c r="X1478" i="12"/>
  <c r="Q1479" i="12"/>
  <c r="R1479" i="12"/>
  <c r="S1479" i="12"/>
  <c r="T1479" i="12"/>
  <c r="U1479" i="12"/>
  <c r="V1479" i="12"/>
  <c r="W1479" i="12"/>
  <c r="X1479" i="12"/>
  <c r="Q1480" i="12"/>
  <c r="R1480" i="12"/>
  <c r="S1480" i="12"/>
  <c r="T1480" i="12"/>
  <c r="U1480" i="12"/>
  <c r="V1480" i="12"/>
  <c r="W1480" i="12"/>
  <c r="X1480" i="12"/>
  <c r="Q1481" i="12"/>
  <c r="R1481" i="12"/>
  <c r="S1481" i="12"/>
  <c r="T1481" i="12"/>
  <c r="U1481" i="12"/>
  <c r="V1481" i="12"/>
  <c r="W1481" i="12"/>
  <c r="X1481" i="12"/>
  <c r="Q1482" i="12"/>
  <c r="R1482" i="12"/>
  <c r="S1482" i="12"/>
  <c r="T1482" i="12"/>
  <c r="U1482" i="12"/>
  <c r="V1482" i="12"/>
  <c r="W1482" i="12"/>
  <c r="X1482" i="12"/>
  <c r="Q1483" i="12"/>
  <c r="R1483" i="12"/>
  <c r="S1483" i="12"/>
  <c r="T1483" i="12"/>
  <c r="U1483" i="12"/>
  <c r="V1483" i="12"/>
  <c r="W1483" i="12"/>
  <c r="X1483" i="12"/>
  <c r="Q1484" i="12"/>
  <c r="R1484" i="12"/>
  <c r="S1484" i="12"/>
  <c r="T1484" i="12"/>
  <c r="U1484" i="12"/>
  <c r="V1484" i="12"/>
  <c r="W1484" i="12"/>
  <c r="X1484" i="12"/>
  <c r="Q1485" i="12"/>
  <c r="R1485" i="12"/>
  <c r="S1485" i="12"/>
  <c r="T1485" i="12"/>
  <c r="U1485" i="12"/>
  <c r="V1485" i="12"/>
  <c r="W1485" i="12"/>
  <c r="X1485" i="12"/>
  <c r="Q1486" i="12"/>
  <c r="R1486" i="12"/>
  <c r="S1486" i="12"/>
  <c r="T1486" i="12"/>
  <c r="U1486" i="12"/>
  <c r="V1486" i="12"/>
  <c r="W1486" i="12"/>
  <c r="X1486" i="12"/>
  <c r="Q1487" i="12"/>
  <c r="R1487" i="12"/>
  <c r="S1487" i="12"/>
  <c r="T1487" i="12"/>
  <c r="U1487" i="12"/>
  <c r="V1487" i="12"/>
  <c r="W1487" i="12"/>
  <c r="X1487" i="12"/>
  <c r="Q1488" i="12"/>
  <c r="R1488" i="12"/>
  <c r="S1488" i="12"/>
  <c r="T1488" i="12"/>
  <c r="U1488" i="12"/>
  <c r="V1488" i="12"/>
  <c r="W1488" i="12"/>
  <c r="X1488" i="12"/>
  <c r="Q1489" i="12"/>
  <c r="R1489" i="12"/>
  <c r="S1489" i="12"/>
  <c r="T1489" i="12"/>
  <c r="U1489" i="12"/>
  <c r="V1489" i="12"/>
  <c r="W1489" i="12"/>
  <c r="X1489" i="12"/>
  <c r="Q1490" i="12"/>
  <c r="R1490" i="12"/>
  <c r="S1490" i="12"/>
  <c r="T1490" i="12"/>
  <c r="U1490" i="12"/>
  <c r="V1490" i="12"/>
  <c r="W1490" i="12"/>
  <c r="X1490" i="12"/>
  <c r="Q1491" i="12"/>
  <c r="R1491" i="12"/>
  <c r="S1491" i="12"/>
  <c r="T1491" i="12"/>
  <c r="U1491" i="12"/>
  <c r="V1491" i="12"/>
  <c r="W1491" i="12"/>
  <c r="X1491" i="12"/>
  <c r="Q1492" i="12"/>
  <c r="R1492" i="12"/>
  <c r="S1492" i="12"/>
  <c r="T1492" i="12"/>
  <c r="U1492" i="12"/>
  <c r="V1492" i="12"/>
  <c r="W1492" i="12"/>
  <c r="X1492" i="12"/>
  <c r="Q1493" i="12"/>
  <c r="R1493" i="12"/>
  <c r="S1493" i="12"/>
  <c r="T1493" i="12"/>
  <c r="U1493" i="12"/>
  <c r="V1493" i="12"/>
  <c r="W1493" i="12"/>
  <c r="X1493" i="12"/>
  <c r="Q1494" i="12"/>
  <c r="R1494" i="12"/>
  <c r="S1494" i="12"/>
  <c r="T1494" i="12"/>
  <c r="U1494" i="12"/>
  <c r="V1494" i="12"/>
  <c r="W1494" i="12"/>
  <c r="X1494" i="12"/>
  <c r="Q1495" i="12"/>
  <c r="R1495" i="12"/>
  <c r="S1495" i="12"/>
  <c r="T1495" i="12"/>
  <c r="U1495" i="12"/>
  <c r="V1495" i="12"/>
  <c r="W1495" i="12"/>
  <c r="X1495" i="12"/>
  <c r="Q1496" i="12"/>
  <c r="R1496" i="12"/>
  <c r="S1496" i="12"/>
  <c r="T1496" i="12"/>
  <c r="U1496" i="12"/>
  <c r="V1496" i="12"/>
  <c r="W1496" i="12"/>
  <c r="X1496" i="12"/>
  <c r="Q1497" i="12"/>
  <c r="R1497" i="12"/>
  <c r="S1497" i="12"/>
  <c r="T1497" i="12"/>
  <c r="U1497" i="12"/>
  <c r="V1497" i="12"/>
  <c r="W1497" i="12"/>
  <c r="X1497" i="12"/>
  <c r="Q1498" i="12"/>
  <c r="R1498" i="12"/>
  <c r="S1498" i="12"/>
  <c r="T1498" i="12"/>
  <c r="U1498" i="12"/>
  <c r="V1498" i="12"/>
  <c r="W1498" i="12"/>
  <c r="X1498" i="12"/>
  <c r="Q1499" i="12"/>
  <c r="R1499" i="12"/>
  <c r="S1499" i="12"/>
  <c r="T1499" i="12"/>
  <c r="U1499" i="12"/>
  <c r="V1499" i="12"/>
  <c r="W1499" i="12"/>
  <c r="X1499" i="12"/>
  <c r="Q1500" i="12"/>
  <c r="R1500" i="12"/>
  <c r="S1500" i="12"/>
  <c r="T1500" i="12"/>
  <c r="U1500" i="12"/>
  <c r="V1500" i="12"/>
  <c r="W1500" i="12"/>
  <c r="X1500" i="12"/>
  <c r="Q1501" i="12"/>
  <c r="R1501" i="12"/>
  <c r="S1501" i="12"/>
  <c r="T1501" i="12"/>
  <c r="U1501" i="12"/>
  <c r="V1501" i="12"/>
  <c r="W1501" i="12"/>
  <c r="X1501" i="12"/>
  <c r="Q1502" i="12"/>
  <c r="R1502" i="12"/>
  <c r="S1502" i="12"/>
  <c r="T1502" i="12"/>
  <c r="U1502" i="12"/>
  <c r="V1502" i="12"/>
  <c r="W1502" i="12"/>
  <c r="X1502" i="12"/>
  <c r="Q1503" i="12"/>
  <c r="R1503" i="12"/>
  <c r="S1503" i="12"/>
  <c r="T1503" i="12"/>
  <c r="U1503" i="12"/>
  <c r="V1503" i="12"/>
  <c r="W1503" i="12"/>
  <c r="X1503" i="12"/>
  <c r="Q1504" i="12"/>
  <c r="R1504" i="12"/>
  <c r="S1504" i="12"/>
  <c r="T1504" i="12"/>
  <c r="U1504" i="12"/>
  <c r="V1504" i="12"/>
  <c r="W1504" i="12"/>
  <c r="X1504" i="12"/>
  <c r="Q1505" i="12"/>
  <c r="R1505" i="12"/>
  <c r="S1505" i="12"/>
  <c r="T1505" i="12"/>
  <c r="U1505" i="12"/>
  <c r="V1505" i="12"/>
  <c r="W1505" i="12"/>
  <c r="X1505" i="12"/>
  <c r="Q1506" i="12"/>
  <c r="R1506" i="12"/>
  <c r="S1506" i="12"/>
  <c r="T1506" i="12"/>
  <c r="U1506" i="12"/>
  <c r="V1506" i="12"/>
  <c r="W1506" i="12"/>
  <c r="X1506" i="12"/>
  <c r="Q1507" i="12"/>
  <c r="R1507" i="12"/>
  <c r="S1507" i="12"/>
  <c r="T1507" i="12"/>
  <c r="U1507" i="12"/>
  <c r="V1507" i="12"/>
  <c r="W1507" i="12"/>
  <c r="X1507" i="12"/>
  <c r="Q1508" i="12"/>
  <c r="R1508" i="12"/>
  <c r="S1508" i="12"/>
  <c r="T1508" i="12"/>
  <c r="U1508" i="12"/>
  <c r="V1508" i="12"/>
  <c r="W1508" i="12"/>
  <c r="X1508" i="12"/>
  <c r="Q1509" i="12"/>
  <c r="R1509" i="12"/>
  <c r="S1509" i="12"/>
  <c r="T1509" i="12"/>
  <c r="U1509" i="12"/>
  <c r="V1509" i="12"/>
  <c r="W1509" i="12"/>
  <c r="X1509" i="12"/>
  <c r="Q1510" i="12"/>
  <c r="R1510" i="12"/>
  <c r="S1510" i="12"/>
  <c r="T1510" i="12"/>
  <c r="U1510" i="12"/>
  <c r="V1510" i="12"/>
  <c r="W1510" i="12"/>
  <c r="X1510" i="12"/>
  <c r="Q1511" i="12"/>
  <c r="R1511" i="12"/>
  <c r="S1511" i="12"/>
  <c r="T1511" i="12"/>
  <c r="U1511" i="12"/>
  <c r="V1511" i="12"/>
  <c r="W1511" i="12"/>
  <c r="X1511" i="12"/>
  <c r="Q1512" i="12"/>
  <c r="R1512" i="12"/>
  <c r="S1512" i="12"/>
  <c r="T1512" i="12"/>
  <c r="U1512" i="12"/>
  <c r="V1512" i="12"/>
  <c r="W1512" i="12"/>
  <c r="X1512" i="12"/>
  <c r="Q1513" i="12"/>
  <c r="R1513" i="12"/>
  <c r="S1513" i="12"/>
  <c r="T1513" i="12"/>
  <c r="U1513" i="12"/>
  <c r="V1513" i="12"/>
  <c r="W1513" i="12"/>
  <c r="X1513" i="12"/>
  <c r="Q1514" i="12"/>
  <c r="R1514" i="12"/>
  <c r="S1514" i="12"/>
  <c r="T1514" i="12"/>
  <c r="U1514" i="12"/>
  <c r="V1514" i="12"/>
  <c r="W1514" i="12"/>
  <c r="X1514" i="12"/>
  <c r="Q1515" i="12"/>
  <c r="R1515" i="12"/>
  <c r="S1515" i="12"/>
  <c r="T1515" i="12"/>
  <c r="U1515" i="12"/>
  <c r="V1515" i="12"/>
  <c r="W1515" i="12"/>
  <c r="X1515" i="12"/>
  <c r="Q1516" i="12"/>
  <c r="R1516" i="12"/>
  <c r="S1516" i="12"/>
  <c r="T1516" i="12"/>
  <c r="U1516" i="12"/>
  <c r="V1516" i="12"/>
  <c r="W1516" i="12"/>
  <c r="X1516" i="12"/>
  <c r="Q1517" i="12"/>
  <c r="R1517" i="12"/>
  <c r="S1517" i="12"/>
  <c r="T1517" i="12"/>
  <c r="U1517" i="12"/>
  <c r="V1517" i="12"/>
  <c r="W1517" i="12"/>
  <c r="X1517" i="12"/>
  <c r="X2" i="12"/>
  <c r="W2" i="12"/>
  <c r="V2" i="12"/>
  <c r="U2" i="12"/>
  <c r="T2" i="12"/>
  <c r="S2" i="12"/>
  <c r="R2" i="12"/>
  <c r="Q2" i="12"/>
  <c r="B1336" i="12"/>
  <c r="B1337" i="12" s="1"/>
  <c r="B1338" i="12" s="1"/>
  <c r="B1339" i="12" s="1"/>
  <c r="B1340" i="12" s="1"/>
  <c r="B1341" i="12" s="1"/>
  <c r="B1342" i="12" s="1"/>
  <c r="B1343" i="12" s="1"/>
  <c r="B1344" i="12" s="1"/>
  <c r="B1345" i="12" s="1"/>
  <c r="B1346" i="12" s="1"/>
  <c r="B1347" i="12" s="1"/>
  <c r="B1348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1359" i="12" s="1"/>
  <c r="B1360" i="12" s="1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1" i="12" s="1"/>
  <c r="B1372" i="12" s="1"/>
  <c r="B1373" i="12" s="1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1410" i="12" s="1"/>
  <c r="B1411" i="12" s="1"/>
  <c r="B1412" i="12" s="1"/>
  <c r="B1413" i="12" s="1"/>
  <c r="B1414" i="12" s="1"/>
  <c r="B1415" i="12" s="1"/>
  <c r="B1416" i="12" s="1"/>
  <c r="B1417" i="12" s="1"/>
  <c r="B1418" i="12" s="1"/>
  <c r="B1419" i="12" s="1"/>
  <c r="B1420" i="12" s="1"/>
  <c r="B1421" i="12" s="1"/>
  <c r="B1422" i="12" s="1"/>
  <c r="B1423" i="12" s="1"/>
  <c r="B1424" i="12" s="1"/>
  <c r="B1425" i="12" s="1"/>
  <c r="B1426" i="12" s="1"/>
  <c r="B1427" i="12" s="1"/>
  <c r="B1428" i="12" s="1"/>
  <c r="B1429" i="12" s="1"/>
  <c r="B1430" i="12" s="1"/>
  <c r="B1431" i="12" s="1"/>
  <c r="B1432" i="12" s="1"/>
  <c r="B1433" i="12" s="1"/>
  <c r="B1434" i="12" s="1"/>
  <c r="B1435" i="12" s="1"/>
  <c r="B1436" i="12" s="1"/>
  <c r="B1437" i="12" s="1"/>
  <c r="B1438" i="12" s="1"/>
  <c r="B1439" i="12" s="1"/>
  <c r="B1440" i="12" s="1"/>
  <c r="B1441" i="12" s="1"/>
  <c r="B1442" i="12" s="1"/>
  <c r="B1443" i="12" s="1"/>
  <c r="B1444" i="12" s="1"/>
  <c r="B1445" i="12" s="1"/>
  <c r="B1446" i="12" s="1"/>
  <c r="B1447" i="12" s="1"/>
  <c r="B1448" i="12" s="1"/>
  <c r="B1449" i="12" s="1"/>
  <c r="B1450" i="12" s="1"/>
  <c r="B1451" i="12" s="1"/>
  <c r="B1452" i="12" s="1"/>
  <c r="B1453" i="12" s="1"/>
  <c r="B1454" i="12" s="1"/>
  <c r="B1455" i="12" s="1"/>
  <c r="B1456" i="12" s="1"/>
  <c r="B1457" i="12" s="1"/>
  <c r="B1458" i="12" s="1"/>
  <c r="B1459" i="12" s="1"/>
  <c r="B1460" i="12" s="1"/>
  <c r="B1461" i="12" s="1"/>
  <c r="B1462" i="12" s="1"/>
  <c r="B1463" i="12" s="1"/>
  <c r="B1464" i="12" s="1"/>
  <c r="B1465" i="12" s="1"/>
  <c r="B1466" i="12" s="1"/>
  <c r="B1467" i="12" s="1"/>
  <c r="B1468" i="12" s="1"/>
  <c r="B1469" i="12" s="1"/>
  <c r="B1470" i="12" s="1"/>
  <c r="B1471" i="12" s="1"/>
  <c r="B1472" i="12" s="1"/>
  <c r="B1473" i="12" s="1"/>
  <c r="B1474" i="12" s="1"/>
  <c r="B1475" i="12" s="1"/>
  <c r="B1476" i="12" s="1"/>
  <c r="B1477" i="12" s="1"/>
  <c r="B1478" i="12" s="1"/>
  <c r="B1479" i="12" s="1"/>
  <c r="B1480" i="12" s="1"/>
  <c r="B1481" i="12" s="1"/>
  <c r="B1482" i="12" s="1"/>
  <c r="B1483" i="12" s="1"/>
  <c r="B1484" i="12" s="1"/>
  <c r="B1485" i="12" s="1"/>
  <c r="B1486" i="12" s="1"/>
  <c r="B1487" i="12" s="1"/>
  <c r="B1488" i="12" s="1"/>
  <c r="B1489" i="12" s="1"/>
  <c r="B1490" i="12" s="1"/>
  <c r="B1491" i="12" s="1"/>
  <c r="B1492" i="12" s="1"/>
  <c r="B1493" i="12" s="1"/>
  <c r="B1494" i="12" s="1"/>
  <c r="B1495" i="12" s="1"/>
  <c r="B1496" i="12" s="1"/>
  <c r="B1497" i="12" s="1"/>
  <c r="B1498" i="12" s="1"/>
  <c r="B1499" i="12" s="1"/>
  <c r="B1500" i="12" s="1"/>
  <c r="B1501" i="12" s="1"/>
  <c r="B1502" i="12" s="1"/>
  <c r="B1503" i="12" s="1"/>
  <c r="B1504" i="12" s="1"/>
  <c r="B1505" i="12" s="1"/>
  <c r="B1506" i="12" s="1"/>
  <c r="B1507" i="12" s="1"/>
  <c r="B1508" i="12" s="1"/>
  <c r="B1509" i="12" s="1"/>
  <c r="B1510" i="12" s="1"/>
  <c r="B1511" i="12" s="1"/>
  <c r="B1512" i="12" s="1"/>
  <c r="B1513" i="12" s="1"/>
  <c r="B1514" i="12" s="1"/>
  <c r="B1515" i="12" s="1"/>
  <c r="B1516" i="12" s="1"/>
  <c r="B1517" i="12" s="1"/>
  <c r="B1174" i="12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1303" i="12" s="1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1" i="12" s="1"/>
  <c r="B1322" i="12" s="1"/>
  <c r="B1323" i="12" s="1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Y904" i="12" l="1"/>
  <c r="Z904" i="12" s="1"/>
  <c r="Y895" i="12"/>
  <c r="Z895" i="12" s="1"/>
  <c r="Y1402" i="12"/>
  <c r="Z1402" i="12" s="1"/>
  <c r="Y1405" i="12"/>
  <c r="Z1405" i="12" s="1"/>
  <c r="Y1378" i="12"/>
  <c r="Z1378" i="12" s="1"/>
  <c r="Y1508" i="12"/>
  <c r="Z1508" i="12" s="1"/>
  <c r="Y1490" i="12"/>
  <c r="Z1490" i="12" s="1"/>
  <c r="Y1487" i="12"/>
  <c r="Z1487" i="12" s="1"/>
  <c r="Y1472" i="12"/>
  <c r="Z1472" i="12" s="1"/>
  <c r="Y1436" i="12"/>
  <c r="Z1436" i="12" s="1"/>
  <c r="Y284" i="12"/>
  <c r="Z284" i="12" s="1"/>
  <c r="Y212" i="12"/>
  <c r="Z212" i="12" s="1"/>
  <c r="Y207" i="12"/>
  <c r="Z207" i="12" s="1"/>
  <c r="Y201" i="12"/>
  <c r="Z201" i="12" s="1"/>
  <c r="Y141" i="12"/>
  <c r="Z141" i="12" s="1"/>
  <c r="Y135" i="12"/>
  <c r="Z135" i="12" s="1"/>
  <c r="Y129" i="12"/>
  <c r="Z129" i="12" s="1"/>
  <c r="Y87" i="12"/>
  <c r="Z87" i="12" s="1"/>
  <c r="Y81" i="12"/>
  <c r="Z81" i="12" s="1"/>
  <c r="Y1454" i="12"/>
  <c r="Z1454" i="12" s="1"/>
  <c r="Y455" i="12"/>
  <c r="Z455" i="12" s="1"/>
  <c r="Y452" i="12"/>
  <c r="Z452" i="12" s="1"/>
  <c r="Y867" i="12"/>
  <c r="Z867" i="12" s="1"/>
  <c r="Y261" i="12"/>
  <c r="Z261" i="12" s="1"/>
  <c r="Y255" i="12"/>
  <c r="Z255" i="12" s="1"/>
  <c r="Y181" i="12"/>
  <c r="Z181" i="12" s="1"/>
  <c r="Y178" i="12"/>
  <c r="Z178" i="12" s="1"/>
  <c r="Y172" i="12"/>
  <c r="Z172" i="12" s="1"/>
  <c r="Y124" i="12"/>
  <c r="Z124" i="12" s="1"/>
  <c r="Y121" i="12"/>
  <c r="Z121" i="12" s="1"/>
  <c r="Y118" i="12"/>
  <c r="Z118" i="12" s="1"/>
  <c r="Y52" i="12"/>
  <c r="Z52" i="12" s="1"/>
  <c r="Y46" i="12"/>
  <c r="Z46" i="12" s="1"/>
  <c r="Y1389" i="12"/>
  <c r="Z1389" i="12" s="1"/>
  <c r="Y1362" i="12"/>
  <c r="Z1362" i="12" s="1"/>
  <c r="Y1092" i="12"/>
  <c r="Z1092" i="12" s="1"/>
  <c r="Y1080" i="12"/>
  <c r="Z1080" i="12" s="1"/>
  <c r="Y1014" i="12"/>
  <c r="Z1014" i="12" s="1"/>
  <c r="Y505" i="12"/>
  <c r="Z505" i="12" s="1"/>
  <c r="Y486" i="12"/>
  <c r="Z486" i="12" s="1"/>
  <c r="Y483" i="12"/>
  <c r="Z483" i="12" s="1"/>
  <c r="Y456" i="12"/>
  <c r="Z456" i="12" s="1"/>
  <c r="Y835" i="12"/>
  <c r="Z835" i="12" s="1"/>
  <c r="Y790" i="12"/>
  <c r="Z790" i="12" s="1"/>
  <c r="Y1514" i="12"/>
  <c r="Z1514" i="12" s="1"/>
  <c r="Y1496" i="12"/>
  <c r="Z1496" i="12" s="1"/>
  <c r="Y1478" i="12"/>
  <c r="Z1478" i="12" s="1"/>
  <c r="Y1466" i="12"/>
  <c r="Z1466" i="12" s="1"/>
  <c r="Y1383" i="12"/>
  <c r="Z1383" i="12" s="1"/>
  <c r="Y1019" i="12"/>
  <c r="Z1019" i="12" s="1"/>
  <c r="Y1009" i="12"/>
  <c r="Z1009" i="12" s="1"/>
  <c r="Y1003" i="12"/>
  <c r="Z1003" i="12" s="1"/>
  <c r="Y997" i="12"/>
  <c r="Z997" i="12" s="1"/>
  <c r="Y823" i="12"/>
  <c r="Z823" i="12" s="1"/>
  <c r="Y794" i="12"/>
  <c r="Z794" i="12" s="1"/>
  <c r="Y466" i="12"/>
  <c r="Z466" i="12" s="1"/>
  <c r="Y460" i="12"/>
  <c r="Z460" i="12" s="1"/>
  <c r="Y1502" i="12"/>
  <c r="Z1502" i="12" s="1"/>
  <c r="Y1500" i="12"/>
  <c r="Z1500" i="12" s="1"/>
  <c r="Y1484" i="12"/>
  <c r="Z1484" i="12" s="1"/>
  <c r="Y1418" i="12"/>
  <c r="Z1418" i="12" s="1"/>
  <c r="Y1415" i="12"/>
  <c r="Z1415" i="12" s="1"/>
  <c r="Y1400" i="12"/>
  <c r="Z1400" i="12" s="1"/>
  <c r="Y842" i="12"/>
  <c r="Z842" i="12" s="1"/>
  <c r="Y799" i="12"/>
  <c r="Z799" i="12" s="1"/>
  <c r="Y766" i="12"/>
  <c r="Z766" i="12" s="1"/>
  <c r="Y556" i="12"/>
  <c r="Z556" i="12" s="1"/>
  <c r="Y550" i="12"/>
  <c r="Z550" i="12" s="1"/>
  <c r="Y544" i="12"/>
  <c r="Z544" i="12" s="1"/>
  <c r="Y1448" i="12"/>
  <c r="Z1448" i="12" s="1"/>
  <c r="Y1442" i="12"/>
  <c r="Z1442" i="12" s="1"/>
  <c r="Y1424" i="12"/>
  <c r="Z1424" i="12" s="1"/>
  <c r="Y1406" i="12"/>
  <c r="Z1406" i="12" s="1"/>
  <c r="Y1032" i="12"/>
  <c r="Z1032" i="12" s="1"/>
  <c r="Y848" i="12"/>
  <c r="Z848" i="12" s="1"/>
  <c r="Y806" i="12"/>
  <c r="Z806" i="12" s="1"/>
  <c r="Y479" i="12"/>
  <c r="Z479" i="12" s="1"/>
  <c r="Y1412" i="12"/>
  <c r="Z1412" i="12" s="1"/>
  <c r="Y1172" i="12"/>
  <c r="Z1172" i="12" s="1"/>
  <c r="Y1169" i="12"/>
  <c r="Z1169" i="12" s="1"/>
  <c r="Y1130" i="12"/>
  <c r="Z1130" i="12" s="1"/>
  <c r="Y1124" i="12"/>
  <c r="Z1124" i="12" s="1"/>
  <c r="Y1121" i="12"/>
  <c r="Z1121" i="12" s="1"/>
  <c r="Y1118" i="12"/>
  <c r="Z1118" i="12" s="1"/>
  <c r="Y1115" i="12"/>
  <c r="Z1115" i="12" s="1"/>
  <c r="Y1112" i="12"/>
  <c r="Z1112" i="12" s="1"/>
  <c r="Y1109" i="12"/>
  <c r="Z1109" i="12" s="1"/>
  <c r="Y1106" i="12"/>
  <c r="Z1106" i="12" s="1"/>
  <c r="Y1103" i="12"/>
  <c r="Z1103" i="12" s="1"/>
  <c r="Y957" i="12"/>
  <c r="Z957" i="12" s="1"/>
  <c r="Y921" i="12"/>
  <c r="Z921" i="12" s="1"/>
  <c r="Y885" i="12"/>
  <c r="Z885" i="12" s="1"/>
  <c r="Y879" i="12"/>
  <c r="Z879" i="12" s="1"/>
  <c r="Y873" i="12"/>
  <c r="Z873" i="12" s="1"/>
  <c r="Y860" i="12"/>
  <c r="Z860" i="12" s="1"/>
  <c r="Y502" i="12"/>
  <c r="Z502" i="12" s="1"/>
  <c r="Y488" i="12"/>
  <c r="Z488" i="12" s="1"/>
  <c r="Y484" i="12"/>
  <c r="Z484" i="12" s="1"/>
  <c r="Y329" i="12"/>
  <c r="Z329" i="12" s="1"/>
  <c r="Y1430" i="12"/>
  <c r="Z1430" i="12" s="1"/>
  <c r="Y1299" i="12"/>
  <c r="Z1299" i="12" s="1"/>
  <c r="Y1293" i="12"/>
  <c r="Z1293" i="12" s="1"/>
  <c r="Y1287" i="12"/>
  <c r="Z1287" i="12" s="1"/>
  <c r="Y1281" i="12"/>
  <c r="Z1281" i="12" s="1"/>
  <c r="Y1275" i="12"/>
  <c r="Z1275" i="12" s="1"/>
  <c r="Y1269" i="12"/>
  <c r="Z1269" i="12" s="1"/>
  <c r="Y930" i="12"/>
  <c r="Z930" i="12" s="1"/>
  <c r="Y773" i="12"/>
  <c r="Z773" i="12" s="1"/>
  <c r="Y767" i="12"/>
  <c r="Z767" i="12" s="1"/>
  <c r="Y611" i="12"/>
  <c r="Z611" i="12" s="1"/>
  <c r="Y605" i="12"/>
  <c r="Z605" i="12" s="1"/>
  <c r="Y602" i="12"/>
  <c r="Z602" i="12" s="1"/>
  <c r="Y599" i="12"/>
  <c r="Z599" i="12" s="1"/>
  <c r="Y482" i="12"/>
  <c r="Z482" i="12" s="1"/>
  <c r="Y403" i="12"/>
  <c r="Z403" i="12" s="1"/>
  <c r="Y343" i="12"/>
  <c r="Z343" i="12" s="1"/>
  <c r="Y337" i="12"/>
  <c r="Z337" i="12" s="1"/>
  <c r="Y334" i="12"/>
  <c r="Z334" i="12" s="1"/>
  <c r="Y182" i="12"/>
  <c r="Z182" i="12" s="1"/>
  <c r="Y176" i="12"/>
  <c r="Z176" i="12" s="1"/>
  <c r="Y56" i="12"/>
  <c r="Z56" i="12" s="1"/>
  <c r="Y50" i="12"/>
  <c r="Z50" i="12" s="1"/>
  <c r="Y47" i="12"/>
  <c r="Z47" i="12" s="1"/>
  <c r="Y1056" i="12"/>
  <c r="Z1056" i="12" s="1"/>
  <c r="Y1053" i="12"/>
  <c r="Z1053" i="12" s="1"/>
  <c r="Y996" i="12"/>
  <c r="Z996" i="12" s="1"/>
  <c r="Y936" i="12"/>
  <c r="Z936" i="12" s="1"/>
  <c r="Y785" i="12"/>
  <c r="Z785" i="12" s="1"/>
  <c r="Y509" i="12"/>
  <c r="Z509" i="12" s="1"/>
  <c r="Y494" i="12"/>
  <c r="Z494" i="12" s="1"/>
  <c r="Y416" i="12"/>
  <c r="Z416" i="12" s="1"/>
  <c r="Y1428" i="12"/>
  <c r="Z1428" i="12" s="1"/>
  <c r="Y1326" i="12"/>
  <c r="Z1326" i="12" s="1"/>
  <c r="Y1449" i="12"/>
  <c r="Z1449" i="12" s="1"/>
  <c r="Y1356" i="12"/>
  <c r="Z1356" i="12" s="1"/>
  <c r="Y1330" i="12"/>
  <c r="Z1330" i="12" s="1"/>
  <c r="Y906" i="12"/>
  <c r="Z906" i="12" s="1"/>
  <c r="Y888" i="12"/>
  <c r="Z888" i="12" s="1"/>
  <c r="Y506" i="12"/>
  <c r="Z506" i="12" s="1"/>
  <c r="Y500" i="12"/>
  <c r="Z500" i="12" s="1"/>
  <c r="Y362" i="12"/>
  <c r="Z362" i="12" s="1"/>
  <c r="Y1321" i="12"/>
  <c r="Z1321" i="12" s="1"/>
  <c r="Y972" i="12"/>
  <c r="Z972" i="12" s="1"/>
  <c r="Y915" i="12"/>
  <c r="Z915" i="12" s="1"/>
  <c r="Y96" i="12"/>
  <c r="Z96" i="12" s="1"/>
  <c r="Y1474" i="12"/>
  <c r="Z1474" i="12" s="1"/>
  <c r="Y1357" i="12"/>
  <c r="Z1357" i="12" s="1"/>
  <c r="Y961" i="12"/>
  <c r="Z961" i="12" s="1"/>
  <c r="Y949" i="12"/>
  <c r="Z949" i="12" s="1"/>
  <c r="Y420" i="12"/>
  <c r="Z420" i="12" s="1"/>
  <c r="Y1477" i="12"/>
  <c r="Z1477" i="12" s="1"/>
  <c r="Y1460" i="12"/>
  <c r="Z1460" i="12" s="1"/>
  <c r="Y1399" i="12"/>
  <c r="Z1399" i="12" s="1"/>
  <c r="Y1132" i="12"/>
  <c r="Z1132" i="12" s="1"/>
  <c r="Y967" i="12"/>
  <c r="Z967" i="12" s="1"/>
  <c r="Y567" i="12"/>
  <c r="Z567" i="12" s="1"/>
  <c r="Y525" i="12"/>
  <c r="Z525" i="12" s="1"/>
  <c r="Y519" i="12"/>
  <c r="Z519" i="12" s="1"/>
  <c r="Y477" i="12"/>
  <c r="Z477" i="12" s="1"/>
  <c r="Y441" i="12"/>
  <c r="Z441" i="12" s="1"/>
  <c r="Y435" i="12"/>
  <c r="Z435" i="12" s="1"/>
  <c r="Y252" i="12"/>
  <c r="Z252" i="12" s="1"/>
  <c r="AE26" i="12"/>
  <c r="Y1515" i="12"/>
  <c r="Z1515" i="12" s="1"/>
  <c r="Y1494" i="12"/>
  <c r="Z1494" i="12" s="1"/>
  <c r="Y1481" i="12"/>
  <c r="Z1481" i="12" s="1"/>
  <c r="Y1471" i="12"/>
  <c r="Z1471" i="12" s="1"/>
  <c r="Y1468" i="12"/>
  <c r="Z1468" i="12" s="1"/>
  <c r="Y1443" i="12"/>
  <c r="Z1443" i="12" s="1"/>
  <c r="Y1422" i="12"/>
  <c r="Z1422" i="12" s="1"/>
  <c r="Y1409" i="12"/>
  <c r="Z1409" i="12" s="1"/>
  <c r="Y1396" i="12"/>
  <c r="Z1396" i="12" s="1"/>
  <c r="Y1390" i="12"/>
  <c r="Z1390" i="12" s="1"/>
  <c r="Y1382" i="12"/>
  <c r="Z1382" i="12" s="1"/>
  <c r="Y1381" i="12"/>
  <c r="Z1381" i="12" s="1"/>
  <c r="Y1375" i="12"/>
  <c r="Z1375" i="12" s="1"/>
  <c r="Y1353" i="12"/>
  <c r="Z1353" i="12" s="1"/>
  <c r="Y1347" i="12"/>
  <c r="Z1347" i="12" s="1"/>
  <c r="Y1345" i="12"/>
  <c r="Z1345" i="12" s="1"/>
  <c r="Y1338" i="12"/>
  <c r="Z1338" i="12" s="1"/>
  <c r="Y1332" i="12"/>
  <c r="Z1332" i="12" s="1"/>
  <c r="Y1329" i="12"/>
  <c r="Z1329" i="12" s="1"/>
  <c r="Y1323" i="12"/>
  <c r="Z1323" i="12" s="1"/>
  <c r="Y1308" i="12"/>
  <c r="Z1308" i="12" s="1"/>
  <c r="Y1173" i="12"/>
  <c r="Z1173" i="12" s="1"/>
  <c r="Y1166" i="12"/>
  <c r="Z1166" i="12" s="1"/>
  <c r="Y1163" i="12"/>
  <c r="Z1163" i="12" s="1"/>
  <c r="Y1054" i="12"/>
  <c r="Z1054" i="12" s="1"/>
  <c r="Y1051" i="12"/>
  <c r="Z1051" i="12" s="1"/>
  <c r="Y995" i="12"/>
  <c r="Z995" i="12" s="1"/>
  <c r="Y991" i="12"/>
  <c r="Z991" i="12" s="1"/>
  <c r="Y861" i="12"/>
  <c r="Z861" i="12" s="1"/>
  <c r="Y857" i="12"/>
  <c r="Z857" i="12" s="1"/>
  <c r="Y821" i="12"/>
  <c r="Z821" i="12" s="1"/>
  <c r="Y1509" i="12"/>
  <c r="Z1509" i="12" s="1"/>
  <c r="Y1488" i="12"/>
  <c r="Z1488" i="12" s="1"/>
  <c r="Y1475" i="12"/>
  <c r="Z1475" i="12" s="1"/>
  <c r="Y1465" i="12"/>
  <c r="Z1465" i="12" s="1"/>
  <c r="Y1462" i="12"/>
  <c r="Z1462" i="12" s="1"/>
  <c r="Y1437" i="12"/>
  <c r="Z1437" i="12" s="1"/>
  <c r="Y1416" i="12"/>
  <c r="Z1416" i="12" s="1"/>
  <c r="Y1403" i="12"/>
  <c r="Z1403" i="12" s="1"/>
  <c r="Y1384" i="12"/>
  <c r="Z1384" i="12" s="1"/>
  <c r="Y1369" i="12"/>
  <c r="Z1369" i="12" s="1"/>
  <c r="Y1363" i="12"/>
  <c r="Z1363" i="12" s="1"/>
  <c r="Y1320" i="12"/>
  <c r="Z1320" i="12" s="1"/>
  <c r="Y1305" i="12"/>
  <c r="Z1305" i="12" s="1"/>
  <c r="Y1300" i="12"/>
  <c r="Z1300" i="12" s="1"/>
  <c r="Y1167" i="12"/>
  <c r="Z1167" i="12" s="1"/>
  <c r="Y954" i="12"/>
  <c r="Z954" i="12" s="1"/>
  <c r="Y951" i="12"/>
  <c r="Z951" i="12" s="1"/>
  <c r="Y869" i="12"/>
  <c r="Z869" i="12" s="1"/>
  <c r="Y1309" i="12"/>
  <c r="Z1309" i="12" s="1"/>
  <c r="Y1182" i="12"/>
  <c r="Z1182" i="12" s="1"/>
  <c r="Y1176" i="12"/>
  <c r="Z1176" i="12" s="1"/>
  <c r="Y1456" i="12"/>
  <c r="Z1456" i="12" s="1"/>
  <c r="Y1410" i="12"/>
  <c r="Z1410" i="12" s="1"/>
  <c r="Y1339" i="12"/>
  <c r="Z1339" i="12" s="1"/>
  <c r="Y1311" i="12"/>
  <c r="Z1311" i="12" s="1"/>
  <c r="Y1463" i="12"/>
  <c r="Z1463" i="12" s="1"/>
  <c r="Y1453" i="12"/>
  <c r="Z1453" i="12" s="1"/>
  <c r="Y1450" i="12"/>
  <c r="Z1450" i="12" s="1"/>
  <c r="Y1425" i="12"/>
  <c r="Z1425" i="12" s="1"/>
  <c r="Y1404" i="12"/>
  <c r="Z1404" i="12" s="1"/>
  <c r="Y1354" i="12"/>
  <c r="Z1354" i="12" s="1"/>
  <c r="Y1351" i="12"/>
  <c r="Z1351" i="12" s="1"/>
  <c r="Y1348" i="12"/>
  <c r="Z1348" i="12" s="1"/>
  <c r="Y1342" i="12"/>
  <c r="Z1342" i="12" s="1"/>
  <c r="Y1333" i="12"/>
  <c r="Z1333" i="12" s="1"/>
  <c r="Y1327" i="12"/>
  <c r="Z1327" i="12" s="1"/>
  <c r="Y1131" i="12"/>
  <c r="Z1131" i="12" s="1"/>
  <c r="Y912" i="12"/>
  <c r="Z912" i="12" s="1"/>
  <c r="Y891" i="12"/>
  <c r="Z891" i="12" s="1"/>
  <c r="Y779" i="12"/>
  <c r="Z779" i="12" s="1"/>
  <c r="Y1376" i="12"/>
  <c r="Z1376" i="12" s="1"/>
  <c r="Y1317" i="12"/>
  <c r="Z1317" i="12" s="1"/>
  <c r="Y1497" i="12"/>
  <c r="Z1497" i="12" s="1"/>
  <c r="Y1476" i="12"/>
  <c r="Z1476" i="12" s="1"/>
  <c r="Y1491" i="12"/>
  <c r="Z1491" i="12" s="1"/>
  <c r="Y1470" i="12"/>
  <c r="Z1470" i="12" s="1"/>
  <c r="Y1457" i="12"/>
  <c r="Z1457" i="12" s="1"/>
  <c r="Y1447" i="12"/>
  <c r="Z1447" i="12" s="1"/>
  <c r="Y1444" i="12"/>
  <c r="Z1444" i="12" s="1"/>
  <c r="Y1419" i="12"/>
  <c r="Z1419" i="12" s="1"/>
  <c r="Y1398" i="12"/>
  <c r="Z1398" i="12" s="1"/>
  <c r="Y1391" i="12"/>
  <c r="Z1391" i="12" s="1"/>
  <c r="Y1388" i="12"/>
  <c r="Z1388" i="12" s="1"/>
  <c r="Y1324" i="12"/>
  <c r="Z1324" i="12" s="1"/>
  <c r="Y1020" i="12"/>
  <c r="Z1020" i="12" s="1"/>
  <c r="Y1516" i="12"/>
  <c r="Z1516" i="12" s="1"/>
  <c r="Y1464" i="12"/>
  <c r="Z1464" i="12" s="1"/>
  <c r="Y1441" i="12"/>
  <c r="Z1441" i="12" s="1"/>
  <c r="Y1413" i="12"/>
  <c r="Z1413" i="12" s="1"/>
  <c r="Y1341" i="12"/>
  <c r="Z1341" i="12" s="1"/>
  <c r="Y1318" i="12"/>
  <c r="Z1318" i="12" s="1"/>
  <c r="Y1315" i="12"/>
  <c r="Z1315" i="12" s="1"/>
  <c r="Y1312" i="12"/>
  <c r="Z1312" i="12" s="1"/>
  <c r="Y1306" i="12"/>
  <c r="Z1306" i="12" s="1"/>
  <c r="Y1303" i="12"/>
  <c r="Z1303" i="12" s="1"/>
  <c r="Y1294" i="12"/>
  <c r="Z1294" i="12" s="1"/>
  <c r="Y1049" i="12"/>
  <c r="Z1049" i="12" s="1"/>
  <c r="Y1043" i="12"/>
  <c r="Z1043" i="12" s="1"/>
  <c r="Y1034" i="12"/>
  <c r="Z1034" i="12" s="1"/>
  <c r="Y1031" i="12"/>
  <c r="Z1031" i="12" s="1"/>
  <c r="Y943" i="12"/>
  <c r="Z943" i="12" s="1"/>
  <c r="Y934" i="12"/>
  <c r="Z934" i="12" s="1"/>
  <c r="Y931" i="12"/>
  <c r="Z931" i="12" s="1"/>
  <c r="Y1482" i="12"/>
  <c r="Z1482" i="12" s="1"/>
  <c r="Y1360" i="12"/>
  <c r="Z1360" i="12" s="1"/>
  <c r="AD20" i="12"/>
  <c r="Y1513" i="12"/>
  <c r="Z1513" i="12" s="1"/>
  <c r="Y1510" i="12"/>
  <c r="Z1510" i="12" s="1"/>
  <c r="Y1507" i="12"/>
  <c r="Z1507" i="12" s="1"/>
  <c r="Y1485" i="12"/>
  <c r="Z1485" i="12" s="1"/>
  <c r="Y1451" i="12"/>
  <c r="Z1451" i="12" s="1"/>
  <c r="Y1438" i="12"/>
  <c r="Z1438" i="12" s="1"/>
  <c r="Y1371" i="12"/>
  <c r="Z1371" i="12" s="1"/>
  <c r="Y1517" i="12"/>
  <c r="Z1517" i="12" s="1"/>
  <c r="Y1504" i="12"/>
  <c r="Z1504" i="12" s="1"/>
  <c r="Y1479" i="12"/>
  <c r="Z1479" i="12" s="1"/>
  <c r="Y1458" i="12"/>
  <c r="Z1458" i="12" s="1"/>
  <c r="Y1445" i="12"/>
  <c r="Z1445" i="12" s="1"/>
  <c r="Y1435" i="12"/>
  <c r="Z1435" i="12" s="1"/>
  <c r="Y1432" i="12"/>
  <c r="Z1432" i="12" s="1"/>
  <c r="Y1407" i="12"/>
  <c r="Z1407" i="12" s="1"/>
  <c r="Y1373" i="12"/>
  <c r="Z1373" i="12" s="1"/>
  <c r="Y1364" i="12"/>
  <c r="Z1364" i="12" s="1"/>
  <c r="Y1140" i="12"/>
  <c r="Z1140" i="12" s="1"/>
  <c r="Y1050" i="12"/>
  <c r="Z1050" i="12" s="1"/>
  <c r="Y1001" i="12"/>
  <c r="Z1001" i="12" s="1"/>
  <c r="Y928" i="12"/>
  <c r="Z928" i="12" s="1"/>
  <c r="Y919" i="12"/>
  <c r="Z919" i="12" s="1"/>
  <c r="Y1459" i="12"/>
  <c r="Z1459" i="12" s="1"/>
  <c r="Y1431" i="12"/>
  <c r="Z1431" i="12" s="1"/>
  <c r="Y1511" i="12"/>
  <c r="Z1511" i="12" s="1"/>
  <c r="Y1439" i="12"/>
  <c r="Z1439" i="12" s="1"/>
  <c r="Y1429" i="12"/>
  <c r="Z1429" i="12" s="1"/>
  <c r="Y1426" i="12"/>
  <c r="Z1426" i="12" s="1"/>
  <c r="Y1401" i="12"/>
  <c r="Z1401" i="12" s="1"/>
  <c r="Y1393" i="12"/>
  <c r="Z1393" i="12" s="1"/>
  <c r="Y1386" i="12"/>
  <c r="Z1386" i="12" s="1"/>
  <c r="Y1372" i="12"/>
  <c r="Z1372" i="12" s="1"/>
  <c r="Y1350" i="12"/>
  <c r="Z1350" i="12" s="1"/>
  <c r="Y1335" i="12"/>
  <c r="Z1335" i="12" s="1"/>
  <c r="Y1168" i="12"/>
  <c r="Z1168" i="12" s="1"/>
  <c r="Y942" i="12"/>
  <c r="Z942" i="12" s="1"/>
  <c r="Y1503" i="12"/>
  <c r="Z1503" i="12" s="1"/>
  <c r="Y1495" i="12"/>
  <c r="Z1495" i="12" s="1"/>
  <c r="Y1467" i="12"/>
  <c r="Z1467" i="12" s="1"/>
  <c r="Y1446" i="12"/>
  <c r="Z1446" i="12" s="1"/>
  <c r="Y1433" i="12"/>
  <c r="Z1433" i="12" s="1"/>
  <c r="Y1423" i="12"/>
  <c r="Z1423" i="12" s="1"/>
  <c r="Y1420" i="12"/>
  <c r="Z1420" i="12" s="1"/>
  <c r="Y1395" i="12"/>
  <c r="Z1395" i="12" s="1"/>
  <c r="Y1392" i="12"/>
  <c r="Z1392" i="12" s="1"/>
  <c r="Y1380" i="12"/>
  <c r="Z1380" i="12" s="1"/>
  <c r="Y1343" i="12"/>
  <c r="Z1343" i="12" s="1"/>
  <c r="Y1337" i="12"/>
  <c r="Z1337" i="12" s="1"/>
  <c r="Y1328" i="12"/>
  <c r="Z1328" i="12" s="1"/>
  <c r="Y1074" i="12"/>
  <c r="Z1074" i="12" s="1"/>
  <c r="Y1469" i="12"/>
  <c r="Z1469" i="12" s="1"/>
  <c r="Y1498" i="12"/>
  <c r="Z1498" i="12" s="1"/>
  <c r="Y1452" i="12"/>
  <c r="Z1452" i="12" s="1"/>
  <c r="Y1505" i="12"/>
  <c r="Z1505" i="12" s="1"/>
  <c r="Y1492" i="12"/>
  <c r="Z1492" i="12" s="1"/>
  <c r="Y1512" i="12"/>
  <c r="Z1512" i="12" s="1"/>
  <c r="Y1499" i="12"/>
  <c r="Z1499" i="12" s="1"/>
  <c r="Y1489" i="12"/>
  <c r="Z1489" i="12" s="1"/>
  <c r="Y1486" i="12"/>
  <c r="Z1486" i="12" s="1"/>
  <c r="Y1461" i="12"/>
  <c r="Z1461" i="12" s="1"/>
  <c r="Y1440" i="12"/>
  <c r="Z1440" i="12" s="1"/>
  <c r="Y1427" i="12"/>
  <c r="Z1427" i="12" s="1"/>
  <c r="Y1417" i="12"/>
  <c r="Z1417" i="12" s="1"/>
  <c r="Y1414" i="12"/>
  <c r="Z1414" i="12" s="1"/>
  <c r="Y1394" i="12"/>
  <c r="Z1394" i="12" s="1"/>
  <c r="Y1387" i="12"/>
  <c r="Z1387" i="12" s="1"/>
  <c r="Y1377" i="12"/>
  <c r="Z1377" i="12" s="1"/>
  <c r="Y1366" i="12"/>
  <c r="Z1366" i="12" s="1"/>
  <c r="Y1336" i="12"/>
  <c r="Z1336" i="12" s="1"/>
  <c r="Y1314" i="12"/>
  <c r="Z1314" i="12" s="1"/>
  <c r="Y1126" i="12"/>
  <c r="Z1126" i="12" s="1"/>
  <c r="Y1120" i="12"/>
  <c r="Z1120" i="12" s="1"/>
  <c r="Y1114" i="12"/>
  <c r="Z1114" i="12" s="1"/>
  <c r="Y1108" i="12"/>
  <c r="Z1108" i="12" s="1"/>
  <c r="Y1105" i="12"/>
  <c r="Z1105" i="12" s="1"/>
  <c r="Y1102" i="12"/>
  <c r="Z1102" i="12" s="1"/>
  <c r="Y1099" i="12"/>
  <c r="Z1099" i="12" s="1"/>
  <c r="Y1096" i="12"/>
  <c r="Z1096" i="12" s="1"/>
  <c r="Y1068" i="12"/>
  <c r="Z1068" i="12" s="1"/>
  <c r="Y1044" i="12"/>
  <c r="Z1044" i="12" s="1"/>
  <c r="Y1038" i="12"/>
  <c r="Z1038" i="12" s="1"/>
  <c r="Y1501" i="12"/>
  <c r="Z1501" i="12" s="1"/>
  <c r="Y1473" i="12"/>
  <c r="Z1473" i="12" s="1"/>
  <c r="Y1506" i="12"/>
  <c r="Z1506" i="12" s="1"/>
  <c r="Y1493" i="12"/>
  <c r="Z1493" i="12" s="1"/>
  <c r="Y1483" i="12"/>
  <c r="Z1483" i="12" s="1"/>
  <c r="Y1480" i="12"/>
  <c r="Z1480" i="12" s="1"/>
  <c r="Y1455" i="12"/>
  <c r="Z1455" i="12" s="1"/>
  <c r="Y1434" i="12"/>
  <c r="Z1434" i="12" s="1"/>
  <c r="Y1421" i="12"/>
  <c r="Z1421" i="12" s="1"/>
  <c r="Y1411" i="12"/>
  <c r="Z1411" i="12" s="1"/>
  <c r="Y1408" i="12"/>
  <c r="Z1408" i="12" s="1"/>
  <c r="Y1374" i="12"/>
  <c r="Z1374" i="12" s="1"/>
  <c r="Y1368" i="12"/>
  <c r="Z1368" i="12" s="1"/>
  <c r="Y1365" i="12"/>
  <c r="Z1365" i="12" s="1"/>
  <c r="Y1359" i="12"/>
  <c r="Z1359" i="12" s="1"/>
  <c r="Y1344" i="12"/>
  <c r="Z1344" i="12" s="1"/>
  <c r="Y1307" i="12"/>
  <c r="Z1307" i="12" s="1"/>
  <c r="Y1298" i="12"/>
  <c r="Z1298" i="12" s="1"/>
  <c r="Y1286" i="12"/>
  <c r="Z1286" i="12" s="1"/>
  <c r="Y1274" i="12"/>
  <c r="Z1274" i="12" s="1"/>
  <c r="Y1262" i="12"/>
  <c r="Z1262" i="12" s="1"/>
  <c r="Y1250" i="12"/>
  <c r="Z1250" i="12" s="1"/>
  <c r="Y1238" i="12"/>
  <c r="Z1238" i="12" s="1"/>
  <c r="Y1226" i="12"/>
  <c r="Z1226" i="12" s="1"/>
  <c r="Y1214" i="12"/>
  <c r="Z1214" i="12" s="1"/>
  <c r="Y1202" i="12"/>
  <c r="Z1202" i="12" s="1"/>
  <c r="Y1190" i="12"/>
  <c r="Z1190" i="12" s="1"/>
  <c r="Y1027" i="12"/>
  <c r="Z1027" i="12" s="1"/>
  <c r="Y987" i="12"/>
  <c r="Z987" i="12" s="1"/>
  <c r="Y981" i="12"/>
  <c r="Z981" i="12" s="1"/>
  <c r="Y978" i="12"/>
  <c r="Z978" i="12" s="1"/>
  <c r="Y975" i="12"/>
  <c r="Z975" i="12" s="1"/>
  <c r="Y966" i="12"/>
  <c r="Z966" i="12" s="1"/>
  <c r="Y963" i="12"/>
  <c r="Z963" i="12" s="1"/>
  <c r="Y826" i="12"/>
  <c r="Z826" i="12" s="1"/>
  <c r="Y1174" i="12"/>
  <c r="Z1174" i="12" s="1"/>
  <c r="Y1146" i="12"/>
  <c r="Z1146" i="12" s="1"/>
  <c r="Y1125" i="12"/>
  <c r="Z1125" i="12" s="1"/>
  <c r="Y1119" i="12"/>
  <c r="Z1119" i="12" s="1"/>
  <c r="Y1113" i="12"/>
  <c r="Z1113" i="12" s="1"/>
  <c r="Y1107" i="12"/>
  <c r="Z1107" i="12" s="1"/>
  <c r="Y1101" i="12"/>
  <c r="Z1101" i="12" s="1"/>
  <c r="Y1100" i="12"/>
  <c r="Z1100" i="12" s="1"/>
  <c r="Y1060" i="12"/>
  <c r="Z1060" i="12" s="1"/>
  <c r="Y1023" i="12"/>
  <c r="Z1023" i="12" s="1"/>
  <c r="Y1008" i="12"/>
  <c r="Z1008" i="12" s="1"/>
  <c r="Y1002" i="12"/>
  <c r="Z1002" i="12" s="1"/>
  <c r="Y933" i="12"/>
  <c r="Z933" i="12" s="1"/>
  <c r="Y929" i="12"/>
  <c r="Z929" i="12" s="1"/>
  <c r="Y923" i="12"/>
  <c r="Z923" i="12" s="1"/>
  <c r="Y920" i="12"/>
  <c r="Z920" i="12" s="1"/>
  <c r="Y898" i="12"/>
  <c r="Z898" i="12" s="1"/>
  <c r="Y892" i="12"/>
  <c r="Z892" i="12" s="1"/>
  <c r="Y812" i="12"/>
  <c r="Z812" i="12" s="1"/>
  <c r="Y787" i="12"/>
  <c r="Z787" i="12" s="1"/>
  <c r="Y593" i="12"/>
  <c r="Z593" i="12" s="1"/>
  <c r="Y587" i="12"/>
  <c r="Z587" i="12" s="1"/>
  <c r="Y559" i="12"/>
  <c r="Z559" i="12" s="1"/>
  <c r="Y538" i="12"/>
  <c r="Z538" i="12" s="1"/>
  <c r="Y532" i="12"/>
  <c r="Z532" i="12" s="1"/>
  <c r="Y513" i="12"/>
  <c r="Z513" i="12" s="1"/>
  <c r="Y510" i="12"/>
  <c r="Z510" i="12" s="1"/>
  <c r="Y481" i="12"/>
  <c r="Z481" i="12" s="1"/>
  <c r="Y473" i="12"/>
  <c r="Z473" i="12" s="1"/>
  <c r="Y454" i="12"/>
  <c r="Z454" i="12" s="1"/>
  <c r="Y448" i="12"/>
  <c r="Z448" i="12" s="1"/>
  <c r="Y429" i="12"/>
  <c r="Z429" i="12" s="1"/>
  <c r="Y423" i="12"/>
  <c r="Z423" i="12" s="1"/>
  <c r="Y417" i="12"/>
  <c r="Z417" i="12" s="1"/>
  <c r="Y380" i="12"/>
  <c r="Z380" i="12" s="1"/>
  <c r="Y374" i="12"/>
  <c r="Z374" i="12" s="1"/>
  <c r="Y356" i="12"/>
  <c r="Z356" i="12" s="1"/>
  <c r="Y350" i="12"/>
  <c r="Z350" i="12" s="1"/>
  <c r="Y344" i="12"/>
  <c r="Z344" i="12" s="1"/>
  <c r="Y331" i="12"/>
  <c r="Z331" i="12" s="1"/>
  <c r="Y323" i="12"/>
  <c r="Z323" i="12" s="1"/>
  <c r="Y317" i="12"/>
  <c r="Z317" i="12" s="1"/>
  <c r="Y311" i="12"/>
  <c r="Z311" i="12" s="1"/>
  <c r="Y305" i="12"/>
  <c r="Z305" i="12" s="1"/>
  <c r="Y299" i="12"/>
  <c r="Z299" i="12" s="1"/>
  <c r="Y249" i="12"/>
  <c r="Z249" i="12" s="1"/>
  <c r="Y243" i="12"/>
  <c r="Z243" i="12" s="1"/>
  <c r="Y237" i="12"/>
  <c r="Z237" i="12" s="1"/>
  <c r="Y215" i="12"/>
  <c r="Z215" i="12" s="1"/>
  <c r="Y195" i="12"/>
  <c r="Z195" i="12" s="1"/>
  <c r="Y189" i="12"/>
  <c r="Z189" i="12" s="1"/>
  <c r="Y170" i="12"/>
  <c r="Z170" i="12" s="1"/>
  <c r="Y167" i="12"/>
  <c r="Z167" i="12" s="1"/>
  <c r="Y115" i="12"/>
  <c r="Z115" i="12" s="1"/>
  <c r="Y112" i="12"/>
  <c r="Z112" i="12" s="1"/>
  <c r="Y84" i="12"/>
  <c r="Z84" i="12" s="1"/>
  <c r="Y75" i="12"/>
  <c r="Z75" i="12" s="1"/>
  <c r="Y44" i="12"/>
  <c r="Z44" i="12" s="1"/>
  <c r="Y1095" i="12"/>
  <c r="Z1095" i="12" s="1"/>
  <c r="Y1094" i="12"/>
  <c r="Z1094" i="12" s="1"/>
  <c r="Y1088" i="12"/>
  <c r="Z1088" i="12" s="1"/>
  <c r="Y1082" i="12"/>
  <c r="Z1082" i="12" s="1"/>
  <c r="Y1079" i="12"/>
  <c r="Z1079" i="12" s="1"/>
  <c r="Y1045" i="12"/>
  <c r="Z1045" i="12" s="1"/>
  <c r="Y1037" i="12"/>
  <c r="Z1037" i="12" s="1"/>
  <c r="Y986" i="12"/>
  <c r="Z986" i="12" s="1"/>
  <c r="Y983" i="12"/>
  <c r="Z983" i="12" s="1"/>
  <c r="Y937" i="12"/>
  <c r="Z937" i="12" s="1"/>
  <c r="Y914" i="12"/>
  <c r="Z914" i="12" s="1"/>
  <c r="Y883" i="12"/>
  <c r="Z883" i="12" s="1"/>
  <c r="Y871" i="12"/>
  <c r="Z871" i="12" s="1"/>
  <c r="Y818" i="12"/>
  <c r="Z818" i="12" s="1"/>
  <c r="Y815" i="12"/>
  <c r="Z815" i="12" s="1"/>
  <c r="Y800" i="12"/>
  <c r="Z800" i="12" s="1"/>
  <c r="Y581" i="12"/>
  <c r="Z581" i="12" s="1"/>
  <c r="Y578" i="12"/>
  <c r="Z578" i="12" s="1"/>
  <c r="Y575" i="12"/>
  <c r="Z575" i="12" s="1"/>
  <c r="Y569" i="12"/>
  <c r="Z569" i="12" s="1"/>
  <c r="Y541" i="12"/>
  <c r="Z541" i="12" s="1"/>
  <c r="Y535" i="12"/>
  <c r="Z535" i="12" s="1"/>
  <c r="Y526" i="12"/>
  <c r="Z526" i="12" s="1"/>
  <c r="Y507" i="12"/>
  <c r="Z507" i="12" s="1"/>
  <c r="Y485" i="12"/>
  <c r="Z485" i="12" s="1"/>
  <c r="Y475" i="12"/>
  <c r="Z475" i="12" s="1"/>
  <c r="Y457" i="12"/>
  <c r="Z457" i="12" s="1"/>
  <c r="Y451" i="12"/>
  <c r="Z451" i="12" s="1"/>
  <c r="Y411" i="12"/>
  <c r="Z411" i="12" s="1"/>
  <c r="Y405" i="12"/>
  <c r="Z405" i="12" s="1"/>
  <c r="Y338" i="12"/>
  <c r="Z338" i="12" s="1"/>
  <c r="Y332" i="12"/>
  <c r="Z332" i="12" s="1"/>
  <c r="Y325" i="12"/>
  <c r="Z325" i="12" s="1"/>
  <c r="Y319" i="12"/>
  <c r="Z319" i="12" s="1"/>
  <c r="Y313" i="12"/>
  <c r="Z313" i="12" s="1"/>
  <c r="Y310" i="12"/>
  <c r="Z310" i="12" s="1"/>
  <c r="Y307" i="12"/>
  <c r="Z307" i="12" s="1"/>
  <c r="Y304" i="12"/>
  <c r="Z304" i="12" s="1"/>
  <c r="Y301" i="12"/>
  <c r="Z301" i="12" s="1"/>
  <c r="Y298" i="12"/>
  <c r="Z298" i="12" s="1"/>
  <c r="Y293" i="12"/>
  <c r="Z293" i="12" s="1"/>
  <c r="Y231" i="12"/>
  <c r="Z231" i="12" s="1"/>
  <c r="Y225" i="12"/>
  <c r="Z225" i="12" s="1"/>
  <c r="Y192" i="12"/>
  <c r="Z192" i="12" s="1"/>
  <c r="Y183" i="12"/>
  <c r="Z183" i="12" s="1"/>
  <c r="Y164" i="12"/>
  <c r="Z164" i="12" s="1"/>
  <c r="Y161" i="12"/>
  <c r="Z161" i="12" s="1"/>
  <c r="Y158" i="12"/>
  <c r="Z158" i="12" s="1"/>
  <c r="Y155" i="12"/>
  <c r="Z155" i="12" s="1"/>
  <c r="Y109" i="12"/>
  <c r="Z109" i="12" s="1"/>
  <c r="Y106" i="12"/>
  <c r="Z106" i="12" s="1"/>
  <c r="Y100" i="12"/>
  <c r="Z100" i="12" s="1"/>
  <c r="Y69" i="12"/>
  <c r="Z69" i="12" s="1"/>
  <c r="Y63" i="12"/>
  <c r="Z63" i="12" s="1"/>
  <c r="Y57" i="12"/>
  <c r="Z57" i="12" s="1"/>
  <c r="Y38" i="12"/>
  <c r="Z38" i="12" s="1"/>
  <c r="Y32" i="12"/>
  <c r="Z32" i="12" s="1"/>
  <c r="Y26" i="12"/>
  <c r="Z26" i="12" s="1"/>
  <c r="Y23" i="12"/>
  <c r="Z23" i="12" s="1"/>
  <c r="Y18" i="12"/>
  <c r="Z18" i="12" s="1"/>
  <c r="Y12" i="12"/>
  <c r="Z12" i="12" s="1"/>
  <c r="Y1162" i="12"/>
  <c r="Z1162" i="12" s="1"/>
  <c r="Y1156" i="12"/>
  <c r="Z1156" i="12" s="1"/>
  <c r="Y1153" i="12"/>
  <c r="Z1153" i="12" s="1"/>
  <c r="Y1150" i="12"/>
  <c r="Z1150" i="12" s="1"/>
  <c r="Y1134" i="12"/>
  <c r="Z1134" i="12" s="1"/>
  <c r="Y1089" i="12"/>
  <c r="Z1089" i="12" s="1"/>
  <c r="Y1083" i="12"/>
  <c r="Z1083" i="12" s="1"/>
  <c r="Y1077" i="12"/>
  <c r="Z1077" i="12" s="1"/>
  <c r="Y1076" i="12"/>
  <c r="Z1076" i="12" s="1"/>
  <c r="Y1073" i="12"/>
  <c r="Z1073" i="12" s="1"/>
  <c r="Y1061" i="12"/>
  <c r="Z1061" i="12" s="1"/>
  <c r="Y1039" i="12"/>
  <c r="Z1039" i="12" s="1"/>
  <c r="Y1033" i="12"/>
  <c r="Z1033" i="12" s="1"/>
  <c r="Y1005" i="12"/>
  <c r="Z1005" i="12" s="1"/>
  <c r="Y993" i="12"/>
  <c r="Z993" i="12" s="1"/>
  <c r="Y977" i="12"/>
  <c r="Z977" i="12" s="1"/>
  <c r="Y927" i="12"/>
  <c r="Z927" i="12" s="1"/>
  <c r="Y924" i="12"/>
  <c r="Z924" i="12" s="1"/>
  <c r="Y918" i="12"/>
  <c r="Z918" i="12" s="1"/>
  <c r="Y886" i="12"/>
  <c r="Z886" i="12" s="1"/>
  <c r="Y880" i="12"/>
  <c r="Z880" i="12" s="1"/>
  <c r="Y874" i="12"/>
  <c r="Z874" i="12" s="1"/>
  <c r="Y837" i="12"/>
  <c r="Z837" i="12" s="1"/>
  <c r="Y797" i="12"/>
  <c r="Z797" i="12" s="1"/>
  <c r="Y784" i="12"/>
  <c r="Z784" i="12" s="1"/>
  <c r="Y781" i="12"/>
  <c r="Z781" i="12" s="1"/>
  <c r="Y759" i="12"/>
  <c r="Z759" i="12" s="1"/>
  <c r="Y747" i="12"/>
  <c r="Z747" i="12" s="1"/>
  <c r="Y717" i="12"/>
  <c r="Z717" i="12" s="1"/>
  <c r="Y699" i="12"/>
  <c r="Z699" i="12" s="1"/>
  <c r="Y681" i="12"/>
  <c r="Z681" i="12" s="1"/>
  <c r="Y663" i="12"/>
  <c r="Z663" i="12" s="1"/>
  <c r="Y645" i="12"/>
  <c r="Z645" i="12" s="1"/>
  <c r="Y627" i="12"/>
  <c r="Z627" i="12" s="1"/>
  <c r="Y621" i="12"/>
  <c r="Z621" i="12" s="1"/>
  <c r="Y563" i="12"/>
  <c r="Z563" i="12" s="1"/>
  <c r="Y520" i="12"/>
  <c r="Z520" i="12" s="1"/>
  <c r="Y514" i="12"/>
  <c r="Z514" i="12" s="1"/>
  <c r="Y499" i="12"/>
  <c r="Z499" i="12" s="1"/>
  <c r="Y491" i="12"/>
  <c r="Z491" i="12" s="1"/>
  <c r="Y476" i="12"/>
  <c r="Z476" i="12" s="1"/>
  <c r="Y469" i="12"/>
  <c r="Z469" i="12" s="1"/>
  <c r="Y463" i="12"/>
  <c r="Z463" i="12" s="1"/>
  <c r="Y442" i="12"/>
  <c r="Z442" i="12" s="1"/>
  <c r="Y408" i="12"/>
  <c r="Z408" i="12" s="1"/>
  <c r="Y399" i="12"/>
  <c r="Z399" i="12" s="1"/>
  <c r="Y326" i="12"/>
  <c r="Z326" i="12" s="1"/>
  <c r="Y295" i="12"/>
  <c r="Z295" i="12" s="1"/>
  <c r="Y283" i="12"/>
  <c r="Z283" i="12" s="1"/>
  <c r="Y277" i="12"/>
  <c r="Z277" i="12" s="1"/>
  <c r="Y271" i="12"/>
  <c r="Z271" i="12" s="1"/>
  <c r="Y219" i="12"/>
  <c r="Z219" i="12" s="1"/>
  <c r="Y177" i="12"/>
  <c r="Z177" i="12" s="1"/>
  <c r="Y171" i="12"/>
  <c r="Z171" i="12" s="1"/>
  <c r="Y152" i="12"/>
  <c r="Z152" i="12" s="1"/>
  <c r="Y94" i="12"/>
  <c r="Z94" i="12" s="1"/>
  <c r="Y85" i="12"/>
  <c r="Z85" i="12" s="1"/>
  <c r="Y72" i="12"/>
  <c r="Z72" i="12" s="1"/>
  <c r="Y51" i="12"/>
  <c r="Z51" i="12" s="1"/>
  <c r="Y45" i="12"/>
  <c r="Z45" i="12" s="1"/>
  <c r="Y20" i="12"/>
  <c r="Z20" i="12" s="1"/>
  <c r="Y17" i="12"/>
  <c r="Z17" i="12" s="1"/>
  <c r="Y14" i="12"/>
  <c r="Z14" i="12" s="1"/>
  <c r="Y11" i="12"/>
  <c r="Z11" i="12" s="1"/>
  <c r="Y6" i="12"/>
  <c r="Z6" i="12" s="1"/>
  <c r="Y1147" i="12"/>
  <c r="Z1147" i="12" s="1"/>
  <c r="Y1144" i="12"/>
  <c r="Z1144" i="12" s="1"/>
  <c r="Y1128" i="12"/>
  <c r="Z1128" i="12" s="1"/>
  <c r="Y1071" i="12"/>
  <c r="Z1071" i="12" s="1"/>
  <c r="Y1070" i="12"/>
  <c r="Z1070" i="12" s="1"/>
  <c r="Y1007" i="12"/>
  <c r="Z1007" i="12" s="1"/>
  <c r="Y990" i="12"/>
  <c r="Z990" i="12" s="1"/>
  <c r="Y984" i="12"/>
  <c r="Z984" i="12" s="1"/>
  <c r="Y897" i="12"/>
  <c r="Z897" i="12" s="1"/>
  <c r="Y865" i="12"/>
  <c r="Z865" i="12" s="1"/>
  <c r="Y859" i="12"/>
  <c r="Z859" i="12" s="1"/>
  <c r="Y853" i="12"/>
  <c r="Z853" i="12" s="1"/>
  <c r="Y828" i="12"/>
  <c r="Z828" i="12" s="1"/>
  <c r="Y791" i="12"/>
  <c r="Z791" i="12" s="1"/>
  <c r="Y772" i="12"/>
  <c r="Z772" i="12" s="1"/>
  <c r="Y760" i="12"/>
  <c r="Z760" i="12" s="1"/>
  <c r="Y612" i="12"/>
  <c r="Z612" i="12" s="1"/>
  <c r="Y560" i="12"/>
  <c r="Z560" i="12" s="1"/>
  <c r="Y557" i="12"/>
  <c r="Z557" i="12" s="1"/>
  <c r="Y554" i="12"/>
  <c r="Z554" i="12" s="1"/>
  <c r="Y551" i="12"/>
  <c r="Z551" i="12" s="1"/>
  <c r="Y548" i="12"/>
  <c r="Z548" i="12" s="1"/>
  <c r="Y545" i="12"/>
  <c r="Z545" i="12" s="1"/>
  <c r="Y523" i="12"/>
  <c r="Z523" i="12" s="1"/>
  <c r="Y508" i="12"/>
  <c r="Z508" i="12" s="1"/>
  <c r="Y504" i="12"/>
  <c r="Z504" i="12" s="1"/>
  <c r="Y501" i="12"/>
  <c r="Z501" i="12" s="1"/>
  <c r="Y470" i="12"/>
  <c r="Z470" i="12" s="1"/>
  <c r="Y445" i="12"/>
  <c r="Z445" i="12" s="1"/>
  <c r="Y439" i="12"/>
  <c r="Z439" i="12" s="1"/>
  <c r="Y402" i="12"/>
  <c r="Z402" i="12" s="1"/>
  <c r="Y393" i="12"/>
  <c r="Z393" i="12" s="1"/>
  <c r="Y381" i="12"/>
  <c r="Z381" i="12" s="1"/>
  <c r="Y375" i="12"/>
  <c r="Z375" i="12" s="1"/>
  <c r="Y320" i="12"/>
  <c r="Z320" i="12" s="1"/>
  <c r="Y314" i="12"/>
  <c r="Z314" i="12" s="1"/>
  <c r="Y308" i="12"/>
  <c r="Z308" i="12" s="1"/>
  <c r="Y302" i="12"/>
  <c r="Z302" i="12" s="1"/>
  <c r="Y296" i="12"/>
  <c r="Z296" i="12" s="1"/>
  <c r="Y289" i="12"/>
  <c r="Z289" i="12" s="1"/>
  <c r="Y286" i="12"/>
  <c r="Z286" i="12" s="1"/>
  <c r="Y274" i="12"/>
  <c r="Z274" i="12" s="1"/>
  <c r="Y265" i="12"/>
  <c r="Z265" i="12" s="1"/>
  <c r="Y259" i="12"/>
  <c r="Z259" i="12" s="1"/>
  <c r="Y213" i="12"/>
  <c r="Z213" i="12" s="1"/>
  <c r="Y208" i="12"/>
  <c r="Z208" i="12" s="1"/>
  <c r="Y205" i="12"/>
  <c r="Z205" i="12" s="1"/>
  <c r="Y202" i="12"/>
  <c r="Z202" i="12" s="1"/>
  <c r="Y180" i="12"/>
  <c r="Z180" i="12" s="1"/>
  <c r="Y165" i="12"/>
  <c r="Z165" i="12" s="1"/>
  <c r="Y146" i="12"/>
  <c r="Z146" i="12" s="1"/>
  <c r="Y143" i="12"/>
  <c r="Z143" i="12" s="1"/>
  <c r="Y140" i="12"/>
  <c r="Z140" i="12" s="1"/>
  <c r="Y134" i="12"/>
  <c r="Z134" i="12" s="1"/>
  <c r="Y131" i="12"/>
  <c r="Z131" i="12" s="1"/>
  <c r="Y91" i="12"/>
  <c r="Z91" i="12" s="1"/>
  <c r="Y88" i="12"/>
  <c r="Z88" i="12" s="1"/>
  <c r="Y82" i="12"/>
  <c r="Z82" i="12" s="1"/>
  <c r="Y48" i="12"/>
  <c r="Z48" i="12" s="1"/>
  <c r="Y8" i="12"/>
  <c r="Z8" i="12" s="1"/>
  <c r="Y1263" i="12"/>
  <c r="Z1263" i="12" s="1"/>
  <c r="Y1257" i="12"/>
  <c r="Z1257" i="12" s="1"/>
  <c r="Y1251" i="12"/>
  <c r="Z1251" i="12" s="1"/>
  <c r="Y1245" i="12"/>
  <c r="Z1245" i="12" s="1"/>
  <c r="Y1239" i="12"/>
  <c r="Z1239" i="12" s="1"/>
  <c r="Y1233" i="12"/>
  <c r="Z1233" i="12" s="1"/>
  <c r="Y1228" i="12"/>
  <c r="Z1228" i="12" s="1"/>
  <c r="Y1227" i="12"/>
  <c r="Z1227" i="12" s="1"/>
  <c r="Y1221" i="12"/>
  <c r="Z1221" i="12" s="1"/>
  <c r="Y1216" i="12"/>
  <c r="Z1216" i="12" s="1"/>
  <c r="Y1215" i="12"/>
  <c r="Z1215" i="12" s="1"/>
  <c r="Y1209" i="12"/>
  <c r="Z1209" i="12" s="1"/>
  <c r="Y1204" i="12"/>
  <c r="Z1204" i="12" s="1"/>
  <c r="Y1203" i="12"/>
  <c r="Z1203" i="12" s="1"/>
  <c r="Y1197" i="12"/>
  <c r="Z1197" i="12" s="1"/>
  <c r="Y1191" i="12"/>
  <c r="Z1191" i="12" s="1"/>
  <c r="Y1138" i="12"/>
  <c r="Z1138" i="12" s="1"/>
  <c r="Y1065" i="12"/>
  <c r="Z1065" i="12" s="1"/>
  <c r="Y1064" i="12"/>
  <c r="Z1064" i="12" s="1"/>
  <c r="Y1055" i="12"/>
  <c r="Z1055" i="12" s="1"/>
  <c r="Y1021" i="12"/>
  <c r="Z1021" i="12" s="1"/>
  <c r="Y1015" i="12"/>
  <c r="Z1015" i="12" s="1"/>
  <c r="Y960" i="12"/>
  <c r="Z960" i="12" s="1"/>
  <c r="Y909" i="12"/>
  <c r="Z909" i="12" s="1"/>
  <c r="Y905" i="12"/>
  <c r="Z905" i="12" s="1"/>
  <c r="Y899" i="12"/>
  <c r="Z899" i="12" s="1"/>
  <c r="Y896" i="12"/>
  <c r="Z896" i="12" s="1"/>
  <c r="Y893" i="12"/>
  <c r="Z893" i="12" s="1"/>
  <c r="Y862" i="12"/>
  <c r="Z862" i="12" s="1"/>
  <c r="Y850" i="12"/>
  <c r="Z850" i="12" s="1"/>
  <c r="Y788" i="12"/>
  <c r="Z788" i="12" s="1"/>
  <c r="Y603" i="12"/>
  <c r="Z603" i="12" s="1"/>
  <c r="Y539" i="12"/>
  <c r="Z539" i="12" s="1"/>
  <c r="Y536" i="12"/>
  <c r="Z536" i="12" s="1"/>
  <c r="Y533" i="12"/>
  <c r="Z533" i="12" s="1"/>
  <c r="Y495" i="12"/>
  <c r="Z495" i="12" s="1"/>
  <c r="Y493" i="12"/>
  <c r="Z493" i="12" s="1"/>
  <c r="Y464" i="12"/>
  <c r="Z464" i="12" s="1"/>
  <c r="Y450" i="12"/>
  <c r="Z450" i="12" s="1"/>
  <c r="Y433" i="12"/>
  <c r="Z433" i="12" s="1"/>
  <c r="Y427" i="12"/>
  <c r="Z427" i="12" s="1"/>
  <c r="Y421" i="12"/>
  <c r="Z421" i="12" s="1"/>
  <c r="Y396" i="12"/>
  <c r="Z396" i="12" s="1"/>
  <c r="Y384" i="12"/>
  <c r="Z384" i="12" s="1"/>
  <c r="Y369" i="12"/>
  <c r="Z369" i="12" s="1"/>
  <c r="Y278" i="12"/>
  <c r="Z278" i="12" s="1"/>
  <c r="Y266" i="12"/>
  <c r="Z266" i="12" s="1"/>
  <c r="Y262" i="12"/>
  <c r="Z262" i="12" s="1"/>
  <c r="Y216" i="12"/>
  <c r="Z216" i="12" s="1"/>
  <c r="Y196" i="12"/>
  <c r="Z196" i="12" s="1"/>
  <c r="Y193" i="12"/>
  <c r="Z193" i="12" s="1"/>
  <c r="Y190" i="12"/>
  <c r="Z190" i="12" s="1"/>
  <c r="Y168" i="12"/>
  <c r="Z168" i="12" s="1"/>
  <c r="Y159" i="12"/>
  <c r="Z159" i="12" s="1"/>
  <c r="Y153" i="12"/>
  <c r="Z153" i="12" s="1"/>
  <c r="Y128" i="12"/>
  <c r="Z128" i="12" s="1"/>
  <c r="Y122" i="12"/>
  <c r="Z122" i="12" s="1"/>
  <c r="Y119" i="12"/>
  <c r="Z119" i="12" s="1"/>
  <c r="Y76" i="12"/>
  <c r="Z76" i="12" s="1"/>
  <c r="Y61" i="12"/>
  <c r="Z61" i="12" s="1"/>
  <c r="Y39" i="12"/>
  <c r="Z39" i="12" s="1"/>
  <c r="Y856" i="12"/>
  <c r="Z856" i="12" s="1"/>
  <c r="Y847" i="12"/>
  <c r="Z847" i="12" s="1"/>
  <c r="Y844" i="12"/>
  <c r="Z844" i="12" s="1"/>
  <c r="Y754" i="12"/>
  <c r="Z754" i="12" s="1"/>
  <c r="Y736" i="12"/>
  <c r="Z736" i="12" s="1"/>
  <c r="Y622" i="12"/>
  <c r="Z622" i="12" s="1"/>
  <c r="Y585" i="12"/>
  <c r="Z585" i="12" s="1"/>
  <c r="Y530" i="12"/>
  <c r="Z530" i="12" s="1"/>
  <c r="Y527" i="12"/>
  <c r="Z527" i="12" s="1"/>
  <c r="Y487" i="12"/>
  <c r="Z487" i="12" s="1"/>
  <c r="Y467" i="12"/>
  <c r="Z467" i="12" s="1"/>
  <c r="Y461" i="12"/>
  <c r="Z461" i="12" s="1"/>
  <c r="Y418" i="12"/>
  <c r="Z418" i="12" s="1"/>
  <c r="Y394" i="12"/>
  <c r="Z394" i="12" s="1"/>
  <c r="Y388" i="12"/>
  <c r="Z388" i="12" s="1"/>
  <c r="Y382" i="12"/>
  <c r="Z382" i="12" s="1"/>
  <c r="Y376" i="12"/>
  <c r="Z376" i="12" s="1"/>
  <c r="Y363" i="12"/>
  <c r="Z363" i="12" s="1"/>
  <c r="Y360" i="12"/>
  <c r="Z360" i="12" s="1"/>
  <c r="Y354" i="12"/>
  <c r="Z354" i="12" s="1"/>
  <c r="Y348" i="12"/>
  <c r="Z348" i="12" s="1"/>
  <c r="Y290" i="12"/>
  <c r="Z290" i="12" s="1"/>
  <c r="Y272" i="12"/>
  <c r="Z272" i="12" s="1"/>
  <c r="Y253" i="12"/>
  <c r="Z253" i="12" s="1"/>
  <c r="Y247" i="12"/>
  <c r="Z247" i="12" s="1"/>
  <c r="Y241" i="12"/>
  <c r="Z241" i="12" s="1"/>
  <c r="Y238" i="12"/>
  <c r="Z238" i="12" s="1"/>
  <c r="Y187" i="12"/>
  <c r="Z187" i="12" s="1"/>
  <c r="Y184" i="12"/>
  <c r="Z184" i="12" s="1"/>
  <c r="Y156" i="12"/>
  <c r="Z156" i="12" s="1"/>
  <c r="Y147" i="12"/>
  <c r="Z147" i="12" s="1"/>
  <c r="Y116" i="12"/>
  <c r="Z116" i="12" s="1"/>
  <c r="Y70" i="12"/>
  <c r="Z70" i="12" s="1"/>
  <c r="Y64" i="12"/>
  <c r="Z64" i="12" s="1"/>
  <c r="Y58" i="12"/>
  <c r="Z58" i="12" s="1"/>
  <c r="Y49" i="12"/>
  <c r="Z49" i="12" s="1"/>
  <c r="Y36" i="12"/>
  <c r="Z36" i="12" s="1"/>
  <c r="Y33" i="12"/>
  <c r="Z33" i="12" s="1"/>
  <c r="Y27" i="12"/>
  <c r="Z27" i="12" s="1"/>
  <c r="Y24" i="12"/>
  <c r="Z24" i="12" s="1"/>
  <c r="Y21" i="12"/>
  <c r="Z21" i="12" s="1"/>
  <c r="Y9" i="12"/>
  <c r="Z9" i="12" s="1"/>
  <c r="Y903" i="12"/>
  <c r="Z903" i="12" s="1"/>
  <c r="Y900" i="12"/>
  <c r="Z900" i="12" s="1"/>
  <c r="Y894" i="12"/>
  <c r="Z894" i="12" s="1"/>
  <c r="Y887" i="12"/>
  <c r="Z887" i="12" s="1"/>
  <c r="Y881" i="12"/>
  <c r="Z881" i="12" s="1"/>
  <c r="Y875" i="12"/>
  <c r="Z875" i="12" s="1"/>
  <c r="Y832" i="12"/>
  <c r="Z832" i="12" s="1"/>
  <c r="Y830" i="12"/>
  <c r="Z830" i="12" s="1"/>
  <c r="Y801" i="12"/>
  <c r="Z801" i="12" s="1"/>
  <c r="Y757" i="12"/>
  <c r="Z757" i="12" s="1"/>
  <c r="Y745" i="12"/>
  <c r="Z745" i="12" s="1"/>
  <c r="Y616" i="12"/>
  <c r="Z616" i="12" s="1"/>
  <c r="Y576" i="12"/>
  <c r="Z576" i="12" s="1"/>
  <c r="Y573" i="12"/>
  <c r="Z573" i="12" s="1"/>
  <c r="Y521" i="12"/>
  <c r="Z521" i="12" s="1"/>
  <c r="Y515" i="12"/>
  <c r="Z515" i="12" s="1"/>
  <c r="Y489" i="12"/>
  <c r="Z489" i="12" s="1"/>
  <c r="Y458" i="12"/>
  <c r="Z458" i="12" s="1"/>
  <c r="Y446" i="12"/>
  <c r="Z446" i="12" s="1"/>
  <c r="Y415" i="12"/>
  <c r="Z415" i="12" s="1"/>
  <c r="Y409" i="12"/>
  <c r="Z409" i="12" s="1"/>
  <c r="Y406" i="12"/>
  <c r="Z406" i="12" s="1"/>
  <c r="Y357" i="12"/>
  <c r="Z357" i="12" s="1"/>
  <c r="Y345" i="12"/>
  <c r="Z345" i="12" s="1"/>
  <c r="Y235" i="12"/>
  <c r="Z235" i="12" s="1"/>
  <c r="Y232" i="12"/>
  <c r="Z232" i="12" s="1"/>
  <c r="Y229" i="12"/>
  <c r="Z229" i="12" s="1"/>
  <c r="Y226" i="12"/>
  <c r="Z226" i="12" s="1"/>
  <c r="Y110" i="12"/>
  <c r="Z110" i="12" s="1"/>
  <c r="Y104" i="12"/>
  <c r="Z104" i="12" s="1"/>
  <c r="Y15" i="12"/>
  <c r="Z15" i="12" s="1"/>
  <c r="Y395" i="12"/>
  <c r="Z395" i="12" s="1"/>
  <c r="Y389" i="12"/>
  <c r="Z389" i="12" s="1"/>
  <c r="Y383" i="12"/>
  <c r="Z383" i="12" s="1"/>
  <c r="Y377" i="12"/>
  <c r="Z377" i="12" s="1"/>
  <c r="Y371" i="12"/>
  <c r="Z371" i="12" s="1"/>
  <c r="Y333" i="12"/>
  <c r="Z333" i="12" s="1"/>
  <c r="Y327" i="12"/>
  <c r="Z327" i="12" s="1"/>
  <c r="Y300" i="12"/>
  <c r="Z300" i="12" s="1"/>
  <c r="Y287" i="12"/>
  <c r="Z287" i="12" s="1"/>
  <c r="Y260" i="12"/>
  <c r="Z260" i="12" s="1"/>
  <c r="Y254" i="12"/>
  <c r="Z254" i="12" s="1"/>
  <c r="Y223" i="12"/>
  <c r="Z223" i="12" s="1"/>
  <c r="Y166" i="12"/>
  <c r="Z166" i="12" s="1"/>
  <c r="Y144" i="12"/>
  <c r="Z144" i="12" s="1"/>
  <c r="Y123" i="12"/>
  <c r="Z123" i="12" s="1"/>
  <c r="Y117" i="12"/>
  <c r="Z117" i="12" s="1"/>
  <c r="Y98" i="12"/>
  <c r="Z98" i="12" s="1"/>
  <c r="Y95" i="12"/>
  <c r="Z95" i="12" s="1"/>
  <c r="Y40" i="12"/>
  <c r="Z40" i="12" s="1"/>
  <c r="Y37" i="12"/>
  <c r="Z37" i="12" s="1"/>
  <c r="Y25" i="12"/>
  <c r="Z25" i="12" s="1"/>
  <c r="Y3" i="12"/>
  <c r="Z3" i="12" s="1"/>
  <c r="Y1149" i="12"/>
  <c r="Z1149" i="12" s="1"/>
  <c r="Y1148" i="12"/>
  <c r="Z1148" i="12" s="1"/>
  <c r="Y1145" i="12"/>
  <c r="Z1145" i="12" s="1"/>
  <c r="Y1093" i="12"/>
  <c r="Z1093" i="12" s="1"/>
  <c r="Y1090" i="12"/>
  <c r="Z1090" i="12" s="1"/>
  <c r="Y1084" i="12"/>
  <c r="Z1084" i="12" s="1"/>
  <c r="Y1081" i="12"/>
  <c r="Z1081" i="12" s="1"/>
  <c r="Y1078" i="12"/>
  <c r="Z1078" i="12" s="1"/>
  <c r="Y1062" i="12"/>
  <c r="Z1062" i="12" s="1"/>
  <c r="Y1059" i="12"/>
  <c r="Z1059" i="12" s="1"/>
  <c r="Y1025" i="12"/>
  <c r="Z1025" i="12" s="1"/>
  <c r="Y985" i="12"/>
  <c r="Z985" i="12" s="1"/>
  <c r="Y979" i="12"/>
  <c r="Z979" i="12" s="1"/>
  <c r="Y969" i="12"/>
  <c r="Z969" i="12" s="1"/>
  <c r="Y939" i="12"/>
  <c r="Z939" i="12" s="1"/>
  <c r="Y882" i="12"/>
  <c r="Z882" i="12" s="1"/>
  <c r="Y876" i="12"/>
  <c r="Z876" i="12" s="1"/>
  <c r="Y870" i="12"/>
  <c r="Z870" i="12" s="1"/>
  <c r="Y863" i="12"/>
  <c r="Z863" i="12" s="1"/>
  <c r="Y851" i="12"/>
  <c r="Z851" i="12" s="1"/>
  <c r="Y817" i="12"/>
  <c r="Z817" i="12" s="1"/>
  <c r="Y595" i="12"/>
  <c r="Z595" i="12" s="1"/>
  <c r="Y592" i="12"/>
  <c r="Z592" i="12" s="1"/>
  <c r="Y586" i="12"/>
  <c r="Z586" i="12" s="1"/>
  <c r="Y561" i="12"/>
  <c r="Z561" i="12" s="1"/>
  <c r="Y558" i="12"/>
  <c r="Z558" i="12" s="1"/>
  <c r="Y555" i="12"/>
  <c r="Z555" i="12" s="1"/>
  <c r="Y549" i="12"/>
  <c r="Z549" i="12" s="1"/>
  <c r="Y546" i="12"/>
  <c r="Z546" i="12" s="1"/>
  <c r="Y496" i="12"/>
  <c r="Z496" i="12" s="1"/>
  <c r="Y480" i="12"/>
  <c r="Z480" i="12" s="1"/>
  <c r="Y471" i="12"/>
  <c r="Z471" i="12" s="1"/>
  <c r="Y443" i="12"/>
  <c r="Z443" i="12" s="1"/>
  <c r="Y440" i="12"/>
  <c r="Z440" i="12" s="1"/>
  <c r="Y434" i="12"/>
  <c r="Z434" i="12" s="1"/>
  <c r="Y410" i="12"/>
  <c r="Z410" i="12" s="1"/>
  <c r="Y404" i="12"/>
  <c r="Z404" i="12" s="1"/>
  <c r="Y398" i="12"/>
  <c r="Z398" i="12" s="1"/>
  <c r="Y397" i="12"/>
  <c r="Z397" i="12" s="1"/>
  <c r="Y391" i="12"/>
  <c r="Z391" i="12" s="1"/>
  <c r="Y385" i="12"/>
  <c r="Z385" i="12" s="1"/>
  <c r="Y379" i="12"/>
  <c r="Z379" i="12" s="1"/>
  <c r="Y373" i="12"/>
  <c r="Z373" i="12" s="1"/>
  <c r="Y370" i="12"/>
  <c r="Z370" i="12" s="1"/>
  <c r="Y330" i="12"/>
  <c r="Z330" i="12" s="1"/>
  <c r="Y321" i="12"/>
  <c r="Z321" i="12" s="1"/>
  <c r="Y315" i="12"/>
  <c r="Z315" i="12" s="1"/>
  <c r="Y309" i="12"/>
  <c r="Z309" i="12" s="1"/>
  <c r="Y303" i="12"/>
  <c r="Z303" i="12" s="1"/>
  <c r="Y297" i="12"/>
  <c r="Z297" i="12" s="1"/>
  <c r="Y263" i="12"/>
  <c r="Z263" i="12" s="1"/>
  <c r="Y248" i="12"/>
  <c r="Z248" i="12" s="1"/>
  <c r="Y242" i="12"/>
  <c r="Z242" i="12" s="1"/>
  <c r="Y236" i="12"/>
  <c r="Z236" i="12" s="1"/>
  <c r="Y217" i="12"/>
  <c r="Z217" i="12" s="1"/>
  <c r="Y214" i="12"/>
  <c r="Z214" i="12" s="1"/>
  <c r="Y211" i="12"/>
  <c r="Z211" i="12" s="1"/>
  <c r="Y206" i="12"/>
  <c r="Z206" i="12" s="1"/>
  <c r="Y203" i="12"/>
  <c r="Z203" i="12" s="1"/>
  <c r="Y163" i="12"/>
  <c r="Z163" i="12" s="1"/>
  <c r="Y160" i="12"/>
  <c r="Z160" i="12" s="1"/>
  <c r="Y154" i="12"/>
  <c r="Z154" i="12" s="1"/>
  <c r="Y120" i="12"/>
  <c r="Z120" i="12" s="1"/>
  <c r="Y111" i="12"/>
  <c r="Z111" i="12" s="1"/>
  <c r="Y92" i="12"/>
  <c r="Z92" i="12" s="1"/>
  <c r="Y89" i="12"/>
  <c r="Z89" i="12" s="1"/>
  <c r="Y86" i="12"/>
  <c r="Z86" i="12" s="1"/>
  <c r="Y83" i="12"/>
  <c r="Z83" i="12" s="1"/>
  <c r="Y34" i="12"/>
  <c r="Z34" i="12" s="1"/>
  <c r="Y28" i="12"/>
  <c r="Z28" i="12" s="1"/>
  <c r="Y22" i="12"/>
  <c r="Z22" i="12" s="1"/>
  <c r="Y13" i="12"/>
  <c r="Z13" i="12" s="1"/>
  <c r="Y1143" i="12"/>
  <c r="Z1143" i="12" s="1"/>
  <c r="Y1142" i="12"/>
  <c r="Z1142" i="12" s="1"/>
  <c r="Y1139" i="12"/>
  <c r="Z1139" i="12" s="1"/>
  <c r="Y1075" i="12"/>
  <c r="Z1075" i="12" s="1"/>
  <c r="Y1072" i="12"/>
  <c r="Z1072" i="12" s="1"/>
  <c r="Y1047" i="12"/>
  <c r="Z1047" i="12" s="1"/>
  <c r="Y1035" i="12"/>
  <c r="Z1035" i="12" s="1"/>
  <c r="Y1029" i="12"/>
  <c r="Z1029" i="12" s="1"/>
  <c r="Y976" i="12"/>
  <c r="Z976" i="12" s="1"/>
  <c r="Y973" i="12"/>
  <c r="Z973" i="12" s="1"/>
  <c r="Y910" i="12"/>
  <c r="Z910" i="12" s="1"/>
  <c r="Y907" i="12"/>
  <c r="Z907" i="12" s="1"/>
  <c r="Y761" i="12"/>
  <c r="Z761" i="12" s="1"/>
  <c r="Y755" i="12"/>
  <c r="Z755" i="12" s="1"/>
  <c r="Y752" i="12"/>
  <c r="Z752" i="12" s="1"/>
  <c r="Y722" i="12"/>
  <c r="Z722" i="12" s="1"/>
  <c r="Y704" i="12"/>
  <c r="Z704" i="12" s="1"/>
  <c r="Y686" i="12"/>
  <c r="Z686" i="12" s="1"/>
  <c r="Y668" i="12"/>
  <c r="Z668" i="12" s="1"/>
  <c r="Y650" i="12"/>
  <c r="Z650" i="12" s="1"/>
  <c r="Y632" i="12"/>
  <c r="Z632" i="12" s="1"/>
  <c r="Y623" i="12"/>
  <c r="Z623" i="12" s="1"/>
  <c r="Y580" i="12"/>
  <c r="Z580" i="12" s="1"/>
  <c r="Y574" i="12"/>
  <c r="Z574" i="12" s="1"/>
  <c r="Y568" i="12"/>
  <c r="Z568" i="12" s="1"/>
  <c r="Y543" i="12"/>
  <c r="Z543" i="12" s="1"/>
  <c r="Y537" i="12"/>
  <c r="Z537" i="12" s="1"/>
  <c r="Y534" i="12"/>
  <c r="Z534" i="12" s="1"/>
  <c r="Y478" i="12"/>
  <c r="Z478" i="12" s="1"/>
  <c r="Y474" i="12"/>
  <c r="Z474" i="12" s="1"/>
  <c r="Y465" i="12"/>
  <c r="Z465" i="12" s="1"/>
  <c r="Y459" i="12"/>
  <c r="Z459" i="12" s="1"/>
  <c r="Y431" i="12"/>
  <c r="Z431" i="12" s="1"/>
  <c r="Y428" i="12"/>
  <c r="Z428" i="12" s="1"/>
  <c r="Y422" i="12"/>
  <c r="Z422" i="12" s="1"/>
  <c r="Y367" i="12"/>
  <c r="Z367" i="12" s="1"/>
  <c r="Y359" i="12"/>
  <c r="Z359" i="12" s="1"/>
  <c r="Y353" i="12"/>
  <c r="Z353" i="12" s="1"/>
  <c r="Y347" i="12"/>
  <c r="Z347" i="12" s="1"/>
  <c r="Y324" i="12"/>
  <c r="Z324" i="12" s="1"/>
  <c r="Y312" i="12"/>
  <c r="Z312" i="12" s="1"/>
  <c r="Y291" i="12"/>
  <c r="Z291" i="12" s="1"/>
  <c r="Y276" i="12"/>
  <c r="Z276" i="12" s="1"/>
  <c r="Y251" i="12"/>
  <c r="Z251" i="12" s="1"/>
  <c r="Y239" i="12"/>
  <c r="Z239" i="12" s="1"/>
  <c r="Y230" i="12"/>
  <c r="Z230" i="12" s="1"/>
  <c r="Y224" i="12"/>
  <c r="Z224" i="12" s="1"/>
  <c r="Y200" i="12"/>
  <c r="Z200" i="12" s="1"/>
  <c r="Y194" i="12"/>
  <c r="Z194" i="12" s="1"/>
  <c r="Y191" i="12"/>
  <c r="Z191" i="12" s="1"/>
  <c r="Y148" i="12"/>
  <c r="Z148" i="12" s="1"/>
  <c r="Y105" i="12"/>
  <c r="Z105" i="12" s="1"/>
  <c r="Y99" i="12"/>
  <c r="Z99" i="12" s="1"/>
  <c r="Y80" i="12"/>
  <c r="Z80" i="12" s="1"/>
  <c r="Y16" i="12"/>
  <c r="Z16" i="12" s="1"/>
  <c r="Y10" i="12"/>
  <c r="Z10" i="12" s="1"/>
  <c r="Y1288" i="12"/>
  <c r="Z1288" i="12" s="1"/>
  <c r="Y1282" i="12"/>
  <c r="Z1282" i="12" s="1"/>
  <c r="Y1276" i="12"/>
  <c r="Z1276" i="12" s="1"/>
  <c r="Y1270" i="12"/>
  <c r="Z1270" i="12" s="1"/>
  <c r="Y1264" i="12"/>
  <c r="Z1264" i="12" s="1"/>
  <c r="Y1258" i="12"/>
  <c r="Z1258" i="12" s="1"/>
  <c r="Y1252" i="12"/>
  <c r="Z1252" i="12" s="1"/>
  <c r="Y1246" i="12"/>
  <c r="Z1246" i="12" s="1"/>
  <c r="Y1240" i="12"/>
  <c r="Z1240" i="12" s="1"/>
  <c r="Y1234" i="12"/>
  <c r="Z1234" i="12" s="1"/>
  <c r="Y1222" i="12"/>
  <c r="Z1222" i="12" s="1"/>
  <c r="Y1210" i="12"/>
  <c r="Z1210" i="12" s="1"/>
  <c r="Y1198" i="12"/>
  <c r="Z1198" i="12" s="1"/>
  <c r="Y1186" i="12"/>
  <c r="Z1186" i="12" s="1"/>
  <c r="Y1183" i="12"/>
  <c r="Z1183" i="12" s="1"/>
  <c r="Y1137" i="12"/>
  <c r="Z1137" i="12" s="1"/>
  <c r="Y1136" i="12"/>
  <c r="Z1136" i="12" s="1"/>
  <c r="Y1066" i="12"/>
  <c r="Z1066" i="12" s="1"/>
  <c r="Y1041" i="12"/>
  <c r="Z1041" i="12" s="1"/>
  <c r="Y1011" i="12"/>
  <c r="Z1011" i="12" s="1"/>
  <c r="Y1010" i="12"/>
  <c r="Z1010" i="12" s="1"/>
  <c r="Y999" i="12"/>
  <c r="Z999" i="12" s="1"/>
  <c r="Y955" i="12"/>
  <c r="Z955" i="12" s="1"/>
  <c r="Y948" i="12"/>
  <c r="Z948" i="12" s="1"/>
  <c r="Y945" i="12"/>
  <c r="Z945" i="12" s="1"/>
  <c r="Y864" i="12"/>
  <c r="Z864" i="12" s="1"/>
  <c r="Y827" i="12"/>
  <c r="Z827" i="12" s="1"/>
  <c r="Y820" i="12"/>
  <c r="Z820" i="12" s="1"/>
  <c r="Y811" i="12"/>
  <c r="Z811" i="12" s="1"/>
  <c r="Y808" i="12"/>
  <c r="Z808" i="12" s="1"/>
  <c r="Y802" i="12"/>
  <c r="Z802" i="12" s="1"/>
  <c r="Y796" i="12"/>
  <c r="Z796" i="12" s="1"/>
  <c r="Y617" i="12"/>
  <c r="Z617" i="12" s="1"/>
  <c r="Y614" i="12"/>
  <c r="Z614" i="12" s="1"/>
  <c r="Y577" i="12"/>
  <c r="Z577" i="12" s="1"/>
  <c r="Y562" i="12"/>
  <c r="Z562" i="12" s="1"/>
  <c r="Y531" i="12"/>
  <c r="Z531" i="12" s="1"/>
  <c r="Y490" i="12"/>
  <c r="Z490" i="12" s="1"/>
  <c r="Y472" i="12"/>
  <c r="Z472" i="12" s="1"/>
  <c r="Y468" i="12"/>
  <c r="Z468" i="12" s="1"/>
  <c r="Y453" i="12"/>
  <c r="Z453" i="12" s="1"/>
  <c r="Y447" i="12"/>
  <c r="Z447" i="12" s="1"/>
  <c r="Y444" i="12"/>
  <c r="Z444" i="12" s="1"/>
  <c r="Y407" i="12"/>
  <c r="Z407" i="12" s="1"/>
  <c r="Y392" i="12"/>
  <c r="Z392" i="12" s="1"/>
  <c r="Y386" i="12"/>
  <c r="Z386" i="12" s="1"/>
  <c r="Y368" i="12"/>
  <c r="Z368" i="12" s="1"/>
  <c r="Y361" i="12"/>
  <c r="Z361" i="12" s="1"/>
  <c r="Y358" i="12"/>
  <c r="Z358" i="12" s="1"/>
  <c r="Y355" i="12"/>
  <c r="Z355" i="12" s="1"/>
  <c r="Y349" i="12"/>
  <c r="Z349" i="12" s="1"/>
  <c r="Y346" i="12"/>
  <c r="Z346" i="12" s="1"/>
  <c r="Y341" i="12"/>
  <c r="Z341" i="12" s="1"/>
  <c r="Y335" i="12"/>
  <c r="Z335" i="12" s="1"/>
  <c r="Y285" i="12"/>
  <c r="Z285" i="12" s="1"/>
  <c r="Y279" i="12"/>
  <c r="Z279" i="12" s="1"/>
  <c r="Y273" i="12"/>
  <c r="Z273" i="12" s="1"/>
  <c r="Y267" i="12"/>
  <c r="Z267" i="12" s="1"/>
  <c r="Y264" i="12"/>
  <c r="Z264" i="12" s="1"/>
  <c r="Y227" i="12"/>
  <c r="Z227" i="12" s="1"/>
  <c r="Y218" i="12"/>
  <c r="Z218" i="12" s="1"/>
  <c r="Y188" i="12"/>
  <c r="Z188" i="12" s="1"/>
  <c r="Y142" i="12"/>
  <c r="Z142" i="12" s="1"/>
  <c r="Y139" i="12"/>
  <c r="Z139" i="12" s="1"/>
  <c r="Y136" i="12"/>
  <c r="Z136" i="12" s="1"/>
  <c r="Y133" i="12"/>
  <c r="Z133" i="12" s="1"/>
  <c r="Y130" i="12"/>
  <c r="Z130" i="12" s="1"/>
  <c r="Y108" i="12"/>
  <c r="Z108" i="12" s="1"/>
  <c r="Y93" i="12"/>
  <c r="Z93" i="12" s="1"/>
  <c r="Y74" i="12"/>
  <c r="Z74" i="12" s="1"/>
  <c r="Y71" i="12"/>
  <c r="Z71" i="12" s="1"/>
  <c r="Y68" i="12"/>
  <c r="Z68" i="12" s="1"/>
  <c r="Y62" i="12"/>
  <c r="Z62" i="12" s="1"/>
  <c r="Y59" i="12"/>
  <c r="Z59" i="12" s="1"/>
  <c r="Y4" i="12"/>
  <c r="Z4" i="12" s="1"/>
  <c r="Y1397" i="12"/>
  <c r="Z1397" i="12" s="1"/>
  <c r="Y1349" i="12"/>
  <c r="Z1349" i="12" s="1"/>
  <c r="Y1313" i="12"/>
  <c r="Z1313" i="12" s="1"/>
  <c r="Y1291" i="12"/>
  <c r="Z1291" i="12" s="1"/>
  <c r="Y1279" i="12"/>
  <c r="Z1279" i="12" s="1"/>
  <c r="Y1267" i="12"/>
  <c r="Z1267" i="12" s="1"/>
  <c r="Y1255" i="12"/>
  <c r="Z1255" i="12" s="1"/>
  <c r="Y1243" i="12"/>
  <c r="Z1243" i="12" s="1"/>
  <c r="Y1231" i="12"/>
  <c r="Z1231" i="12" s="1"/>
  <c r="Y1219" i="12"/>
  <c r="Z1219" i="12" s="1"/>
  <c r="Y1207" i="12"/>
  <c r="Z1207" i="12" s="1"/>
  <c r="Y1195" i="12"/>
  <c r="Z1195" i="12" s="1"/>
  <c r="Y1187" i="12"/>
  <c r="Z1187" i="12" s="1"/>
  <c r="Y1180" i="12"/>
  <c r="Z1180" i="12" s="1"/>
  <c r="Y1170" i="12"/>
  <c r="Z1170" i="12" s="1"/>
  <c r="Y1161" i="12"/>
  <c r="Z1161" i="12" s="1"/>
  <c r="Y1160" i="12"/>
  <c r="Z1160" i="12" s="1"/>
  <c r="Y1157" i="12"/>
  <c r="Z1157" i="12" s="1"/>
  <c r="Y1141" i="12"/>
  <c r="Z1141" i="12" s="1"/>
  <c r="Y1122" i="12"/>
  <c r="Z1122" i="12" s="1"/>
  <c r="Y1097" i="12"/>
  <c r="Z1097" i="12" s="1"/>
  <c r="Y1069" i="12"/>
  <c r="Z1069" i="12" s="1"/>
  <c r="Y1013" i="12"/>
  <c r="Z1013" i="12" s="1"/>
  <c r="Y1370" i="12"/>
  <c r="Z1370" i="12" s="1"/>
  <c r="Y1334" i="12"/>
  <c r="Z1334" i="12" s="1"/>
  <c r="Y1295" i="12"/>
  <c r="Z1295" i="12" s="1"/>
  <c r="Y1283" i="12"/>
  <c r="Z1283" i="12" s="1"/>
  <c r="Y1271" i="12"/>
  <c r="Z1271" i="12" s="1"/>
  <c r="Y1259" i="12"/>
  <c r="Z1259" i="12" s="1"/>
  <c r="Y1247" i="12"/>
  <c r="Z1247" i="12" s="1"/>
  <c r="Y1235" i="12"/>
  <c r="Z1235" i="12" s="1"/>
  <c r="Y1223" i="12"/>
  <c r="Z1223" i="12" s="1"/>
  <c r="Y1211" i="12"/>
  <c r="Z1211" i="12" s="1"/>
  <c r="Y1199" i="12"/>
  <c r="Z1199" i="12" s="1"/>
  <c r="Y1177" i="12"/>
  <c r="Z1177" i="12" s="1"/>
  <c r="Y1135" i="12"/>
  <c r="Z1135" i="12" s="1"/>
  <c r="Y1116" i="12"/>
  <c r="Z1116" i="12" s="1"/>
  <c r="Y1091" i="12"/>
  <c r="Z1091" i="12" s="1"/>
  <c r="Y1026" i="12"/>
  <c r="Z1026" i="12" s="1"/>
  <c r="Y1355" i="12"/>
  <c r="Z1355" i="12" s="1"/>
  <c r="Y1319" i="12"/>
  <c r="Z1319" i="12" s="1"/>
  <c r="Y1304" i="12"/>
  <c r="Z1304" i="12" s="1"/>
  <c r="Y1185" i="12"/>
  <c r="Z1185" i="12" s="1"/>
  <c r="Y1184" i="12"/>
  <c r="Z1184" i="12" s="1"/>
  <c r="Y1164" i="12"/>
  <c r="Z1164" i="12" s="1"/>
  <c r="Y1155" i="12"/>
  <c r="Z1155" i="12" s="1"/>
  <c r="Y1154" i="12"/>
  <c r="Z1154" i="12" s="1"/>
  <c r="Y1151" i="12"/>
  <c r="Z1151" i="12" s="1"/>
  <c r="Y1129" i="12"/>
  <c r="Z1129" i="12" s="1"/>
  <c r="Y1110" i="12"/>
  <c r="Z1110" i="12" s="1"/>
  <c r="Y1085" i="12"/>
  <c r="Z1085" i="12" s="1"/>
  <c r="Y1063" i="12"/>
  <c r="Z1063" i="12" s="1"/>
  <c r="Y1057" i="12"/>
  <c r="Z1057" i="12" s="1"/>
  <c r="Y1048" i="12"/>
  <c r="Z1048" i="12" s="1"/>
  <c r="Y1340" i="12"/>
  <c r="Z1340" i="12" s="1"/>
  <c r="Y1192" i="12"/>
  <c r="Z1192" i="12" s="1"/>
  <c r="Y1188" i="12"/>
  <c r="Z1188" i="12" s="1"/>
  <c r="Y1171" i="12"/>
  <c r="Z1171" i="12" s="1"/>
  <c r="Y1123" i="12"/>
  <c r="Z1123" i="12" s="1"/>
  <c r="Y1104" i="12"/>
  <c r="Z1104" i="12" s="1"/>
  <c r="Y1017" i="12"/>
  <c r="Z1017" i="12" s="1"/>
  <c r="Y1361" i="12"/>
  <c r="Z1361" i="12" s="1"/>
  <c r="Y1325" i="12"/>
  <c r="Z1325" i="12" s="1"/>
  <c r="Y1296" i="12"/>
  <c r="Z1296" i="12" s="1"/>
  <c r="Y1284" i="12"/>
  <c r="Z1284" i="12" s="1"/>
  <c r="Y1272" i="12"/>
  <c r="Z1272" i="12" s="1"/>
  <c r="Y1260" i="12"/>
  <c r="Z1260" i="12" s="1"/>
  <c r="Y1248" i="12"/>
  <c r="Z1248" i="12" s="1"/>
  <c r="Y1236" i="12"/>
  <c r="Z1236" i="12" s="1"/>
  <c r="Y1224" i="12"/>
  <c r="Z1224" i="12" s="1"/>
  <c r="Y1212" i="12"/>
  <c r="Z1212" i="12" s="1"/>
  <c r="Y1200" i="12"/>
  <c r="Z1200" i="12" s="1"/>
  <c r="Y1181" i="12"/>
  <c r="Z1181" i="12" s="1"/>
  <c r="Y1158" i="12"/>
  <c r="Z1158" i="12" s="1"/>
  <c r="Y1117" i="12"/>
  <c r="Z1117" i="12" s="1"/>
  <c r="Y1098" i="12"/>
  <c r="Z1098" i="12" s="1"/>
  <c r="Y1346" i="12"/>
  <c r="Z1346" i="12" s="1"/>
  <c r="Y1310" i="12"/>
  <c r="Z1310" i="12" s="1"/>
  <c r="Y1292" i="12"/>
  <c r="Z1292" i="12" s="1"/>
  <c r="Y1280" i="12"/>
  <c r="Z1280" i="12" s="1"/>
  <c r="Y1268" i="12"/>
  <c r="Z1268" i="12" s="1"/>
  <c r="Y1256" i="12"/>
  <c r="Z1256" i="12" s="1"/>
  <c r="Y1244" i="12"/>
  <c r="Z1244" i="12" s="1"/>
  <c r="Y1232" i="12"/>
  <c r="Z1232" i="12" s="1"/>
  <c r="Y1220" i="12"/>
  <c r="Z1220" i="12" s="1"/>
  <c r="Y1208" i="12"/>
  <c r="Z1208" i="12" s="1"/>
  <c r="Y1196" i="12"/>
  <c r="Z1196" i="12" s="1"/>
  <c r="Y1189" i="12"/>
  <c r="Z1189" i="12" s="1"/>
  <c r="Y1165" i="12"/>
  <c r="Z1165" i="12" s="1"/>
  <c r="Y1111" i="12"/>
  <c r="Z1111" i="12" s="1"/>
  <c r="Y1067" i="12"/>
  <c r="Z1067" i="12" s="1"/>
  <c r="Y1367" i="12"/>
  <c r="Z1367" i="12" s="1"/>
  <c r="Y1331" i="12"/>
  <c r="Z1331" i="12" s="1"/>
  <c r="Y1301" i="12"/>
  <c r="Z1301" i="12" s="1"/>
  <c r="Y1297" i="12"/>
  <c r="Z1297" i="12" s="1"/>
  <c r="Y1285" i="12"/>
  <c r="Z1285" i="12" s="1"/>
  <c r="Y1273" i="12"/>
  <c r="Z1273" i="12" s="1"/>
  <c r="Y1261" i="12"/>
  <c r="Z1261" i="12" s="1"/>
  <c r="Y1249" i="12"/>
  <c r="Z1249" i="12" s="1"/>
  <c r="Y1237" i="12"/>
  <c r="Z1237" i="12" s="1"/>
  <c r="Y1225" i="12"/>
  <c r="Z1225" i="12" s="1"/>
  <c r="Y1213" i="12"/>
  <c r="Z1213" i="12" s="1"/>
  <c r="Y1201" i="12"/>
  <c r="Z1201" i="12" s="1"/>
  <c r="Y1179" i="12"/>
  <c r="Z1179" i="12" s="1"/>
  <c r="Y1178" i="12"/>
  <c r="Z1178" i="12" s="1"/>
  <c r="Y1175" i="12"/>
  <c r="Z1175" i="12" s="1"/>
  <c r="Y1152" i="12"/>
  <c r="Z1152" i="12" s="1"/>
  <c r="Y1133" i="12"/>
  <c r="Z1133" i="12" s="1"/>
  <c r="Y1086" i="12"/>
  <c r="Z1086" i="12" s="1"/>
  <c r="Y1352" i="12"/>
  <c r="Z1352" i="12" s="1"/>
  <c r="Y1316" i="12"/>
  <c r="Z1316" i="12" s="1"/>
  <c r="Y1289" i="12"/>
  <c r="Z1289" i="12" s="1"/>
  <c r="Y1277" i="12"/>
  <c r="Z1277" i="12" s="1"/>
  <c r="Y1265" i="12"/>
  <c r="Z1265" i="12" s="1"/>
  <c r="Y1253" i="12"/>
  <c r="Z1253" i="12" s="1"/>
  <c r="Y1241" i="12"/>
  <c r="Z1241" i="12" s="1"/>
  <c r="Y1229" i="12"/>
  <c r="Z1229" i="12" s="1"/>
  <c r="Y1217" i="12"/>
  <c r="Z1217" i="12" s="1"/>
  <c r="Y1205" i="12"/>
  <c r="Z1205" i="12" s="1"/>
  <c r="Y1193" i="12"/>
  <c r="Z1193" i="12" s="1"/>
  <c r="Y1159" i="12"/>
  <c r="Z1159" i="12" s="1"/>
  <c r="Y1127" i="12"/>
  <c r="Z1127" i="12" s="1"/>
  <c r="Y1379" i="12"/>
  <c r="Z1379" i="12" s="1"/>
  <c r="Y1358" i="12"/>
  <c r="Z1358" i="12" s="1"/>
  <c r="Y1322" i="12"/>
  <c r="Z1322" i="12" s="1"/>
  <c r="Y1302" i="12"/>
  <c r="Z1302" i="12" s="1"/>
  <c r="Y1087" i="12"/>
  <c r="Z1087" i="12" s="1"/>
  <c r="Y1385" i="12"/>
  <c r="Z1385" i="12" s="1"/>
  <c r="Y1290" i="12"/>
  <c r="Z1290" i="12" s="1"/>
  <c r="Y1278" i="12"/>
  <c r="Z1278" i="12" s="1"/>
  <c r="Y1266" i="12"/>
  <c r="Z1266" i="12" s="1"/>
  <c r="Y1254" i="12"/>
  <c r="Z1254" i="12" s="1"/>
  <c r="Y1242" i="12"/>
  <c r="Z1242" i="12" s="1"/>
  <c r="Y1230" i="12"/>
  <c r="Z1230" i="12" s="1"/>
  <c r="Y1218" i="12"/>
  <c r="Z1218" i="12" s="1"/>
  <c r="Y1206" i="12"/>
  <c r="Z1206" i="12" s="1"/>
  <c r="Y1194" i="12"/>
  <c r="Z1194" i="12" s="1"/>
  <c r="Y1046" i="12"/>
  <c r="Z1046" i="12" s="1"/>
  <c r="Y1042" i="12"/>
  <c r="Z1042" i="12" s="1"/>
  <c r="Y1016" i="12"/>
  <c r="Z1016" i="12" s="1"/>
  <c r="Y1012" i="12"/>
  <c r="Z1012" i="12" s="1"/>
  <c r="Y980" i="12"/>
  <c r="Z980" i="12" s="1"/>
  <c r="Y958" i="12"/>
  <c r="Z958" i="12" s="1"/>
  <c r="Y940" i="12"/>
  <c r="Z940" i="12" s="1"/>
  <c r="Y872" i="12"/>
  <c r="Z872" i="12" s="1"/>
  <c r="Y988" i="12"/>
  <c r="Z988" i="12" s="1"/>
  <c r="Y965" i="12"/>
  <c r="Z965" i="12" s="1"/>
  <c r="Y947" i="12"/>
  <c r="Z947" i="12" s="1"/>
  <c r="Y926" i="12"/>
  <c r="Z926" i="12" s="1"/>
  <c r="Y916" i="12"/>
  <c r="Z916" i="12" s="1"/>
  <c r="Y902" i="12"/>
  <c r="Z902" i="12" s="1"/>
  <c r="Y889" i="12"/>
  <c r="Z889" i="12" s="1"/>
  <c r="Y824" i="12"/>
  <c r="Z824" i="12" s="1"/>
  <c r="Y814" i="12"/>
  <c r="Z814" i="12" s="1"/>
  <c r="Y1004" i="12"/>
  <c r="Z1004" i="12" s="1"/>
  <c r="Y1000" i="12"/>
  <c r="Z1000" i="12" s="1"/>
  <c r="Y992" i="12"/>
  <c r="Z992" i="12" s="1"/>
  <c r="Y962" i="12"/>
  <c r="Z962" i="12" s="1"/>
  <c r="Y944" i="12"/>
  <c r="Z944" i="12" s="1"/>
  <c r="Y913" i="12"/>
  <c r="Z913" i="12" s="1"/>
  <c r="Y866" i="12"/>
  <c r="Z866" i="12" s="1"/>
  <c r="Y792" i="12"/>
  <c r="Z792" i="12" s="1"/>
  <c r="Y1052" i="12"/>
  <c r="Z1052" i="12" s="1"/>
  <c r="Y1030" i="12"/>
  <c r="Z1030" i="12" s="1"/>
  <c r="Y970" i="12"/>
  <c r="Z970" i="12" s="1"/>
  <c r="Y952" i="12"/>
  <c r="Z952" i="12" s="1"/>
  <c r="Y805" i="12"/>
  <c r="Z805" i="12" s="1"/>
  <c r="Y1022" i="12"/>
  <c r="Z1022" i="12" s="1"/>
  <c r="Y1018" i="12"/>
  <c r="Z1018" i="12" s="1"/>
  <c r="Y974" i="12"/>
  <c r="Z974" i="12" s="1"/>
  <c r="Y959" i="12"/>
  <c r="Z959" i="12" s="1"/>
  <c r="Y941" i="12"/>
  <c r="Z941" i="12" s="1"/>
  <c r="Y877" i="12"/>
  <c r="Z877" i="12" s="1"/>
  <c r="Y854" i="12"/>
  <c r="Z854" i="12" s="1"/>
  <c r="Y1058" i="12"/>
  <c r="Z1058" i="12" s="1"/>
  <c r="Y989" i="12"/>
  <c r="Z989" i="12" s="1"/>
  <c r="Y982" i="12"/>
  <c r="Z982" i="12" s="1"/>
  <c r="Y956" i="12"/>
  <c r="Z956" i="12" s="1"/>
  <c r="Y938" i="12"/>
  <c r="Z938" i="12" s="1"/>
  <c r="Y917" i="12"/>
  <c r="Z917" i="12" s="1"/>
  <c r="Y890" i="12"/>
  <c r="Z890" i="12" s="1"/>
  <c r="Y841" i="12"/>
  <c r="Z841" i="12" s="1"/>
  <c r="Y838" i="12"/>
  <c r="Z838" i="12" s="1"/>
  <c r="Y809" i="12"/>
  <c r="Z809" i="12" s="1"/>
  <c r="Y803" i="12"/>
  <c r="Z803" i="12" s="1"/>
  <c r="Y793" i="12"/>
  <c r="Z793" i="12" s="1"/>
  <c r="Y1006" i="12"/>
  <c r="Z1006" i="12" s="1"/>
  <c r="Y1040" i="12"/>
  <c r="Z1040" i="12" s="1"/>
  <c r="Y1036" i="12"/>
  <c r="Z1036" i="12" s="1"/>
  <c r="Y998" i="12"/>
  <c r="Z998" i="12" s="1"/>
  <c r="Y994" i="12"/>
  <c r="Z994" i="12" s="1"/>
  <c r="Y964" i="12"/>
  <c r="Z964" i="12" s="1"/>
  <c r="Y946" i="12"/>
  <c r="Z946" i="12" s="1"/>
  <c r="Y925" i="12"/>
  <c r="Z925" i="12" s="1"/>
  <c r="Y901" i="12"/>
  <c r="Z901" i="12" s="1"/>
  <c r="Y884" i="12"/>
  <c r="Z884" i="12" s="1"/>
  <c r="Y845" i="12"/>
  <c r="Z845" i="12" s="1"/>
  <c r="Y839" i="12"/>
  <c r="Z839" i="12" s="1"/>
  <c r="Y829" i="12"/>
  <c r="Z829" i="12" s="1"/>
  <c r="Y971" i="12"/>
  <c r="Z971" i="12" s="1"/>
  <c r="Y953" i="12"/>
  <c r="Z953" i="12" s="1"/>
  <c r="Y935" i="12"/>
  <c r="Z935" i="12" s="1"/>
  <c r="Y911" i="12"/>
  <c r="Z911" i="12" s="1"/>
  <c r="Y868" i="12"/>
  <c r="Z868" i="12" s="1"/>
  <c r="Y836" i="12"/>
  <c r="Z836" i="12" s="1"/>
  <c r="Y1028" i="12"/>
  <c r="Z1028" i="12" s="1"/>
  <c r="Y1024" i="12"/>
  <c r="Z1024" i="12" s="1"/>
  <c r="Y968" i="12"/>
  <c r="Z968" i="12" s="1"/>
  <c r="Y950" i="12"/>
  <c r="Z950" i="12" s="1"/>
  <c r="Y932" i="12"/>
  <c r="Z932" i="12" s="1"/>
  <c r="Y922" i="12"/>
  <c r="Z922" i="12" s="1"/>
  <c r="Y908" i="12"/>
  <c r="Z908" i="12" s="1"/>
  <c r="Y878" i="12"/>
  <c r="Z878" i="12" s="1"/>
  <c r="Y833" i="12"/>
  <c r="Z833" i="12" s="1"/>
  <c r="Y778" i="12"/>
  <c r="Z778" i="12" s="1"/>
  <c r="Y858" i="12"/>
  <c r="Z858" i="12" s="1"/>
  <c r="Y822" i="12"/>
  <c r="Z822" i="12" s="1"/>
  <c r="Y786" i="12"/>
  <c r="Z786" i="12" s="1"/>
  <c r="Y768" i="12"/>
  <c r="Z768" i="12" s="1"/>
  <c r="Y764" i="12"/>
  <c r="Z764" i="12" s="1"/>
  <c r="Y751" i="12"/>
  <c r="Z751" i="12" s="1"/>
  <c r="Y740" i="12"/>
  <c r="Z740" i="12" s="1"/>
  <c r="Y732" i="12"/>
  <c r="Z732" i="12" s="1"/>
  <c r="Y721" i="12"/>
  <c r="Z721" i="12" s="1"/>
  <c r="Y703" i="12"/>
  <c r="Z703" i="12" s="1"/>
  <c r="Y685" i="12"/>
  <c r="Z685" i="12" s="1"/>
  <c r="Y667" i="12"/>
  <c r="Z667" i="12" s="1"/>
  <c r="Y649" i="12"/>
  <c r="Z649" i="12" s="1"/>
  <c r="Y631" i="12"/>
  <c r="Z631" i="12" s="1"/>
  <c r="Y624" i="12"/>
  <c r="Z624" i="12" s="1"/>
  <c r="Y601" i="12"/>
  <c r="Z601" i="12" s="1"/>
  <c r="Y598" i="12"/>
  <c r="Z598" i="12" s="1"/>
  <c r="Y591" i="12"/>
  <c r="Z591" i="12" s="1"/>
  <c r="Y588" i="12"/>
  <c r="Z588" i="12" s="1"/>
  <c r="Y572" i="12"/>
  <c r="Z572" i="12" s="1"/>
  <c r="Y553" i="12"/>
  <c r="Z553" i="12" s="1"/>
  <c r="Y528" i="12"/>
  <c r="Z528" i="12" s="1"/>
  <c r="Y843" i="12"/>
  <c r="Z843" i="12" s="1"/>
  <c r="Y807" i="12"/>
  <c r="Z807" i="12" s="1"/>
  <c r="Y782" i="12"/>
  <c r="Z782" i="12" s="1"/>
  <c r="Y748" i="12"/>
  <c r="Z748" i="12" s="1"/>
  <c r="Y725" i="12"/>
  <c r="Z725" i="12" s="1"/>
  <c r="Y718" i="12"/>
  <c r="Z718" i="12" s="1"/>
  <c r="Y714" i="12"/>
  <c r="Z714" i="12" s="1"/>
  <c r="Y707" i="12"/>
  <c r="Z707" i="12" s="1"/>
  <c r="Y700" i="12"/>
  <c r="Z700" i="12" s="1"/>
  <c r="Y696" i="12"/>
  <c r="Z696" i="12" s="1"/>
  <c r="Y689" i="12"/>
  <c r="Z689" i="12" s="1"/>
  <c r="Y682" i="12"/>
  <c r="Z682" i="12" s="1"/>
  <c r="Y678" i="12"/>
  <c r="Z678" i="12" s="1"/>
  <c r="Y671" i="12"/>
  <c r="Z671" i="12" s="1"/>
  <c r="Y664" i="12"/>
  <c r="Z664" i="12" s="1"/>
  <c r="Y660" i="12"/>
  <c r="Z660" i="12" s="1"/>
  <c r="Y653" i="12"/>
  <c r="Z653" i="12" s="1"/>
  <c r="Y646" i="12"/>
  <c r="Z646" i="12" s="1"/>
  <c r="Y642" i="12"/>
  <c r="Z642" i="12" s="1"/>
  <c r="Y635" i="12"/>
  <c r="Z635" i="12" s="1"/>
  <c r="Y628" i="12"/>
  <c r="Z628" i="12" s="1"/>
  <c r="Y608" i="12"/>
  <c r="Z608" i="12" s="1"/>
  <c r="Y566" i="12"/>
  <c r="Z566" i="12" s="1"/>
  <c r="Y547" i="12"/>
  <c r="Z547" i="12" s="1"/>
  <c r="Y522" i="12"/>
  <c r="Z522" i="12" s="1"/>
  <c r="Y777" i="12"/>
  <c r="Z777" i="12" s="1"/>
  <c r="Y756" i="12"/>
  <c r="Z756" i="12" s="1"/>
  <c r="Y744" i="12"/>
  <c r="Z744" i="12" s="1"/>
  <c r="Y729" i="12"/>
  <c r="Z729" i="12" s="1"/>
  <c r="Y618" i="12"/>
  <c r="Z618" i="12" s="1"/>
  <c r="Y582" i="12"/>
  <c r="Z582" i="12" s="1"/>
  <c r="Y516" i="12"/>
  <c r="Z516" i="12" s="1"/>
  <c r="Y849" i="12"/>
  <c r="Z849" i="12" s="1"/>
  <c r="Y813" i="12"/>
  <c r="Z813" i="12" s="1"/>
  <c r="Y769" i="12"/>
  <c r="Z769" i="12" s="1"/>
  <c r="Y737" i="12"/>
  <c r="Z737" i="12" s="1"/>
  <c r="Y733" i="12"/>
  <c r="Z733" i="12" s="1"/>
  <c r="Y711" i="12"/>
  <c r="Z711" i="12" s="1"/>
  <c r="Y693" i="12"/>
  <c r="Z693" i="12" s="1"/>
  <c r="Y675" i="12"/>
  <c r="Z675" i="12" s="1"/>
  <c r="Y657" i="12"/>
  <c r="Z657" i="12" s="1"/>
  <c r="Y639" i="12"/>
  <c r="Z639" i="12" s="1"/>
  <c r="Y625" i="12"/>
  <c r="Z625" i="12" s="1"/>
  <c r="Y834" i="12"/>
  <c r="Z834" i="12" s="1"/>
  <c r="Y798" i="12"/>
  <c r="Z798" i="12" s="1"/>
  <c r="Y765" i="12"/>
  <c r="Z765" i="12" s="1"/>
  <c r="Y741" i="12"/>
  <c r="Z741" i="12" s="1"/>
  <c r="Y730" i="12"/>
  <c r="Z730" i="12" s="1"/>
  <c r="Y715" i="12"/>
  <c r="Z715" i="12" s="1"/>
  <c r="Y697" i="12"/>
  <c r="Z697" i="12" s="1"/>
  <c r="Y679" i="12"/>
  <c r="Z679" i="12" s="1"/>
  <c r="Y661" i="12"/>
  <c r="Z661" i="12" s="1"/>
  <c r="Y643" i="12"/>
  <c r="Z643" i="12" s="1"/>
  <c r="Y615" i="12"/>
  <c r="Z615" i="12" s="1"/>
  <c r="Y589" i="12"/>
  <c r="Z589" i="12" s="1"/>
  <c r="Y579" i="12"/>
  <c r="Z579" i="12" s="1"/>
  <c r="Y529" i="12"/>
  <c r="Z529" i="12" s="1"/>
  <c r="Y855" i="12"/>
  <c r="Z855" i="12" s="1"/>
  <c r="Y819" i="12"/>
  <c r="Z819" i="12" s="1"/>
  <c r="Y783" i="12"/>
  <c r="Z783" i="12" s="1"/>
  <c r="Y774" i="12"/>
  <c r="Z774" i="12" s="1"/>
  <c r="Y770" i="12"/>
  <c r="Z770" i="12" s="1"/>
  <c r="Y749" i="12"/>
  <c r="Z749" i="12" s="1"/>
  <c r="Y734" i="12"/>
  <c r="Z734" i="12" s="1"/>
  <c r="Y726" i="12"/>
  <c r="Z726" i="12" s="1"/>
  <c r="Y719" i="12"/>
  <c r="Z719" i="12" s="1"/>
  <c r="Y712" i="12"/>
  <c r="Z712" i="12" s="1"/>
  <c r="Y708" i="12"/>
  <c r="Z708" i="12" s="1"/>
  <c r="Y701" i="12"/>
  <c r="Z701" i="12" s="1"/>
  <c r="Y694" i="12"/>
  <c r="Z694" i="12" s="1"/>
  <c r="Y690" i="12"/>
  <c r="Z690" i="12" s="1"/>
  <c r="Y683" i="12"/>
  <c r="Z683" i="12" s="1"/>
  <c r="Y676" i="12"/>
  <c r="Z676" i="12" s="1"/>
  <c r="Y672" i="12"/>
  <c r="Z672" i="12" s="1"/>
  <c r="Y665" i="12"/>
  <c r="Z665" i="12" s="1"/>
  <c r="Y658" i="12"/>
  <c r="Z658" i="12" s="1"/>
  <c r="Y654" i="12"/>
  <c r="Z654" i="12" s="1"/>
  <c r="Y647" i="12"/>
  <c r="Z647" i="12" s="1"/>
  <c r="Y640" i="12"/>
  <c r="Z640" i="12" s="1"/>
  <c r="Y636" i="12"/>
  <c r="Z636" i="12" s="1"/>
  <c r="Y629" i="12"/>
  <c r="Z629" i="12" s="1"/>
  <c r="Y596" i="12"/>
  <c r="Z596" i="12" s="1"/>
  <c r="Y570" i="12"/>
  <c r="Z570" i="12" s="1"/>
  <c r="Y542" i="12"/>
  <c r="Z542" i="12" s="1"/>
  <c r="Y840" i="12"/>
  <c r="Z840" i="12" s="1"/>
  <c r="Y804" i="12"/>
  <c r="Z804" i="12" s="1"/>
  <c r="Y753" i="12"/>
  <c r="Z753" i="12" s="1"/>
  <c r="Y742" i="12"/>
  <c r="Z742" i="12" s="1"/>
  <c r="Y716" i="12"/>
  <c r="Z716" i="12" s="1"/>
  <c r="Y698" i="12"/>
  <c r="Z698" i="12" s="1"/>
  <c r="Y680" i="12"/>
  <c r="Z680" i="12" s="1"/>
  <c r="Y662" i="12"/>
  <c r="Z662" i="12" s="1"/>
  <c r="Y644" i="12"/>
  <c r="Z644" i="12" s="1"/>
  <c r="Y626" i="12"/>
  <c r="Z626" i="12" s="1"/>
  <c r="Y619" i="12"/>
  <c r="Z619" i="12" s="1"/>
  <c r="Y609" i="12"/>
  <c r="Z609" i="12" s="1"/>
  <c r="Y606" i="12"/>
  <c r="Z606" i="12" s="1"/>
  <c r="Y583" i="12"/>
  <c r="Z583" i="12" s="1"/>
  <c r="Y564" i="12"/>
  <c r="Z564" i="12" s="1"/>
  <c r="Y517" i="12"/>
  <c r="Z517" i="12" s="1"/>
  <c r="Y825" i="12"/>
  <c r="Z825" i="12" s="1"/>
  <c r="Y789" i="12"/>
  <c r="Z789" i="12" s="1"/>
  <c r="Y762" i="12"/>
  <c r="Z762" i="12" s="1"/>
  <c r="Y758" i="12"/>
  <c r="Z758" i="12" s="1"/>
  <c r="Y746" i="12"/>
  <c r="Z746" i="12" s="1"/>
  <c r="Y738" i="12"/>
  <c r="Z738" i="12" s="1"/>
  <c r="Y723" i="12"/>
  <c r="Z723" i="12" s="1"/>
  <c r="Y705" i="12"/>
  <c r="Z705" i="12" s="1"/>
  <c r="Y687" i="12"/>
  <c r="Z687" i="12" s="1"/>
  <c r="Y669" i="12"/>
  <c r="Z669" i="12" s="1"/>
  <c r="Y651" i="12"/>
  <c r="Z651" i="12" s="1"/>
  <c r="Y633" i="12"/>
  <c r="Z633" i="12" s="1"/>
  <c r="Y590" i="12"/>
  <c r="Z590" i="12" s="1"/>
  <c r="Y511" i="12"/>
  <c r="Z511" i="12" s="1"/>
  <c r="Y846" i="12"/>
  <c r="Z846" i="12" s="1"/>
  <c r="Y810" i="12"/>
  <c r="Z810" i="12" s="1"/>
  <c r="Y775" i="12"/>
  <c r="Z775" i="12" s="1"/>
  <c r="Y731" i="12"/>
  <c r="Z731" i="12" s="1"/>
  <c r="Y727" i="12"/>
  <c r="Z727" i="12" s="1"/>
  <c r="Y709" i="12"/>
  <c r="Z709" i="12" s="1"/>
  <c r="Y691" i="12"/>
  <c r="Z691" i="12" s="1"/>
  <c r="Y673" i="12"/>
  <c r="Z673" i="12" s="1"/>
  <c r="Y655" i="12"/>
  <c r="Z655" i="12" s="1"/>
  <c r="Y637" i="12"/>
  <c r="Z637" i="12" s="1"/>
  <c r="Y613" i="12"/>
  <c r="Z613" i="12" s="1"/>
  <c r="Y610" i="12"/>
  <c r="Z610" i="12" s="1"/>
  <c r="Y600" i="12"/>
  <c r="Z600" i="12" s="1"/>
  <c r="Y552" i="12"/>
  <c r="Z552" i="12" s="1"/>
  <c r="Y524" i="12"/>
  <c r="Z524" i="12" s="1"/>
  <c r="Y831" i="12"/>
  <c r="Z831" i="12" s="1"/>
  <c r="Y795" i="12"/>
  <c r="Z795" i="12" s="1"/>
  <c r="Y780" i="12"/>
  <c r="Z780" i="12" s="1"/>
  <c r="Y771" i="12"/>
  <c r="Z771" i="12" s="1"/>
  <c r="Y750" i="12"/>
  <c r="Z750" i="12" s="1"/>
  <c r="Y735" i="12"/>
  <c r="Z735" i="12" s="1"/>
  <c r="Y724" i="12"/>
  <c r="Z724" i="12" s="1"/>
  <c r="Y720" i="12"/>
  <c r="Z720" i="12" s="1"/>
  <c r="Y713" i="12"/>
  <c r="Z713" i="12" s="1"/>
  <c r="Y706" i="12"/>
  <c r="Z706" i="12" s="1"/>
  <c r="Y702" i="12"/>
  <c r="Z702" i="12" s="1"/>
  <c r="Y695" i="12"/>
  <c r="Z695" i="12" s="1"/>
  <c r="Y688" i="12"/>
  <c r="Z688" i="12" s="1"/>
  <c r="Y684" i="12"/>
  <c r="Z684" i="12" s="1"/>
  <c r="Y677" i="12"/>
  <c r="Z677" i="12" s="1"/>
  <c r="Y670" i="12"/>
  <c r="Z670" i="12" s="1"/>
  <c r="Y666" i="12"/>
  <c r="Z666" i="12" s="1"/>
  <c r="Y659" i="12"/>
  <c r="Z659" i="12" s="1"/>
  <c r="Y652" i="12"/>
  <c r="Z652" i="12" s="1"/>
  <c r="Y648" i="12"/>
  <c r="Z648" i="12" s="1"/>
  <c r="Y641" i="12"/>
  <c r="Z641" i="12" s="1"/>
  <c r="Y634" i="12"/>
  <c r="Z634" i="12" s="1"/>
  <c r="Y630" i="12"/>
  <c r="Z630" i="12" s="1"/>
  <c r="Y620" i="12"/>
  <c r="Z620" i="12" s="1"/>
  <c r="Y584" i="12"/>
  <c r="Z584" i="12" s="1"/>
  <c r="Y571" i="12"/>
  <c r="Z571" i="12" s="1"/>
  <c r="Y518" i="12"/>
  <c r="Z518" i="12" s="1"/>
  <c r="Y852" i="12"/>
  <c r="Z852" i="12" s="1"/>
  <c r="Y816" i="12"/>
  <c r="Z816" i="12" s="1"/>
  <c r="Y776" i="12"/>
  <c r="Z776" i="12" s="1"/>
  <c r="Y763" i="12"/>
  <c r="Z763" i="12" s="1"/>
  <c r="Y743" i="12"/>
  <c r="Z743" i="12" s="1"/>
  <c r="Y739" i="12"/>
  <c r="Z739" i="12" s="1"/>
  <c r="Y728" i="12"/>
  <c r="Z728" i="12" s="1"/>
  <c r="Y710" i="12"/>
  <c r="Z710" i="12" s="1"/>
  <c r="Y692" i="12"/>
  <c r="Z692" i="12" s="1"/>
  <c r="Y674" i="12"/>
  <c r="Z674" i="12" s="1"/>
  <c r="Y656" i="12"/>
  <c r="Z656" i="12" s="1"/>
  <c r="Y638" i="12"/>
  <c r="Z638" i="12" s="1"/>
  <c r="Y607" i="12"/>
  <c r="Z607" i="12" s="1"/>
  <c r="Y604" i="12"/>
  <c r="Z604" i="12" s="1"/>
  <c r="Y597" i="12"/>
  <c r="Z597" i="12" s="1"/>
  <c r="Y594" i="12"/>
  <c r="Z594" i="12" s="1"/>
  <c r="Y565" i="12"/>
  <c r="Z565" i="12" s="1"/>
  <c r="Y540" i="12"/>
  <c r="Z540" i="12" s="1"/>
  <c r="Y512" i="12"/>
  <c r="Z512" i="12" s="1"/>
  <c r="Y438" i="12"/>
  <c r="Z438" i="12" s="1"/>
  <c r="Y425" i="12"/>
  <c r="Z425" i="12" s="1"/>
  <c r="Y400" i="12"/>
  <c r="Z400" i="12" s="1"/>
  <c r="Y378" i="12"/>
  <c r="Z378" i="12" s="1"/>
  <c r="Y372" i="12"/>
  <c r="Z372" i="12" s="1"/>
  <c r="Y328" i="12"/>
  <c r="Z328" i="12" s="1"/>
  <c r="Y306" i="12"/>
  <c r="Z306" i="12" s="1"/>
  <c r="Y294" i="12"/>
  <c r="Z294" i="12" s="1"/>
  <c r="Y281" i="12"/>
  <c r="Z281" i="12" s="1"/>
  <c r="Y256" i="12"/>
  <c r="Z256" i="12" s="1"/>
  <c r="Y228" i="12"/>
  <c r="Z228" i="12" s="1"/>
  <c r="Y210" i="12"/>
  <c r="Z210" i="12" s="1"/>
  <c r="Y185" i="12"/>
  <c r="Z185" i="12" s="1"/>
  <c r="Y157" i="12"/>
  <c r="Z157" i="12" s="1"/>
  <c r="Y138" i="12"/>
  <c r="Z138" i="12" s="1"/>
  <c r="Y113" i="12"/>
  <c r="Z113" i="12" s="1"/>
  <c r="Y79" i="12"/>
  <c r="Z79" i="12" s="1"/>
  <c r="Y66" i="12"/>
  <c r="Z66" i="12" s="1"/>
  <c r="Y41" i="12"/>
  <c r="Z41" i="12" s="1"/>
  <c r="Y7" i="12"/>
  <c r="Z7" i="12" s="1"/>
  <c r="Y498" i="12"/>
  <c r="Z498" i="12" s="1"/>
  <c r="Y432" i="12"/>
  <c r="Z432" i="12" s="1"/>
  <c r="Y419" i="12"/>
  <c r="Z419" i="12" s="1"/>
  <c r="Y366" i="12"/>
  <c r="Z366" i="12" s="1"/>
  <c r="Y322" i="12"/>
  <c r="Z322" i="12" s="1"/>
  <c r="Y288" i="12"/>
  <c r="Z288" i="12" s="1"/>
  <c r="Y275" i="12"/>
  <c r="Z275" i="12" s="1"/>
  <c r="Y250" i="12"/>
  <c r="Z250" i="12" s="1"/>
  <c r="Y222" i="12"/>
  <c r="Z222" i="12" s="1"/>
  <c r="Y204" i="12"/>
  <c r="Z204" i="12" s="1"/>
  <c r="Y179" i="12"/>
  <c r="Z179" i="12" s="1"/>
  <c r="Y151" i="12"/>
  <c r="Z151" i="12" s="1"/>
  <c r="Y132" i="12"/>
  <c r="Z132" i="12" s="1"/>
  <c r="Y107" i="12"/>
  <c r="Z107" i="12" s="1"/>
  <c r="Y73" i="12"/>
  <c r="Z73" i="12" s="1"/>
  <c r="Y60" i="12"/>
  <c r="Z60" i="12" s="1"/>
  <c r="Y35" i="12"/>
  <c r="Z35" i="12" s="1"/>
  <c r="Y426" i="12"/>
  <c r="Z426" i="12" s="1"/>
  <c r="Y413" i="12"/>
  <c r="Z413" i="12" s="1"/>
  <c r="Y316" i="12"/>
  <c r="Z316" i="12" s="1"/>
  <c r="Y282" i="12"/>
  <c r="Z282" i="12" s="1"/>
  <c r="Y269" i="12"/>
  <c r="Z269" i="12" s="1"/>
  <c r="Y244" i="12"/>
  <c r="Z244" i="12" s="1"/>
  <c r="Y198" i="12"/>
  <c r="Z198" i="12" s="1"/>
  <c r="Y173" i="12"/>
  <c r="Z173" i="12" s="1"/>
  <c r="Y145" i="12"/>
  <c r="Z145" i="12" s="1"/>
  <c r="Y126" i="12"/>
  <c r="Z126" i="12" s="1"/>
  <c r="Y101" i="12"/>
  <c r="Z101" i="12" s="1"/>
  <c r="Y67" i="12"/>
  <c r="Z67" i="12" s="1"/>
  <c r="Y54" i="12"/>
  <c r="Z54" i="12" s="1"/>
  <c r="Y29" i="12"/>
  <c r="Z29" i="12" s="1"/>
  <c r="Y492" i="12"/>
  <c r="Z492" i="12" s="1"/>
  <c r="Y436" i="12"/>
  <c r="Z436" i="12" s="1"/>
  <c r="Y401" i="12"/>
  <c r="Z401" i="12" s="1"/>
  <c r="Y351" i="12"/>
  <c r="Z351" i="12" s="1"/>
  <c r="Y270" i="12"/>
  <c r="Z270" i="12" s="1"/>
  <c r="Y257" i="12"/>
  <c r="Z257" i="12" s="1"/>
  <c r="Y186" i="12"/>
  <c r="Z186" i="12" s="1"/>
  <c r="Y114" i="12"/>
  <c r="Z114" i="12" s="1"/>
  <c r="Y55" i="12"/>
  <c r="Z55" i="12" s="1"/>
  <c r="Y42" i="12"/>
  <c r="Z42" i="12" s="1"/>
  <c r="Y414" i="12"/>
  <c r="Z414" i="12" s="1"/>
  <c r="Y342" i="12"/>
  <c r="Z342" i="12" s="1"/>
  <c r="Y199" i="12"/>
  <c r="Z199" i="12" s="1"/>
  <c r="Y127" i="12"/>
  <c r="Z127" i="12" s="1"/>
  <c r="Y430" i="12"/>
  <c r="Z430" i="12" s="1"/>
  <c r="Y364" i="12"/>
  <c r="Z364" i="12" s="1"/>
  <c r="Y339" i="12"/>
  <c r="Z339" i="12" s="1"/>
  <c r="Y336" i="12"/>
  <c r="Z336" i="12" s="1"/>
  <c r="Y292" i="12"/>
  <c r="Z292" i="12" s="1"/>
  <c r="Y258" i="12"/>
  <c r="Z258" i="12" s="1"/>
  <c r="Y245" i="12"/>
  <c r="Z245" i="12" s="1"/>
  <c r="Y220" i="12"/>
  <c r="Z220" i="12" s="1"/>
  <c r="Y174" i="12"/>
  <c r="Z174" i="12" s="1"/>
  <c r="Y149" i="12"/>
  <c r="Z149" i="12" s="1"/>
  <c r="Y102" i="12"/>
  <c r="Z102" i="12" s="1"/>
  <c r="Y77" i="12"/>
  <c r="Z77" i="12" s="1"/>
  <c r="Y43" i="12"/>
  <c r="Z43" i="12" s="1"/>
  <c r="Y30" i="12"/>
  <c r="Z30" i="12" s="1"/>
  <c r="Y5" i="12"/>
  <c r="Y503" i="12"/>
  <c r="Z503" i="12" s="1"/>
  <c r="Y449" i="12"/>
  <c r="Z449" i="12" s="1"/>
  <c r="Y424" i="12"/>
  <c r="Z424" i="12" s="1"/>
  <c r="Y352" i="12"/>
  <c r="Z352" i="12" s="1"/>
  <c r="Y280" i="12"/>
  <c r="Z280" i="12" s="1"/>
  <c r="Y233" i="12"/>
  <c r="Z233" i="12" s="1"/>
  <c r="Y209" i="12"/>
  <c r="Z209" i="12" s="1"/>
  <c r="Y162" i="12"/>
  <c r="Z162" i="12" s="1"/>
  <c r="Y137" i="12"/>
  <c r="Z137" i="12" s="1"/>
  <c r="Y90" i="12"/>
  <c r="Z90" i="12" s="1"/>
  <c r="Y65" i="12"/>
  <c r="Z65" i="12" s="1"/>
  <c r="Y31" i="12"/>
  <c r="Z31" i="12" s="1"/>
  <c r="Y497" i="12"/>
  <c r="Z497" i="12" s="1"/>
  <c r="Y365" i="12"/>
  <c r="Z365" i="12" s="1"/>
  <c r="Y246" i="12"/>
  <c r="Z246" i="12" s="1"/>
  <c r="Y175" i="12"/>
  <c r="Z175" i="12" s="1"/>
  <c r="Y103" i="12"/>
  <c r="Z103" i="12" s="1"/>
  <c r="Y462" i="12"/>
  <c r="Z462" i="12" s="1"/>
  <c r="Y437" i="12"/>
  <c r="Z437" i="12" s="1"/>
  <c r="Y412" i="12"/>
  <c r="Z412" i="12" s="1"/>
  <c r="Y390" i="12"/>
  <c r="Z390" i="12" s="1"/>
  <c r="Y387" i="12"/>
  <c r="Z387" i="12" s="1"/>
  <c r="Y340" i="12"/>
  <c r="Z340" i="12" s="1"/>
  <c r="Y318" i="12"/>
  <c r="Z318" i="12" s="1"/>
  <c r="Y268" i="12"/>
  <c r="Z268" i="12" s="1"/>
  <c r="Y240" i="12"/>
  <c r="Z240" i="12" s="1"/>
  <c r="Y234" i="12"/>
  <c r="Z234" i="12" s="1"/>
  <c r="Y221" i="12"/>
  <c r="Z221" i="12" s="1"/>
  <c r="Y197" i="12"/>
  <c r="Z197" i="12" s="1"/>
  <c r="Y169" i="12"/>
  <c r="Z169" i="12" s="1"/>
  <c r="Y150" i="12"/>
  <c r="Z150" i="12" s="1"/>
  <c r="Y125" i="12"/>
  <c r="Z125" i="12" s="1"/>
  <c r="Y97" i="12"/>
  <c r="Z97" i="12" s="1"/>
  <c r="Y78" i="12"/>
  <c r="Z78" i="12" s="1"/>
  <c r="Y53" i="12"/>
  <c r="Z53" i="12" s="1"/>
  <c r="Y19" i="12"/>
  <c r="Z19" i="12" s="1"/>
  <c r="Y2" i="12"/>
  <c r="Z2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I164" i="10"/>
  <c r="H164" i="10"/>
  <c r="G164" i="10"/>
  <c r="F164" i="10"/>
  <c r="E164" i="10"/>
  <c r="D164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L179" i="7"/>
  <c r="H179" i="7"/>
  <c r="M205" i="6"/>
  <c r="K205" i="6"/>
  <c r="I205" i="6"/>
  <c r="H205" i="6"/>
  <c r="G205" i="6"/>
  <c r="F205" i="6"/>
  <c r="E205" i="6"/>
  <c r="M195" i="4"/>
  <c r="K195" i="4"/>
  <c r="I195" i="4"/>
  <c r="H195" i="4"/>
  <c r="C195" i="4"/>
  <c r="AE20" i="12" l="1"/>
  <c r="AD21" i="12"/>
  <c r="AE21" i="12" s="1"/>
  <c r="Z5" i="12"/>
  <c r="AD12" i="12"/>
  <c r="AD11" i="12"/>
  <c r="AD10" i="12"/>
  <c r="AD9" i="12"/>
  <c r="AD13" i="12"/>
  <c r="AD8" i="12"/>
  <c r="AD6" i="12"/>
  <c r="AD22" i="12" s="1"/>
  <c r="AE22" i="12" s="1"/>
  <c r="AD7" i="12"/>
  <c r="AD24" i="12" s="1"/>
  <c r="AE24" i="12" s="1"/>
  <c r="AD5" i="12"/>
  <c r="AD17" i="12"/>
  <c r="AD28" i="12" s="1"/>
  <c r="AE28" i="12" s="1"/>
  <c r="AD16" i="12"/>
  <c r="AD29" i="12" s="1"/>
  <c r="AE29" i="12" s="1"/>
  <c r="AD4" i="12"/>
  <c r="AD15" i="12"/>
  <c r="AD14" i="12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AD23" i="12" l="1"/>
  <c r="AE23" i="12" s="1"/>
  <c r="AD19" i="12"/>
  <c r="AE19" i="12" s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L3" i="3"/>
  <c r="L4" i="3"/>
  <c r="L5" i="3"/>
  <c r="L6" i="3"/>
  <c r="L7" i="3"/>
  <c r="L8" i="3"/>
  <c r="L9" i="3"/>
  <c r="L10" i="3"/>
  <c r="L11" i="3"/>
  <c r="T11" i="3" s="1"/>
  <c r="U11" i="3" s="1"/>
  <c r="L12" i="3"/>
  <c r="T12" i="3" s="1"/>
  <c r="U12" i="3" s="1"/>
  <c r="L13" i="3"/>
  <c r="L14" i="3"/>
  <c r="L15" i="3"/>
  <c r="L16" i="3"/>
  <c r="L17" i="3"/>
  <c r="L18" i="3"/>
  <c r="L19" i="3"/>
  <c r="L20" i="3"/>
  <c r="L21" i="3"/>
  <c r="L22" i="3"/>
  <c r="L23" i="3"/>
  <c r="T23" i="3" s="1"/>
  <c r="U23" i="3" s="1"/>
  <c r="L24" i="3"/>
  <c r="T24" i="3" s="1"/>
  <c r="U24" i="3" s="1"/>
  <c r="L25" i="3"/>
  <c r="L26" i="3"/>
  <c r="L27" i="3"/>
  <c r="L28" i="3"/>
  <c r="L29" i="3"/>
  <c r="L30" i="3"/>
  <c r="L31" i="3"/>
  <c r="L32" i="3"/>
  <c r="L33" i="3"/>
  <c r="L34" i="3"/>
  <c r="L35" i="3"/>
  <c r="T35" i="3" s="1"/>
  <c r="U35" i="3" s="1"/>
  <c r="L36" i="3"/>
  <c r="T36" i="3" s="1"/>
  <c r="U36" i="3" s="1"/>
  <c r="L38" i="3"/>
  <c r="L39" i="3"/>
  <c r="L40" i="3"/>
  <c r="L41" i="3"/>
  <c r="L42" i="3"/>
  <c r="L43" i="3"/>
  <c r="L44" i="3"/>
  <c r="L45" i="3"/>
  <c r="L46" i="3"/>
  <c r="L47" i="3"/>
  <c r="T47" i="3" s="1"/>
  <c r="U47" i="3" s="1"/>
  <c r="L48" i="3"/>
  <c r="T48" i="3" s="1"/>
  <c r="U48" i="3" s="1"/>
  <c r="L49" i="3"/>
  <c r="T49" i="3" s="1"/>
  <c r="U49" i="3" s="1"/>
  <c r="L50" i="3"/>
  <c r="L51" i="3"/>
  <c r="L52" i="3"/>
  <c r="L53" i="3"/>
  <c r="L54" i="3"/>
  <c r="L55" i="3"/>
  <c r="L57" i="3"/>
  <c r="L58" i="3"/>
  <c r="L59" i="3"/>
  <c r="T59" i="3" s="1"/>
  <c r="U59" i="3" s="1"/>
  <c r="L60" i="3"/>
  <c r="T60" i="3" s="1"/>
  <c r="U60" i="3" s="1"/>
  <c r="L61" i="3"/>
  <c r="T61" i="3" s="1"/>
  <c r="U61" i="3" s="1"/>
  <c r="L62" i="3"/>
  <c r="T62" i="3" s="1"/>
  <c r="U62" i="3" s="1"/>
  <c r="L63" i="3"/>
  <c r="L64" i="3"/>
  <c r="L65" i="3"/>
  <c r="L66" i="3"/>
  <c r="L67" i="3"/>
  <c r="L68" i="3"/>
  <c r="L69" i="3"/>
  <c r="L70" i="3"/>
  <c r="L71" i="3"/>
  <c r="T71" i="3" s="1"/>
  <c r="U71" i="3" s="1"/>
  <c r="L72" i="3"/>
  <c r="T72" i="3" s="1"/>
  <c r="U72" i="3" s="1"/>
  <c r="L73" i="3"/>
  <c r="T73" i="3" s="1"/>
  <c r="U73" i="3" s="1"/>
  <c r="L75" i="3"/>
  <c r="T75" i="3" s="1"/>
  <c r="U75" i="3" s="1"/>
  <c r="L76" i="3"/>
  <c r="L77" i="3"/>
  <c r="L78" i="3"/>
  <c r="L79" i="3"/>
  <c r="L80" i="3"/>
  <c r="L81" i="3"/>
  <c r="L82" i="3"/>
  <c r="L83" i="3"/>
  <c r="L84" i="3"/>
  <c r="T84" i="3" s="1"/>
  <c r="U84" i="3" s="1"/>
  <c r="L85" i="3"/>
  <c r="L86" i="3"/>
  <c r="L87" i="3"/>
  <c r="T87" i="3" s="1"/>
  <c r="U87" i="3" s="1"/>
  <c r="L88" i="3"/>
  <c r="L89" i="3"/>
  <c r="L90" i="3"/>
  <c r="L91" i="3"/>
  <c r="L92" i="3"/>
  <c r="L93" i="3"/>
  <c r="L94" i="3"/>
  <c r="L95" i="3"/>
  <c r="L96" i="3"/>
  <c r="T96" i="3" s="1"/>
  <c r="U96" i="3" s="1"/>
  <c r="L97" i="3"/>
  <c r="L98" i="3"/>
  <c r="L99" i="3"/>
  <c r="T99" i="3" s="1"/>
  <c r="U99" i="3" s="1"/>
  <c r="L100" i="3"/>
  <c r="L101" i="3"/>
  <c r="L102" i="3"/>
  <c r="L103" i="3"/>
  <c r="L104" i="3"/>
  <c r="L105" i="3"/>
  <c r="L106" i="3"/>
  <c r="L107" i="3"/>
  <c r="L108" i="3"/>
  <c r="T108" i="3" s="1"/>
  <c r="U108" i="3" s="1"/>
  <c r="L109" i="3"/>
  <c r="L110" i="3"/>
  <c r="L111" i="3"/>
  <c r="T111" i="3" s="1"/>
  <c r="U111" i="3" s="1"/>
  <c r="L112" i="3"/>
  <c r="L113" i="3"/>
  <c r="L114" i="3"/>
  <c r="L115" i="3"/>
  <c r="L116" i="3"/>
  <c r="L117" i="3"/>
  <c r="L118" i="3"/>
  <c r="L119" i="3"/>
  <c r="L120" i="3"/>
  <c r="T120" i="3" s="1"/>
  <c r="U120" i="3" s="1"/>
  <c r="L121" i="3"/>
  <c r="L122" i="3"/>
  <c r="L123" i="3"/>
  <c r="T123" i="3" s="1"/>
  <c r="U123" i="3" s="1"/>
  <c r="L124" i="3"/>
  <c r="L125" i="3"/>
  <c r="L126" i="3"/>
  <c r="L127" i="3"/>
  <c r="L128" i="3"/>
  <c r="L129" i="3"/>
  <c r="L130" i="3"/>
  <c r="L131" i="3"/>
  <c r="L132" i="3"/>
  <c r="T132" i="3" s="1"/>
  <c r="U132" i="3" s="1"/>
  <c r="L133" i="3"/>
  <c r="L134" i="3"/>
  <c r="L135" i="3"/>
  <c r="T135" i="3" s="1"/>
  <c r="U135" i="3" s="1"/>
  <c r="L136" i="3"/>
  <c r="L137" i="3"/>
  <c r="L138" i="3"/>
  <c r="L139" i="3"/>
  <c r="L140" i="3"/>
  <c r="L141" i="3"/>
  <c r="L142" i="3"/>
  <c r="L143" i="3"/>
  <c r="D222" i="2"/>
  <c r="E222" i="2"/>
  <c r="F222" i="2"/>
  <c r="G222" i="2"/>
  <c r="H222" i="2"/>
  <c r="I222" i="2"/>
  <c r="J222" i="2"/>
  <c r="K222" i="2"/>
  <c r="L222" i="2"/>
  <c r="C222" i="2"/>
  <c r="T85" i="3" l="1"/>
  <c r="U85" i="3" s="1"/>
  <c r="T34" i="3"/>
  <c r="U34" i="3" s="1"/>
  <c r="T22" i="3"/>
  <c r="U22" i="3" s="1"/>
  <c r="T10" i="3"/>
  <c r="U10" i="3" s="1"/>
  <c r="T56" i="3"/>
  <c r="U56" i="3" s="1"/>
  <c r="T122" i="3"/>
  <c r="U122" i="3" s="1"/>
  <c r="T86" i="3"/>
  <c r="U86" i="3" s="1"/>
  <c r="T121" i="3"/>
  <c r="U121" i="3" s="1"/>
  <c r="T33" i="3"/>
  <c r="U33" i="3" s="1"/>
  <c r="T134" i="3"/>
  <c r="U134" i="3" s="1"/>
  <c r="T98" i="3"/>
  <c r="U98" i="3" s="1"/>
  <c r="T46" i="3"/>
  <c r="U46" i="3" s="1"/>
  <c r="T9" i="3"/>
  <c r="U9" i="3" s="1"/>
  <c r="T143" i="3"/>
  <c r="U143" i="3" s="1"/>
  <c r="T119" i="3"/>
  <c r="U119" i="3" s="1"/>
  <c r="T95" i="3"/>
  <c r="U95" i="3" s="1"/>
  <c r="T58" i="3"/>
  <c r="U58" i="3" s="1"/>
  <c r="T32" i="3"/>
  <c r="U32" i="3" s="1"/>
  <c r="T20" i="3"/>
  <c r="U20" i="3" s="1"/>
  <c r="T8" i="3"/>
  <c r="U8" i="3" s="1"/>
  <c r="T21" i="3"/>
  <c r="U21" i="3" s="1"/>
  <c r="T131" i="3"/>
  <c r="U131" i="3" s="1"/>
  <c r="T107" i="3"/>
  <c r="U107" i="3" s="1"/>
  <c r="T83" i="3"/>
  <c r="U83" i="3" s="1"/>
  <c r="T70" i="3"/>
  <c r="U70" i="3" s="1"/>
  <c r="T45" i="3"/>
  <c r="U45" i="3" s="1"/>
  <c r="T142" i="3"/>
  <c r="U142" i="3" s="1"/>
  <c r="T130" i="3"/>
  <c r="U130" i="3" s="1"/>
  <c r="T118" i="3"/>
  <c r="U118" i="3" s="1"/>
  <c r="T106" i="3"/>
  <c r="U106" i="3" s="1"/>
  <c r="T94" i="3"/>
  <c r="U94" i="3" s="1"/>
  <c r="T82" i="3"/>
  <c r="U82" i="3" s="1"/>
  <c r="T69" i="3"/>
  <c r="U69" i="3" s="1"/>
  <c r="T57" i="3"/>
  <c r="U57" i="3" s="1"/>
  <c r="T44" i="3"/>
  <c r="U44" i="3" s="1"/>
  <c r="T31" i="3"/>
  <c r="U31" i="3" s="1"/>
  <c r="T19" i="3"/>
  <c r="U19" i="3" s="1"/>
  <c r="T7" i="3"/>
  <c r="U7" i="3" s="1"/>
  <c r="T109" i="3"/>
  <c r="U109" i="3" s="1"/>
  <c r="T141" i="3"/>
  <c r="U141" i="3" s="1"/>
  <c r="T117" i="3"/>
  <c r="U117" i="3" s="1"/>
  <c r="T93" i="3"/>
  <c r="U93" i="3" s="1"/>
  <c r="T68" i="3"/>
  <c r="U68" i="3" s="1"/>
  <c r="T43" i="3"/>
  <c r="U43" i="3" s="1"/>
  <c r="T18" i="3"/>
  <c r="U18" i="3" s="1"/>
  <c r="T110" i="3"/>
  <c r="U110" i="3" s="1"/>
  <c r="T133" i="3"/>
  <c r="U133" i="3" s="1"/>
  <c r="T129" i="3"/>
  <c r="U129" i="3" s="1"/>
  <c r="T105" i="3"/>
  <c r="U105" i="3" s="1"/>
  <c r="T81" i="3"/>
  <c r="U81" i="3" s="1"/>
  <c r="T55" i="3"/>
  <c r="U55" i="3" s="1"/>
  <c r="T30" i="3"/>
  <c r="U30" i="3" s="1"/>
  <c r="T6" i="3"/>
  <c r="U6" i="3" s="1"/>
  <c r="T140" i="3"/>
  <c r="U140" i="3" s="1"/>
  <c r="T128" i="3"/>
  <c r="U128" i="3" s="1"/>
  <c r="T116" i="3"/>
  <c r="U116" i="3" s="1"/>
  <c r="T104" i="3"/>
  <c r="U104" i="3" s="1"/>
  <c r="T92" i="3"/>
  <c r="U92" i="3" s="1"/>
  <c r="T80" i="3"/>
  <c r="U80" i="3" s="1"/>
  <c r="T67" i="3"/>
  <c r="U67" i="3" s="1"/>
  <c r="T54" i="3"/>
  <c r="U54" i="3" s="1"/>
  <c r="T42" i="3"/>
  <c r="U42" i="3" s="1"/>
  <c r="T29" i="3"/>
  <c r="U29" i="3" s="1"/>
  <c r="T17" i="3"/>
  <c r="U17" i="3" s="1"/>
  <c r="T5" i="3"/>
  <c r="U5" i="3" s="1"/>
  <c r="T91" i="3"/>
  <c r="U91" i="3" s="1"/>
  <c r="T79" i="3"/>
  <c r="U79" i="3" s="1"/>
  <c r="T66" i="3"/>
  <c r="U66" i="3" s="1"/>
  <c r="T53" i="3"/>
  <c r="U53" i="3" s="1"/>
  <c r="T41" i="3"/>
  <c r="U41" i="3" s="1"/>
  <c r="T28" i="3"/>
  <c r="U28" i="3" s="1"/>
  <c r="T16" i="3"/>
  <c r="U16" i="3" s="1"/>
  <c r="T4" i="3"/>
  <c r="U4" i="3" s="1"/>
  <c r="T74" i="3"/>
  <c r="U74" i="3" s="1"/>
  <c r="T97" i="3"/>
  <c r="U97" i="3" s="1"/>
  <c r="T127" i="3"/>
  <c r="U127" i="3" s="1"/>
  <c r="T114" i="3"/>
  <c r="U114" i="3" s="1"/>
  <c r="T78" i="3"/>
  <c r="U78" i="3" s="1"/>
  <c r="T52" i="3"/>
  <c r="U52" i="3" s="1"/>
  <c r="T15" i="3"/>
  <c r="U15" i="3" s="1"/>
  <c r="T3" i="3"/>
  <c r="U3" i="3" s="1"/>
  <c r="T37" i="3"/>
  <c r="U37" i="3" s="1"/>
  <c r="T103" i="3"/>
  <c r="U103" i="3" s="1"/>
  <c r="T126" i="3"/>
  <c r="U126" i="3" s="1"/>
  <c r="T90" i="3"/>
  <c r="U90" i="3" s="1"/>
  <c r="T40" i="3"/>
  <c r="U40" i="3" s="1"/>
  <c r="T137" i="3"/>
  <c r="U137" i="3" s="1"/>
  <c r="T113" i="3"/>
  <c r="U113" i="3" s="1"/>
  <c r="T77" i="3"/>
  <c r="U77" i="3" s="1"/>
  <c r="T51" i="3"/>
  <c r="U51" i="3" s="1"/>
  <c r="T14" i="3"/>
  <c r="U14" i="3" s="1"/>
  <c r="T139" i="3"/>
  <c r="U139" i="3" s="1"/>
  <c r="T115" i="3"/>
  <c r="U115" i="3" s="1"/>
  <c r="T138" i="3"/>
  <c r="U138" i="3" s="1"/>
  <c r="T102" i="3"/>
  <c r="U102" i="3" s="1"/>
  <c r="T65" i="3"/>
  <c r="U65" i="3" s="1"/>
  <c r="T27" i="3"/>
  <c r="U27" i="3" s="1"/>
  <c r="T125" i="3"/>
  <c r="U125" i="3" s="1"/>
  <c r="T101" i="3"/>
  <c r="U101" i="3" s="1"/>
  <c r="T89" i="3"/>
  <c r="U89" i="3" s="1"/>
  <c r="T64" i="3"/>
  <c r="U64" i="3" s="1"/>
  <c r="T39" i="3"/>
  <c r="U39" i="3" s="1"/>
  <c r="T26" i="3"/>
  <c r="U26" i="3" s="1"/>
  <c r="T136" i="3"/>
  <c r="U136" i="3" s="1"/>
  <c r="T124" i="3"/>
  <c r="U124" i="3" s="1"/>
  <c r="T112" i="3"/>
  <c r="U112" i="3" s="1"/>
  <c r="T100" i="3"/>
  <c r="U100" i="3" s="1"/>
  <c r="T88" i="3"/>
  <c r="U88" i="3" s="1"/>
  <c r="T76" i="3"/>
  <c r="U76" i="3" s="1"/>
  <c r="T63" i="3"/>
  <c r="U63" i="3" s="1"/>
  <c r="T50" i="3"/>
  <c r="U50" i="3" s="1"/>
  <c r="T38" i="3"/>
  <c r="U38" i="3" s="1"/>
  <c r="T25" i="3"/>
  <c r="U25" i="3" s="1"/>
  <c r="T13" i="3"/>
  <c r="U13" i="3" s="1"/>
</calcChain>
</file>

<file path=xl/sharedStrings.xml><?xml version="1.0" encoding="utf-8"?>
<sst xmlns="http://schemas.openxmlformats.org/spreadsheetml/2006/main" count="3432" uniqueCount="130">
  <si>
    <t>ROI</t>
  </si>
  <si>
    <t>GC/AC</t>
  </si>
  <si>
    <t>background</t>
  </si>
  <si>
    <t>AC</t>
  </si>
  <si>
    <t>GC</t>
  </si>
  <si>
    <t>C1: RBPMS</t>
  </si>
  <si>
    <t>C1:RBPMS</t>
  </si>
  <si>
    <t>C2: Syt10</t>
  </si>
  <si>
    <t>Totals</t>
  </si>
  <si>
    <t>C3:Syt6</t>
  </si>
  <si>
    <t>C4:CAVIII</t>
  </si>
  <si>
    <t>C5:MEIS</t>
  </si>
  <si>
    <t>C7:Parv</t>
  </si>
  <si>
    <t>C8:CHAT</t>
  </si>
  <si>
    <t>C10:CalB</t>
  </si>
  <si>
    <t>C11:CalR</t>
  </si>
  <si>
    <t>C12:Satb2</t>
  </si>
  <si>
    <t>SUM</t>
  </si>
  <si>
    <t>2P ROI</t>
  </si>
  <si>
    <t>N/A</t>
  </si>
  <si>
    <t>ROI (annotation)</t>
  </si>
  <si>
    <t>Syt10+</t>
  </si>
  <si>
    <t>Syt6+</t>
  </si>
  <si>
    <t>CAVIII</t>
  </si>
  <si>
    <t>ChAT</t>
  </si>
  <si>
    <t>Satb2</t>
  </si>
  <si>
    <t>4*</t>
  </si>
  <si>
    <t>12*</t>
  </si>
  <si>
    <t>121?</t>
  </si>
  <si>
    <t>118?</t>
  </si>
  <si>
    <t>119?</t>
  </si>
  <si>
    <t>Annotated ROI</t>
  </si>
  <si>
    <t>2?</t>
  </si>
  <si>
    <t>19*</t>
  </si>
  <si>
    <t>18/13</t>
  </si>
  <si>
    <t>88?</t>
  </si>
  <si>
    <t>MEIS</t>
  </si>
  <si>
    <t>CalR</t>
  </si>
  <si>
    <t>total</t>
  </si>
  <si>
    <t>AC//Syt6+////MEIS+//</t>
  </si>
  <si>
    <t>GC////////</t>
  </si>
  <si>
    <t>AC//////MEIS+//</t>
  </si>
  <si>
    <t>AC//Syt6+//ChAT+////</t>
  </si>
  <si>
    <t>GC///C8+/////</t>
  </si>
  <si>
    <t>AC/Syt10+/////MEIS+//</t>
  </si>
  <si>
    <t>AC/////Satb2+///</t>
  </si>
  <si>
    <t>AC///C8+////CalR+/</t>
  </si>
  <si>
    <t>////////</t>
  </si>
  <si>
    <t>GC//Syt6+//////</t>
  </si>
  <si>
    <t>AC////////</t>
  </si>
  <si>
    <t>AC//Syt6+//////</t>
  </si>
  <si>
    <t>AC//Syt6+//ChAT+//MEIS+//</t>
  </si>
  <si>
    <t>GC//////MEIS+//</t>
  </si>
  <si>
    <t>Lookup Table</t>
  </si>
  <si>
    <t>color</t>
  </si>
  <si>
    <t>#ff6666</t>
  </si>
  <si>
    <t>#ff8c66</t>
  </si>
  <si>
    <t>#ffff66</t>
  </si>
  <si>
    <t>#b3ff66</t>
  </si>
  <si>
    <t>#66ff66</t>
  </si>
  <si>
    <t>#66ffff</t>
  </si>
  <si>
    <t>#66b3ff</t>
  </si>
  <si>
    <t>#6666ff</t>
  </si>
  <si>
    <t>#b366ff</t>
  </si>
  <si>
    <t>#d966ff</t>
  </si>
  <si>
    <t>#ff66d9</t>
  </si>
  <si>
    <t>#ff668c</t>
  </si>
  <si>
    <t>#b3b3b3</t>
  </si>
  <si>
    <t>ROI color</t>
  </si>
  <si>
    <t>count</t>
  </si>
  <si>
    <t>light red</t>
  </si>
  <si>
    <t>light green</t>
  </si>
  <si>
    <t>purple</t>
  </si>
  <si>
    <t>yellow/green</t>
  </si>
  <si>
    <t>dark orange</t>
  </si>
  <si>
    <t>aqua</t>
  </si>
  <si>
    <t>sky blue</t>
  </si>
  <si>
    <t>purple blue</t>
  </si>
  <si>
    <t>dark pink</t>
  </si>
  <si>
    <t>grey</t>
  </si>
  <si>
    <t>bright purple</t>
  </si>
  <si>
    <t>hot pink</t>
  </si>
  <si>
    <t>yellow</t>
  </si>
  <si>
    <t>orange/red</t>
  </si>
  <si>
    <t>ROIs</t>
  </si>
  <si>
    <t>C-1 RBPMS</t>
  </si>
  <si>
    <t>C-2 Syt10</t>
  </si>
  <si>
    <t>C-3 Syt6</t>
  </si>
  <si>
    <t>C-4 CAVIII</t>
  </si>
  <si>
    <t>C-5 MEIS</t>
  </si>
  <si>
    <t>C-7 Parv</t>
  </si>
  <si>
    <t>C-8 ChAT</t>
  </si>
  <si>
    <t>C-9 mlnp</t>
  </si>
  <si>
    <t>C-10 CalB</t>
  </si>
  <si>
    <t>C-11 CalR</t>
  </si>
  <si>
    <t>C-12 Satb2</t>
  </si>
  <si>
    <t>ROIs 2P</t>
  </si>
  <si>
    <t>Flash</t>
  </si>
  <si>
    <t>Flash_40</t>
  </si>
  <si>
    <t>total ROI</t>
  </si>
  <si>
    <t>Flash_46</t>
  </si>
  <si>
    <t>Flash_52</t>
  </si>
  <si>
    <t>Flash_56</t>
  </si>
  <si>
    <t>Flash_58</t>
  </si>
  <si>
    <t>Flash_60</t>
  </si>
  <si>
    <t>Flash_66</t>
  </si>
  <si>
    <t>Flash_68</t>
  </si>
  <si>
    <t>C9:Mlnp</t>
  </si>
  <si>
    <t>RBPMS</t>
  </si>
  <si>
    <t>%</t>
  </si>
  <si>
    <t>GCs of total</t>
  </si>
  <si>
    <t>AC total</t>
  </si>
  <si>
    <t>ChAT+ of ACs</t>
  </si>
  <si>
    <t>CHAT-/Syt6+ of ACs</t>
  </si>
  <si>
    <t>have 2P signal</t>
  </si>
  <si>
    <t>C8 of GCs</t>
  </si>
  <si>
    <t>Syt10+ of Acs</t>
  </si>
  <si>
    <t>Syt6+ of GCs</t>
  </si>
  <si>
    <t>soma size</t>
  </si>
  <si>
    <t>AC or GC</t>
  </si>
  <si>
    <t>cell size</t>
  </si>
  <si>
    <t>ROI expected</t>
  </si>
  <si>
    <t>Flash_41</t>
  </si>
  <si>
    <t>Flash_42</t>
  </si>
  <si>
    <t>Flash_43</t>
  </si>
  <si>
    <t>GC cell size</t>
  </si>
  <si>
    <t>AC cell size</t>
  </si>
  <si>
    <t>45?</t>
  </si>
  <si>
    <t>104?</t>
  </si>
  <si>
    <t>100?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</si>
</sst>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1"/>
    <xf numFmtId="0" fontId="2" fillId="0" borderId="0" xfId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2" fillId="0" borderId="8" xfId="1" applyBorder="1" applyAlignment="1">
      <alignment horizontal="center"/>
    </xf>
    <xf numFmtId="0" fontId="0" fillId="6" borderId="0" xfId="0" applyFill="1" applyBorder="1"/>
    <xf numFmtId="0" fontId="0" fillId="6" borderId="8" xfId="0" applyFill="1" applyBorder="1"/>
    <xf numFmtId="0" fontId="0" fillId="0" borderId="8" xfId="0" applyFill="1" applyBorder="1"/>
    <xf numFmtId="0" fontId="0" fillId="5" borderId="0" xfId="0" applyFill="1" applyBorder="1"/>
    <xf numFmtId="0" fontId="0" fillId="5" borderId="8" xfId="0" applyFill="1" applyBorder="1"/>
    <xf numFmtId="0" fontId="0" fillId="0" borderId="0" xfId="0" applyFill="1"/>
    <xf numFmtId="0" fontId="1" fillId="0" borderId="11" xfId="0" applyFont="1" applyBorder="1"/>
    <xf numFmtId="0" fontId="1" fillId="0" borderId="10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7" xfId="1" applyBorder="1"/>
    <xf numFmtId="0" fontId="2" fillId="0" borderId="9" xfId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NumberFormat="1" applyBorder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8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15" xfId="0" applyFill="1" applyBorder="1"/>
    <xf numFmtId="0" fontId="0" fillId="0" borderId="0" xfId="0" applyNumberFormat="1" applyBorder="1"/>
    <xf numFmtId="0" fontId="0" fillId="0" borderId="16" xfId="0" applyBorder="1"/>
    <xf numFmtId="0" fontId="0" fillId="3" borderId="8" xfId="0" applyFill="1" applyBorder="1"/>
    <xf numFmtId="0" fontId="2" fillId="3" borderId="0" xfId="1" applyFill="1" applyAlignment="1">
      <alignment horizontal="center"/>
    </xf>
    <xf numFmtId="0" fontId="2" fillId="3" borderId="8" xfId="1" applyFill="1" applyBorder="1" applyAlignment="1">
      <alignment horizontal="center"/>
    </xf>
    <xf numFmtId="0" fontId="0" fillId="3" borderId="0" xfId="0" applyFill="1" applyAlignment="1">
      <alignment horizontal="right"/>
    </xf>
    <xf numFmtId="0" fontId="0" fillId="3" borderId="8" xfId="0" applyFill="1" applyBorder="1" applyAlignment="1">
      <alignment horizontal="right"/>
    </xf>
    <xf numFmtId="0" fontId="0" fillId="3" borderId="0" xfId="0" applyFill="1" applyAlignment="1">
      <alignment horizontal="center"/>
    </xf>
    <xf numFmtId="0" fontId="0" fillId="3" borderId="8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412750</xdr:colOff>
      <xdr:row>5</xdr:row>
      <xdr:rowOff>105833</xdr:rowOff>
    </xdr:from>
    <xdr:to>
      <xdr:col>8</xdr:col>
      <xdr:colOff>370416</xdr:colOff>
      <xdr:row>13</xdr:row>
      <xdr:rowOff>31750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40417" y="1058333"/>
          <a:ext cx="3640666" cy="1449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191126P2_Flash40</a:t>
          </a:r>
        </a:p>
        <a:p>
          <a:r>
            <a:rPr lang="en-US" sz="1100"/>
            <a:t>Manual</a:t>
          </a:r>
          <a:r>
            <a:rPr lang="en-US" sz="1100" baseline="0"/>
            <a:t> annotation of 2P ROIs, done by comparing R1-&gt;R4-&gt;2P overlays with RBPMS to the ROIs drawn on the raw 2P images.</a:t>
          </a:r>
        </a:p>
        <a:p>
          <a:endParaRPr lang="en-US" sz="1100" baseline="0"/>
        </a:p>
        <a:p>
          <a:r>
            <a:rPr lang="en-US" sz="1100" baseline="0"/>
            <a:t>Using this data to validate the annotation done by JG on the R1-&gt;R4 images</a:t>
          </a:r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16</xdr:row>
      <xdr:rowOff>0</xdr:rowOff>
    </xdr:from>
    <xdr:to>
      <xdr:col>27</xdr:col>
      <xdr:colOff>257175</xdr:colOff>
      <xdr:row>36</xdr:row>
      <xdr:rowOff>0</xdr:rowOff>
    </xdr:to>
    <xdr:sp macro="" textlink="">
      <xdr:nvSpPr>
        <xdr:cNvPr id="3" name="TextBox 2"/>
        <xdr:cNvSpPr txBox="1"/>
      </xdr:nvSpPr>
      <xdr:spPr>
        <a:xfrm>
          <a:off x="14935200" y="3057525"/>
          <a:ext cx="3190875" cy="381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Annotation types: 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1 -- AC//Syt6+////MEIS+//</a:t>
          </a:r>
          <a:r>
            <a:rPr lang="en-US"/>
            <a:t> 	&gt;&gt;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2 -- AC//////MEIS+//</a:t>
          </a:r>
          <a:r>
            <a:rPr lang="en-US"/>
            <a:t> 	&gt;&gt;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3 -- AC//Syt6+//ChAT+////</a:t>
          </a:r>
          <a:r>
            <a:rPr lang="en-US"/>
            <a:t>           &gt;&gt;SACs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4 -- AC/Syt10+/////MEIS+//</a:t>
          </a:r>
          <a:r>
            <a:rPr lang="en-US"/>
            <a:t> 	&gt;&gt;pGa10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5 -- AC/////Satb2+///</a:t>
          </a:r>
          <a:r>
            <a:rPr lang="en-US"/>
            <a:t> 	&gt;&gt;??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6 -- AC///C8+////CalR+/</a:t>
          </a:r>
          <a:r>
            <a:rPr lang="en-US"/>
            <a:t> 	&gt;&gt;?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7 -- AC////////</a:t>
          </a:r>
          <a:r>
            <a:rPr lang="en-US"/>
            <a:t> 		&gt;&gt;all other AC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8 -- AC//Syt6+//////</a:t>
          </a:r>
          <a:r>
            <a:rPr lang="en-US"/>
            <a:t> 	&gt;&gt;	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9 -- AC//Syt6+//ChAT+//MEIS+//</a:t>
          </a:r>
          <a:r>
            <a:rPr lang="en-US"/>
            <a:t> &gt;&gt;??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10 -- ////////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	&gt;&gt;unclassified</a:t>
          </a:r>
          <a:endParaRPr lang="en-US">
            <a:effectLst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11 -- GC//////MEIS+//</a:t>
          </a:r>
          <a:r>
            <a:rPr lang="en-US"/>
            <a:t> 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--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GC////////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&gt;&gt;all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other GC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13 -- GC///C8+/////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&gt;&gt;parasol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14 -- GC//Syt6+//////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&gt;&gt;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5"/>
  <sheetViews>
    <sheetView zoomScale="90" zoomScaleNormal="90" zoomScaleSheetLayoutView="50" workbookViewId="0">
      <selection activeCell="E15" sqref="E15"/>
    </sheetView>
  </sheetViews>
  <sheetFormatPr defaultColWidth="8.85546875" defaultRowHeight="15" x14ac:dyDescent="0.25"/>
  <sheetData>
    <row r="2" spans="1:3" x14ac:dyDescent="0.25">
      <c r="A2" t="s">
        <v>0</v>
      </c>
      <c r="B2" t="s">
        <v>1</v>
      </c>
    </row>
    <row r="3" spans="1:3" x14ac:dyDescent="0.25">
      <c r="A3" t="s">
        <v>2</v>
      </c>
      <c r="C3" t="s">
        <v>5</v>
      </c>
    </row>
    <row r="4" spans="1:3" x14ac:dyDescent="0.25">
      <c r="A4">
        <v>1</v>
      </c>
      <c r="B4" t="s">
        <v>3</v>
      </c>
    </row>
    <row r="5" spans="1:3" x14ac:dyDescent="0.25">
      <c r="A5">
        <v>2</v>
      </c>
      <c r="B5" t="s">
        <v>4</v>
      </c>
    </row>
    <row r="6" spans="1:3" x14ac:dyDescent="0.25">
      <c r="A6">
        <v>3</v>
      </c>
      <c r="B6" t="s">
        <v>3</v>
      </c>
    </row>
    <row r="7" spans="1:3" x14ac:dyDescent="0.25">
      <c r="A7">
        <v>4</v>
      </c>
      <c r="B7" t="s">
        <v>4</v>
      </c>
    </row>
    <row r="8" spans="1:3" x14ac:dyDescent="0.25">
      <c r="A8">
        <v>5</v>
      </c>
      <c r="B8" t="s">
        <v>4</v>
      </c>
    </row>
    <row r="9" spans="1:3" x14ac:dyDescent="0.25">
      <c r="A9">
        <v>6</v>
      </c>
      <c r="B9" t="s">
        <v>4</v>
      </c>
    </row>
    <row r="10" spans="1:3" x14ac:dyDescent="0.25">
      <c r="A10">
        <v>7</v>
      </c>
      <c r="B10" t="s">
        <v>4</v>
      </c>
    </row>
    <row r="11" spans="1:3" x14ac:dyDescent="0.25">
      <c r="A11">
        <v>8</v>
      </c>
      <c r="B11" t="s">
        <v>3</v>
      </c>
    </row>
    <row r="12" spans="1:3" x14ac:dyDescent="0.25">
      <c r="A12">
        <v>9</v>
      </c>
      <c r="B12" t="s">
        <v>3</v>
      </c>
    </row>
    <row r="13" spans="1:3" x14ac:dyDescent="0.25">
      <c r="A13">
        <v>10</v>
      </c>
      <c r="B13" t="s">
        <v>3</v>
      </c>
    </row>
    <row r="14" spans="1:3" x14ac:dyDescent="0.25">
      <c r="A14">
        <v>11</v>
      </c>
      <c r="B14" t="s">
        <v>3</v>
      </c>
    </row>
    <row r="15" spans="1:3" x14ac:dyDescent="0.25">
      <c r="A15">
        <v>12</v>
      </c>
      <c r="B15" t="s">
        <v>4</v>
      </c>
    </row>
    <row r="16" spans="1:3" x14ac:dyDescent="0.25">
      <c r="A16">
        <v>13</v>
      </c>
      <c r="B16" t="s">
        <v>4</v>
      </c>
    </row>
    <row r="17" spans="1:2" x14ac:dyDescent="0.25">
      <c r="A17">
        <v>14</v>
      </c>
      <c r="B17" t="s">
        <v>4</v>
      </c>
    </row>
    <row r="18" spans="1:2" x14ac:dyDescent="0.25">
      <c r="A18">
        <v>15</v>
      </c>
      <c r="B18" t="s">
        <v>4</v>
      </c>
    </row>
    <row r="19" spans="1:2" x14ac:dyDescent="0.25">
      <c r="A19">
        <v>16</v>
      </c>
      <c r="B19" t="s">
        <v>4</v>
      </c>
    </row>
    <row r="20" spans="1:2" x14ac:dyDescent="0.25">
      <c r="A20">
        <v>17</v>
      </c>
      <c r="B20" t="s">
        <v>4</v>
      </c>
    </row>
    <row r="21" spans="1:2" x14ac:dyDescent="0.25">
      <c r="A21">
        <v>18</v>
      </c>
      <c r="B21" t="s">
        <v>3</v>
      </c>
    </row>
    <row r="22" spans="1:2" x14ac:dyDescent="0.25">
      <c r="A22">
        <v>19</v>
      </c>
      <c r="B22" t="s">
        <v>3</v>
      </c>
    </row>
    <row r="23" spans="1:2" x14ac:dyDescent="0.25">
      <c r="A23">
        <v>20</v>
      </c>
      <c r="B23" t="s">
        <v>4</v>
      </c>
    </row>
    <row r="24" spans="1:2" x14ac:dyDescent="0.25">
      <c r="A24">
        <v>21</v>
      </c>
      <c r="B24" t="s">
        <v>4</v>
      </c>
    </row>
    <row r="25" spans="1:2" x14ac:dyDescent="0.25">
      <c r="A25">
        <v>22</v>
      </c>
      <c r="B25" t="s">
        <v>3</v>
      </c>
    </row>
    <row r="26" spans="1:2" x14ac:dyDescent="0.25">
      <c r="A26">
        <v>23</v>
      </c>
      <c r="B26" t="s">
        <v>4</v>
      </c>
    </row>
    <row r="27" spans="1:2" x14ac:dyDescent="0.25">
      <c r="A27">
        <v>24</v>
      </c>
      <c r="B27" t="s">
        <v>3</v>
      </c>
    </row>
    <row r="28" spans="1:2" x14ac:dyDescent="0.25">
      <c r="A28">
        <v>25</v>
      </c>
      <c r="B28" t="s">
        <v>4</v>
      </c>
    </row>
    <row r="29" spans="1:2" x14ac:dyDescent="0.25">
      <c r="A29">
        <v>26</v>
      </c>
      <c r="B29" t="s">
        <v>4</v>
      </c>
    </row>
    <row r="30" spans="1:2" x14ac:dyDescent="0.25">
      <c r="A30">
        <v>27</v>
      </c>
      <c r="B30" t="s">
        <v>4</v>
      </c>
    </row>
    <row r="31" spans="1:2" x14ac:dyDescent="0.25">
      <c r="A31">
        <v>28</v>
      </c>
      <c r="B31" t="s">
        <v>4</v>
      </c>
    </row>
    <row r="32" spans="1:2" x14ac:dyDescent="0.25">
      <c r="A32">
        <v>29</v>
      </c>
      <c r="B32" t="s">
        <v>4</v>
      </c>
    </row>
    <row r="33" spans="1:2" x14ac:dyDescent="0.25">
      <c r="A33">
        <v>30</v>
      </c>
      <c r="B33" t="s">
        <v>3</v>
      </c>
    </row>
    <row r="34" spans="1:2" x14ac:dyDescent="0.25">
      <c r="A34">
        <v>31</v>
      </c>
      <c r="B34" t="s">
        <v>4</v>
      </c>
    </row>
    <row r="35" spans="1:2" x14ac:dyDescent="0.25">
      <c r="A35">
        <v>32</v>
      </c>
      <c r="B35" t="s">
        <v>3</v>
      </c>
    </row>
    <row r="36" spans="1:2" x14ac:dyDescent="0.25">
      <c r="A36">
        <v>33</v>
      </c>
      <c r="B36" t="s">
        <v>3</v>
      </c>
    </row>
    <row r="37" spans="1:2" x14ac:dyDescent="0.25">
      <c r="A37">
        <v>34</v>
      </c>
      <c r="B37" t="s">
        <v>3</v>
      </c>
    </row>
    <row r="38" spans="1:2" x14ac:dyDescent="0.25">
      <c r="A38">
        <v>35</v>
      </c>
      <c r="B38" t="s">
        <v>4</v>
      </c>
    </row>
    <row r="39" spans="1:2" x14ac:dyDescent="0.25">
      <c r="A39">
        <v>36</v>
      </c>
      <c r="B39" t="s">
        <v>3</v>
      </c>
    </row>
    <row r="40" spans="1:2" x14ac:dyDescent="0.25">
      <c r="A40">
        <v>37</v>
      </c>
      <c r="B40" t="s">
        <v>4</v>
      </c>
    </row>
    <row r="41" spans="1:2" x14ac:dyDescent="0.25">
      <c r="A41">
        <v>38</v>
      </c>
      <c r="B41" t="s">
        <v>4</v>
      </c>
    </row>
    <row r="42" spans="1:2" x14ac:dyDescent="0.25">
      <c r="A42">
        <v>39</v>
      </c>
      <c r="B42" t="s">
        <v>3</v>
      </c>
    </row>
    <row r="43" spans="1:2" x14ac:dyDescent="0.25">
      <c r="A43">
        <v>40</v>
      </c>
      <c r="B43" t="s">
        <v>4</v>
      </c>
    </row>
    <row r="44" spans="1:2" x14ac:dyDescent="0.25">
      <c r="A44">
        <v>41</v>
      </c>
      <c r="B44" t="s">
        <v>4</v>
      </c>
    </row>
    <row r="45" spans="1:2" x14ac:dyDescent="0.25">
      <c r="A45">
        <v>42</v>
      </c>
      <c r="B45" t="s">
        <v>4</v>
      </c>
    </row>
    <row r="46" spans="1:2" x14ac:dyDescent="0.25">
      <c r="A46">
        <v>43</v>
      </c>
      <c r="B46" t="s">
        <v>4</v>
      </c>
    </row>
    <row r="47" spans="1:2" x14ac:dyDescent="0.25">
      <c r="A47">
        <v>44</v>
      </c>
      <c r="B47" t="s">
        <v>4</v>
      </c>
    </row>
    <row r="48" spans="1:2" x14ac:dyDescent="0.25">
      <c r="A48">
        <v>45</v>
      </c>
      <c r="B48" t="s">
        <v>3</v>
      </c>
    </row>
    <row r="49" spans="1:2" x14ac:dyDescent="0.25">
      <c r="A49">
        <v>46</v>
      </c>
      <c r="B49" t="s">
        <v>3</v>
      </c>
    </row>
    <row r="50" spans="1:2" x14ac:dyDescent="0.25">
      <c r="A50">
        <v>47</v>
      </c>
      <c r="B50" t="s">
        <v>4</v>
      </c>
    </row>
    <row r="51" spans="1:2" x14ac:dyDescent="0.25">
      <c r="A51">
        <v>48</v>
      </c>
      <c r="B51" t="s">
        <v>4</v>
      </c>
    </row>
    <row r="52" spans="1:2" x14ac:dyDescent="0.25">
      <c r="A52">
        <v>49</v>
      </c>
      <c r="B52" t="s">
        <v>4</v>
      </c>
    </row>
    <row r="53" spans="1:2" x14ac:dyDescent="0.25">
      <c r="A53">
        <v>50</v>
      </c>
      <c r="B53" t="s">
        <v>4</v>
      </c>
    </row>
    <row r="54" spans="1:2" x14ac:dyDescent="0.25">
      <c r="A54">
        <v>51</v>
      </c>
      <c r="B54" t="s">
        <v>4</v>
      </c>
    </row>
    <row r="55" spans="1:2" x14ac:dyDescent="0.25">
      <c r="A55">
        <v>52</v>
      </c>
      <c r="B55" t="s">
        <v>4</v>
      </c>
    </row>
    <row r="56" spans="1:2" x14ac:dyDescent="0.25">
      <c r="A56">
        <v>53</v>
      </c>
      <c r="B56" t="s">
        <v>4</v>
      </c>
    </row>
    <row r="57" spans="1:2" x14ac:dyDescent="0.25">
      <c r="A57">
        <v>54</v>
      </c>
      <c r="B57" t="s">
        <v>4</v>
      </c>
    </row>
    <row r="58" spans="1:2" x14ac:dyDescent="0.25">
      <c r="A58">
        <v>55</v>
      </c>
      <c r="B58" t="s">
        <v>4</v>
      </c>
    </row>
    <row r="59" spans="1:2" x14ac:dyDescent="0.25">
      <c r="A59">
        <v>56</v>
      </c>
      <c r="B59" t="s">
        <v>4</v>
      </c>
    </row>
    <row r="60" spans="1:2" x14ac:dyDescent="0.25">
      <c r="A60">
        <v>57</v>
      </c>
      <c r="B60" t="s">
        <v>4</v>
      </c>
    </row>
    <row r="61" spans="1:2" x14ac:dyDescent="0.25">
      <c r="A61">
        <v>58</v>
      </c>
      <c r="B61" t="s">
        <v>4</v>
      </c>
    </row>
    <row r="62" spans="1:2" x14ac:dyDescent="0.25">
      <c r="A62">
        <v>59</v>
      </c>
      <c r="B62" t="s">
        <v>3</v>
      </c>
    </row>
    <row r="63" spans="1:2" x14ac:dyDescent="0.25">
      <c r="A63">
        <v>60</v>
      </c>
      <c r="B63" t="s">
        <v>4</v>
      </c>
    </row>
    <row r="64" spans="1:2" x14ac:dyDescent="0.25">
      <c r="A64">
        <v>61</v>
      </c>
      <c r="B64" t="s">
        <v>3</v>
      </c>
    </row>
    <row r="65" spans="1:2" x14ac:dyDescent="0.25">
      <c r="A65">
        <v>62</v>
      </c>
      <c r="B65" t="s">
        <v>3</v>
      </c>
    </row>
    <row r="66" spans="1:2" x14ac:dyDescent="0.25">
      <c r="A66">
        <v>63</v>
      </c>
      <c r="B66" t="s">
        <v>4</v>
      </c>
    </row>
    <row r="67" spans="1:2" x14ac:dyDescent="0.25">
      <c r="A67">
        <v>64</v>
      </c>
      <c r="B67" t="s">
        <v>4</v>
      </c>
    </row>
    <row r="68" spans="1:2" x14ac:dyDescent="0.25">
      <c r="A68">
        <v>65</v>
      </c>
      <c r="B68" t="s">
        <v>4</v>
      </c>
    </row>
    <row r="69" spans="1:2" x14ac:dyDescent="0.25">
      <c r="A69">
        <v>66</v>
      </c>
      <c r="B69" t="s">
        <v>4</v>
      </c>
    </row>
    <row r="70" spans="1:2" x14ac:dyDescent="0.25">
      <c r="A70">
        <v>67</v>
      </c>
      <c r="B70" t="s">
        <v>4</v>
      </c>
    </row>
    <row r="71" spans="1:2" x14ac:dyDescent="0.25">
      <c r="A71">
        <v>68</v>
      </c>
      <c r="B71" t="s">
        <v>3</v>
      </c>
    </row>
    <row r="72" spans="1:2" x14ac:dyDescent="0.25">
      <c r="A72">
        <v>69</v>
      </c>
      <c r="B72" t="s">
        <v>3</v>
      </c>
    </row>
    <row r="73" spans="1:2" x14ac:dyDescent="0.25">
      <c r="A73">
        <v>70</v>
      </c>
      <c r="B73" t="s">
        <v>4</v>
      </c>
    </row>
    <row r="74" spans="1:2" x14ac:dyDescent="0.25">
      <c r="A74">
        <v>71</v>
      </c>
      <c r="B74" t="s">
        <v>4</v>
      </c>
    </row>
    <row r="75" spans="1:2" x14ac:dyDescent="0.25">
      <c r="A75">
        <v>72</v>
      </c>
      <c r="B75" t="s">
        <v>4</v>
      </c>
    </row>
    <row r="76" spans="1:2" x14ac:dyDescent="0.25">
      <c r="A76">
        <v>73</v>
      </c>
      <c r="B76" t="s">
        <v>3</v>
      </c>
    </row>
    <row r="77" spans="1:2" x14ac:dyDescent="0.25">
      <c r="A77">
        <v>74</v>
      </c>
      <c r="B77" t="s">
        <v>4</v>
      </c>
    </row>
    <row r="78" spans="1:2" x14ac:dyDescent="0.25">
      <c r="A78">
        <v>75</v>
      </c>
      <c r="B78" t="s">
        <v>4</v>
      </c>
    </row>
    <row r="79" spans="1:2" x14ac:dyDescent="0.25">
      <c r="A79">
        <v>76</v>
      </c>
      <c r="B79" t="s">
        <v>3</v>
      </c>
    </row>
    <row r="80" spans="1:2" x14ac:dyDescent="0.25">
      <c r="A80">
        <v>77</v>
      </c>
      <c r="B80" t="s">
        <v>4</v>
      </c>
    </row>
    <row r="81" spans="1:2" x14ac:dyDescent="0.25">
      <c r="A81">
        <v>78</v>
      </c>
      <c r="B81" t="s">
        <v>4</v>
      </c>
    </row>
    <row r="82" spans="1:2" x14ac:dyDescent="0.25">
      <c r="A82">
        <v>79</v>
      </c>
      <c r="B82" t="s">
        <v>4</v>
      </c>
    </row>
    <row r="83" spans="1:2" x14ac:dyDescent="0.25">
      <c r="A83">
        <v>80</v>
      </c>
      <c r="B83" t="s">
        <v>4</v>
      </c>
    </row>
    <row r="84" spans="1:2" x14ac:dyDescent="0.25">
      <c r="A84">
        <v>81</v>
      </c>
      <c r="B84" t="s">
        <v>4</v>
      </c>
    </row>
    <row r="85" spans="1:2" x14ac:dyDescent="0.25">
      <c r="A85">
        <v>82</v>
      </c>
      <c r="B85" t="s">
        <v>3</v>
      </c>
    </row>
    <row r="86" spans="1:2" x14ac:dyDescent="0.25">
      <c r="A86">
        <v>83</v>
      </c>
      <c r="B86" t="s">
        <v>4</v>
      </c>
    </row>
    <row r="87" spans="1:2" x14ac:dyDescent="0.25">
      <c r="A87">
        <v>84</v>
      </c>
      <c r="B87" t="s">
        <v>4</v>
      </c>
    </row>
    <row r="88" spans="1:2" x14ac:dyDescent="0.25">
      <c r="A88">
        <v>85</v>
      </c>
      <c r="B88" t="s">
        <v>4</v>
      </c>
    </row>
    <row r="89" spans="1:2" x14ac:dyDescent="0.25">
      <c r="A89">
        <v>86</v>
      </c>
      <c r="B89" t="s">
        <v>4</v>
      </c>
    </row>
    <row r="90" spans="1:2" x14ac:dyDescent="0.25">
      <c r="A90">
        <v>87</v>
      </c>
      <c r="B90" t="s">
        <v>4</v>
      </c>
    </row>
    <row r="91" spans="1:2" x14ac:dyDescent="0.25">
      <c r="A91">
        <v>88</v>
      </c>
      <c r="B91" t="s">
        <v>4</v>
      </c>
    </row>
    <row r="92" spans="1:2" x14ac:dyDescent="0.25">
      <c r="A92">
        <v>89</v>
      </c>
      <c r="B92" t="s">
        <v>4</v>
      </c>
    </row>
    <row r="93" spans="1:2" x14ac:dyDescent="0.25">
      <c r="A93">
        <v>90</v>
      </c>
      <c r="B93" t="s">
        <v>4</v>
      </c>
    </row>
    <row r="94" spans="1:2" x14ac:dyDescent="0.25">
      <c r="A94">
        <v>91</v>
      </c>
      <c r="B94" t="s">
        <v>4</v>
      </c>
    </row>
    <row r="95" spans="1:2" x14ac:dyDescent="0.25">
      <c r="A95">
        <v>92</v>
      </c>
      <c r="B95" t="s">
        <v>4</v>
      </c>
    </row>
    <row r="96" spans="1:2" x14ac:dyDescent="0.25">
      <c r="A96">
        <v>93</v>
      </c>
      <c r="B96" t="s">
        <v>4</v>
      </c>
    </row>
    <row r="97" spans="1:2" x14ac:dyDescent="0.25">
      <c r="A97">
        <v>94</v>
      </c>
      <c r="B97" t="s">
        <v>4</v>
      </c>
    </row>
    <row r="98" spans="1:2" x14ac:dyDescent="0.25">
      <c r="A98">
        <v>95</v>
      </c>
      <c r="B98" t="s">
        <v>4</v>
      </c>
    </row>
    <row r="99" spans="1:2" x14ac:dyDescent="0.25">
      <c r="A99">
        <v>96</v>
      </c>
      <c r="B99" t="s">
        <v>3</v>
      </c>
    </row>
    <row r="100" spans="1:2" x14ac:dyDescent="0.25">
      <c r="A100">
        <v>97</v>
      </c>
      <c r="B100" t="s">
        <v>4</v>
      </c>
    </row>
    <row r="101" spans="1:2" x14ac:dyDescent="0.25">
      <c r="A101">
        <v>98</v>
      </c>
      <c r="B101" t="s">
        <v>4</v>
      </c>
    </row>
    <row r="102" spans="1:2" x14ac:dyDescent="0.25">
      <c r="A102">
        <v>99</v>
      </c>
      <c r="B102" t="s">
        <v>4</v>
      </c>
    </row>
    <row r="103" spans="1:2" x14ac:dyDescent="0.25">
      <c r="A103">
        <v>100</v>
      </c>
      <c r="B103" t="s">
        <v>4</v>
      </c>
    </row>
    <row r="104" spans="1:2" x14ac:dyDescent="0.25">
      <c r="A104">
        <v>101</v>
      </c>
      <c r="B104" t="s">
        <v>4</v>
      </c>
    </row>
    <row r="105" spans="1:2" x14ac:dyDescent="0.25">
      <c r="A105">
        <v>102</v>
      </c>
      <c r="B105" t="s">
        <v>4</v>
      </c>
    </row>
    <row r="106" spans="1:2" x14ac:dyDescent="0.25">
      <c r="A106">
        <v>103</v>
      </c>
      <c r="B106" t="s">
        <v>4</v>
      </c>
    </row>
    <row r="107" spans="1:2" x14ac:dyDescent="0.25">
      <c r="A107">
        <v>104</v>
      </c>
      <c r="B107" t="s">
        <v>4</v>
      </c>
    </row>
    <row r="108" spans="1:2" x14ac:dyDescent="0.25">
      <c r="A108">
        <v>105</v>
      </c>
      <c r="B108" t="s">
        <v>4</v>
      </c>
    </row>
    <row r="109" spans="1:2" x14ac:dyDescent="0.25">
      <c r="A109">
        <v>106</v>
      </c>
      <c r="B109" t="s">
        <v>4</v>
      </c>
    </row>
    <row r="110" spans="1:2" x14ac:dyDescent="0.25">
      <c r="A110">
        <v>107</v>
      </c>
      <c r="B110" t="s">
        <v>4</v>
      </c>
    </row>
    <row r="111" spans="1:2" x14ac:dyDescent="0.25">
      <c r="A111">
        <v>108</v>
      </c>
      <c r="B111" t="s">
        <v>3</v>
      </c>
    </row>
    <row r="112" spans="1:2" x14ac:dyDescent="0.25">
      <c r="A112">
        <v>109</v>
      </c>
      <c r="B112" t="s">
        <v>3</v>
      </c>
    </row>
    <row r="113" spans="1:2" x14ac:dyDescent="0.25">
      <c r="A113">
        <v>110</v>
      </c>
      <c r="B113" t="s">
        <v>4</v>
      </c>
    </row>
    <row r="114" spans="1:2" x14ac:dyDescent="0.25">
      <c r="A114">
        <v>111</v>
      </c>
      <c r="B114" t="s">
        <v>3</v>
      </c>
    </row>
    <row r="115" spans="1:2" x14ac:dyDescent="0.25">
      <c r="A115">
        <v>112</v>
      </c>
      <c r="B115" t="s">
        <v>4</v>
      </c>
    </row>
    <row r="116" spans="1:2" x14ac:dyDescent="0.25">
      <c r="A116">
        <v>113</v>
      </c>
      <c r="B116" t="s">
        <v>3</v>
      </c>
    </row>
    <row r="117" spans="1:2" x14ac:dyDescent="0.25">
      <c r="A117">
        <v>114</v>
      </c>
      <c r="B117" t="s">
        <v>4</v>
      </c>
    </row>
    <row r="118" spans="1:2" x14ac:dyDescent="0.25">
      <c r="A118">
        <v>115</v>
      </c>
      <c r="B118" t="s">
        <v>4</v>
      </c>
    </row>
    <row r="119" spans="1:2" x14ac:dyDescent="0.25">
      <c r="A119">
        <v>116</v>
      </c>
      <c r="B119" t="s">
        <v>4</v>
      </c>
    </row>
    <row r="120" spans="1:2" x14ac:dyDescent="0.25">
      <c r="A120">
        <v>117</v>
      </c>
      <c r="B120" t="s">
        <v>4</v>
      </c>
    </row>
    <row r="121" spans="1:2" x14ac:dyDescent="0.25">
      <c r="A121">
        <v>118</v>
      </c>
      <c r="B121" t="s">
        <v>4</v>
      </c>
    </row>
    <row r="122" spans="1:2" x14ac:dyDescent="0.25">
      <c r="A122">
        <v>119</v>
      </c>
      <c r="B122" t="s">
        <v>3</v>
      </c>
    </row>
    <row r="123" spans="1:2" x14ac:dyDescent="0.25">
      <c r="A123">
        <v>120</v>
      </c>
      <c r="B123" t="s">
        <v>4</v>
      </c>
    </row>
    <row r="124" spans="1:2" x14ac:dyDescent="0.25">
      <c r="A124">
        <v>121</v>
      </c>
      <c r="B124" t="s">
        <v>3</v>
      </c>
    </row>
    <row r="125" spans="1:2" x14ac:dyDescent="0.25">
      <c r="A125">
        <v>122</v>
      </c>
      <c r="B125" t="s">
        <v>4</v>
      </c>
    </row>
    <row r="126" spans="1:2" x14ac:dyDescent="0.25">
      <c r="A126">
        <v>123</v>
      </c>
      <c r="B126" t="s">
        <v>4</v>
      </c>
    </row>
    <row r="127" spans="1:2" x14ac:dyDescent="0.25">
      <c r="A127">
        <v>124</v>
      </c>
      <c r="B127" t="s">
        <v>3</v>
      </c>
    </row>
    <row r="128" spans="1:2" x14ac:dyDescent="0.25">
      <c r="A128">
        <v>125</v>
      </c>
      <c r="B128" t="s">
        <v>3</v>
      </c>
    </row>
    <row r="129" spans="1:2" x14ac:dyDescent="0.25">
      <c r="A129">
        <v>126</v>
      </c>
      <c r="B129" t="s">
        <v>3</v>
      </c>
    </row>
    <row r="130" spans="1:2" x14ac:dyDescent="0.25">
      <c r="A130">
        <v>127</v>
      </c>
      <c r="B130" t="s">
        <v>3</v>
      </c>
    </row>
    <row r="131" spans="1:2" x14ac:dyDescent="0.25">
      <c r="A131">
        <v>128</v>
      </c>
      <c r="B131" t="s">
        <v>4</v>
      </c>
    </row>
    <row r="132" spans="1:2" x14ac:dyDescent="0.25">
      <c r="A132">
        <v>129</v>
      </c>
      <c r="B132" t="s">
        <v>4</v>
      </c>
    </row>
    <row r="133" spans="1:2" x14ac:dyDescent="0.25">
      <c r="A133">
        <v>130</v>
      </c>
      <c r="B133" t="s">
        <v>4</v>
      </c>
    </row>
    <row r="134" spans="1:2" x14ac:dyDescent="0.25">
      <c r="A134">
        <v>131</v>
      </c>
      <c r="B134" t="s">
        <v>4</v>
      </c>
    </row>
    <row r="135" spans="1:2" x14ac:dyDescent="0.25">
      <c r="A135">
        <v>132</v>
      </c>
      <c r="B135" t="s">
        <v>4</v>
      </c>
    </row>
    <row r="136" spans="1:2" x14ac:dyDescent="0.25">
      <c r="A136">
        <v>133</v>
      </c>
      <c r="B136" t="s">
        <v>4</v>
      </c>
    </row>
    <row r="137" spans="1:2" x14ac:dyDescent="0.25">
      <c r="A137">
        <v>134</v>
      </c>
      <c r="B137" t="s">
        <v>4</v>
      </c>
    </row>
    <row r="138" spans="1:2" x14ac:dyDescent="0.25">
      <c r="A138">
        <v>135</v>
      </c>
      <c r="B138" t="s">
        <v>4</v>
      </c>
    </row>
    <row r="139" spans="1:2" x14ac:dyDescent="0.25">
      <c r="A139">
        <v>136</v>
      </c>
      <c r="B139" t="s">
        <v>4</v>
      </c>
    </row>
    <row r="140" spans="1:2" x14ac:dyDescent="0.25">
      <c r="A140">
        <v>137</v>
      </c>
      <c r="B140" t="s">
        <v>4</v>
      </c>
    </row>
    <row r="141" spans="1:2" x14ac:dyDescent="0.25">
      <c r="A141">
        <v>138</v>
      </c>
      <c r="B141" t="s">
        <v>4</v>
      </c>
    </row>
    <row r="142" spans="1:2" x14ac:dyDescent="0.25">
      <c r="A142">
        <v>139</v>
      </c>
      <c r="B142" t="s">
        <v>4</v>
      </c>
    </row>
    <row r="143" spans="1:2" x14ac:dyDescent="0.25">
      <c r="A143">
        <v>140</v>
      </c>
      <c r="B143" t="s">
        <v>4</v>
      </c>
    </row>
    <row r="144" spans="1:2" x14ac:dyDescent="0.25">
      <c r="A144">
        <v>141</v>
      </c>
      <c r="B144" t="s">
        <v>3</v>
      </c>
    </row>
    <row r="145" spans="1:2" x14ac:dyDescent="0.25">
      <c r="A145">
        <v>142</v>
      </c>
      <c r="B145" t="s">
        <v>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5"/>
  <sheetViews>
    <sheetView topLeftCell="A157" workbookViewId="0">
      <selection activeCell="A2" sqref="A2:M184"/>
    </sheetView>
  </sheetViews>
  <sheetFormatPr defaultRowHeight="15" x14ac:dyDescent="0.25"/>
  <cols>
    <col min="1" max="1" width="12.42578125" style="15"/>
    <col min="2" max="2" width="9.140625" style="15"/>
    <col min="3" max="13" width="12.42578125" style="15"/>
  </cols>
  <sheetData>
    <row r="1" spans="1:13" x14ac:dyDescent="0.25">
      <c r="A1" s="15" t="s">
        <v>84</v>
      </c>
      <c r="B1" s="15" t="s">
        <v>18</v>
      </c>
      <c r="C1" s="15" t="s">
        <v>85</v>
      </c>
      <c r="D1" s="15" t="s">
        <v>86</v>
      </c>
      <c r="E1" s="15" t="s">
        <v>87</v>
      </c>
      <c r="F1" s="15" t="s">
        <v>88</v>
      </c>
      <c r="G1" s="15" t="s">
        <v>89</v>
      </c>
      <c r="H1" s="15" t="s">
        <v>90</v>
      </c>
      <c r="I1" s="15" t="s">
        <v>91</v>
      </c>
      <c r="J1" s="15" t="s">
        <v>92</v>
      </c>
      <c r="K1" s="15" t="s">
        <v>93</v>
      </c>
      <c r="L1" s="15" t="s">
        <v>94</v>
      </c>
      <c r="M1" s="15" t="s">
        <v>95</v>
      </c>
    </row>
    <row r="2" spans="1:13" x14ac:dyDescent="0.25">
      <c r="A2" s="15">
        <v>1</v>
      </c>
      <c r="C2" s="15">
        <v>1</v>
      </c>
      <c r="D2" s="15">
        <v>0</v>
      </c>
      <c r="E2" s="15">
        <v>0</v>
      </c>
      <c r="F2" s="15">
        <v>0</v>
      </c>
      <c r="G2" s="15">
        <v>0</v>
      </c>
      <c r="H2" s="15">
        <v>1</v>
      </c>
      <c r="I2" s="15">
        <v>0</v>
      </c>
      <c r="J2" s="15">
        <v>0</v>
      </c>
      <c r="K2" s="15">
        <v>1</v>
      </c>
      <c r="L2" s="15">
        <v>0</v>
      </c>
      <c r="M2" s="15">
        <v>0</v>
      </c>
    </row>
    <row r="3" spans="1:13" x14ac:dyDescent="0.25">
      <c r="A3" s="15">
        <f>A2+1</f>
        <v>2</v>
      </c>
      <c r="C3" s="15">
        <v>1</v>
      </c>
      <c r="D3" s="15">
        <v>0</v>
      </c>
      <c r="E3" s="15">
        <v>0</v>
      </c>
      <c r="F3" s="15">
        <v>0</v>
      </c>
      <c r="G3" s="15">
        <v>0</v>
      </c>
      <c r="H3" s="15">
        <v>1</v>
      </c>
      <c r="I3" s="15">
        <v>0</v>
      </c>
      <c r="J3" s="15">
        <v>0</v>
      </c>
      <c r="K3" s="15">
        <v>1</v>
      </c>
      <c r="L3" s="15">
        <v>0</v>
      </c>
      <c r="M3" s="15">
        <v>0</v>
      </c>
    </row>
    <row r="4" spans="1:13" x14ac:dyDescent="0.25">
      <c r="A4" s="15">
        <f t="shared" ref="A4:A67" si="0">A3+1</f>
        <v>3</v>
      </c>
      <c r="C4" s="15">
        <v>1</v>
      </c>
      <c r="D4" s="15">
        <v>0</v>
      </c>
      <c r="E4" s="15">
        <v>0</v>
      </c>
      <c r="F4" s="15">
        <v>0</v>
      </c>
      <c r="G4" s="15">
        <v>0</v>
      </c>
      <c r="H4" s="15">
        <v>1</v>
      </c>
      <c r="I4" s="15">
        <v>0</v>
      </c>
      <c r="J4" s="15">
        <v>0</v>
      </c>
      <c r="K4" s="15">
        <v>1</v>
      </c>
      <c r="L4" s="15">
        <v>0</v>
      </c>
      <c r="M4" s="15">
        <v>0</v>
      </c>
    </row>
    <row r="5" spans="1:13" x14ac:dyDescent="0.25">
      <c r="A5" s="15">
        <f t="shared" si="0"/>
        <v>4</v>
      </c>
      <c r="C5" s="15">
        <v>1</v>
      </c>
      <c r="D5" s="15">
        <v>0</v>
      </c>
      <c r="E5" s="15">
        <v>0</v>
      </c>
      <c r="F5" s="15">
        <v>0</v>
      </c>
      <c r="G5" s="15">
        <v>0</v>
      </c>
      <c r="H5" s="15">
        <v>1</v>
      </c>
      <c r="I5" s="15">
        <v>0</v>
      </c>
      <c r="J5" s="15">
        <v>0</v>
      </c>
      <c r="K5" s="15">
        <v>1</v>
      </c>
      <c r="L5" s="15">
        <v>0</v>
      </c>
      <c r="M5" s="15">
        <v>0</v>
      </c>
    </row>
    <row r="6" spans="1:13" x14ac:dyDescent="0.25">
      <c r="A6" s="15">
        <f t="shared" si="0"/>
        <v>5</v>
      </c>
      <c r="C6" s="15">
        <v>1</v>
      </c>
      <c r="D6" s="15">
        <v>0</v>
      </c>
      <c r="E6" s="15">
        <v>0</v>
      </c>
      <c r="F6" s="15">
        <v>0</v>
      </c>
      <c r="G6" s="15">
        <v>0</v>
      </c>
      <c r="H6" s="15">
        <v>1</v>
      </c>
      <c r="I6" s="15">
        <v>0</v>
      </c>
      <c r="J6" s="15">
        <v>0</v>
      </c>
      <c r="K6" s="15">
        <v>1</v>
      </c>
      <c r="L6" s="15">
        <v>0</v>
      </c>
      <c r="M6" s="15">
        <v>0</v>
      </c>
    </row>
    <row r="7" spans="1:13" x14ac:dyDescent="0.25">
      <c r="A7" s="15">
        <f t="shared" si="0"/>
        <v>6</v>
      </c>
      <c r="C7" s="15">
        <v>1</v>
      </c>
      <c r="D7" s="15">
        <v>0</v>
      </c>
      <c r="E7" s="15">
        <v>0</v>
      </c>
      <c r="F7" s="15">
        <v>0</v>
      </c>
      <c r="G7" s="15">
        <v>0</v>
      </c>
      <c r="H7" s="15">
        <v>1</v>
      </c>
      <c r="I7" s="15">
        <v>0</v>
      </c>
      <c r="J7" s="15">
        <v>0</v>
      </c>
      <c r="K7" s="15">
        <v>1</v>
      </c>
      <c r="L7" s="15">
        <v>0</v>
      </c>
      <c r="M7" s="15">
        <v>0</v>
      </c>
    </row>
    <row r="8" spans="1:13" x14ac:dyDescent="0.25">
      <c r="A8" s="15">
        <f t="shared" si="0"/>
        <v>7</v>
      </c>
      <c r="C8" s="15">
        <v>0</v>
      </c>
      <c r="D8" s="15">
        <v>0</v>
      </c>
      <c r="E8" s="15">
        <v>1</v>
      </c>
      <c r="F8" s="15">
        <v>0</v>
      </c>
      <c r="G8" s="15">
        <v>1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</row>
    <row r="9" spans="1:13" x14ac:dyDescent="0.25">
      <c r="A9" s="15">
        <f t="shared" si="0"/>
        <v>8</v>
      </c>
      <c r="C9" s="15">
        <v>1</v>
      </c>
      <c r="D9" s="15">
        <v>0</v>
      </c>
      <c r="E9" s="15">
        <v>0</v>
      </c>
      <c r="F9" s="15">
        <v>0</v>
      </c>
      <c r="G9" s="15">
        <v>0</v>
      </c>
      <c r="H9" s="15">
        <v>1</v>
      </c>
      <c r="I9" s="15">
        <v>0</v>
      </c>
      <c r="J9" s="15">
        <v>0</v>
      </c>
      <c r="K9" s="15">
        <v>1</v>
      </c>
      <c r="L9" s="15">
        <v>0</v>
      </c>
      <c r="M9" s="15">
        <v>0</v>
      </c>
    </row>
    <row r="10" spans="1:13" x14ac:dyDescent="0.25">
      <c r="A10" s="15">
        <f t="shared" si="0"/>
        <v>9</v>
      </c>
      <c r="C10" s="15">
        <v>1</v>
      </c>
      <c r="D10" s="15">
        <v>0</v>
      </c>
      <c r="E10" s="15">
        <v>0</v>
      </c>
      <c r="F10" s="15">
        <v>0</v>
      </c>
      <c r="G10" s="15">
        <v>0</v>
      </c>
      <c r="H10" s="15">
        <v>1</v>
      </c>
      <c r="I10" s="15">
        <v>0</v>
      </c>
      <c r="J10" s="15">
        <v>0</v>
      </c>
      <c r="K10" s="15">
        <v>1</v>
      </c>
      <c r="L10" s="15">
        <v>0</v>
      </c>
      <c r="M10" s="15">
        <v>0</v>
      </c>
    </row>
    <row r="11" spans="1:13" x14ac:dyDescent="0.25">
      <c r="A11" s="15">
        <f t="shared" si="0"/>
        <v>10</v>
      </c>
      <c r="C11" s="15">
        <v>1</v>
      </c>
      <c r="D11" s="15">
        <v>0</v>
      </c>
      <c r="E11" s="15">
        <v>0</v>
      </c>
      <c r="F11" s="15">
        <v>0</v>
      </c>
      <c r="G11" s="15">
        <v>0</v>
      </c>
      <c r="H11" s="15">
        <v>1</v>
      </c>
      <c r="I11" s="15">
        <v>0</v>
      </c>
      <c r="J11" s="15">
        <v>0</v>
      </c>
      <c r="K11" s="15">
        <v>1</v>
      </c>
      <c r="L11" s="15">
        <v>0</v>
      </c>
      <c r="M11" s="15">
        <v>0</v>
      </c>
    </row>
    <row r="12" spans="1:13" x14ac:dyDescent="0.25">
      <c r="A12" s="15">
        <f t="shared" si="0"/>
        <v>11</v>
      </c>
      <c r="C12" s="15">
        <v>0</v>
      </c>
      <c r="D12" s="15">
        <v>0</v>
      </c>
      <c r="E12" s="15">
        <v>1</v>
      </c>
      <c r="F12" s="15">
        <v>0</v>
      </c>
      <c r="G12" s="15">
        <v>1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</row>
    <row r="13" spans="1:13" x14ac:dyDescent="0.25">
      <c r="A13" s="15">
        <f t="shared" si="0"/>
        <v>12</v>
      </c>
      <c r="C13" s="15">
        <v>0</v>
      </c>
      <c r="D13" s="15">
        <v>0</v>
      </c>
      <c r="E13" s="15">
        <v>1</v>
      </c>
      <c r="F13" s="15">
        <v>0</v>
      </c>
      <c r="G13" s="15">
        <v>1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</row>
    <row r="14" spans="1:13" x14ac:dyDescent="0.25">
      <c r="A14" s="15">
        <f t="shared" si="0"/>
        <v>13</v>
      </c>
      <c r="C14" s="15">
        <v>1</v>
      </c>
      <c r="D14" s="15">
        <v>0</v>
      </c>
      <c r="E14" s="15">
        <v>0</v>
      </c>
      <c r="F14" s="15">
        <v>0</v>
      </c>
      <c r="G14" s="15">
        <v>0</v>
      </c>
      <c r="H14" s="15">
        <v>1</v>
      </c>
      <c r="I14" s="15">
        <v>0</v>
      </c>
      <c r="J14" s="15">
        <v>0</v>
      </c>
      <c r="K14" s="15">
        <v>1</v>
      </c>
      <c r="L14" s="15">
        <v>0</v>
      </c>
      <c r="M14" s="15">
        <v>0</v>
      </c>
    </row>
    <row r="15" spans="1:13" x14ac:dyDescent="0.25">
      <c r="A15" s="15">
        <f t="shared" si="0"/>
        <v>14</v>
      </c>
      <c r="C15" s="15">
        <v>1</v>
      </c>
      <c r="D15" s="15">
        <v>0</v>
      </c>
      <c r="E15" s="15">
        <v>0</v>
      </c>
      <c r="F15" s="15">
        <v>0</v>
      </c>
      <c r="G15" s="15">
        <v>0</v>
      </c>
      <c r="H15" s="15">
        <v>1</v>
      </c>
      <c r="I15" s="15">
        <v>0</v>
      </c>
      <c r="J15" s="15">
        <v>0</v>
      </c>
      <c r="K15" s="15">
        <v>1</v>
      </c>
      <c r="L15" s="15">
        <v>0</v>
      </c>
      <c r="M15" s="15">
        <v>0</v>
      </c>
    </row>
    <row r="16" spans="1:13" x14ac:dyDescent="0.25">
      <c r="A16" s="15">
        <f t="shared" si="0"/>
        <v>15</v>
      </c>
      <c r="C16" s="15">
        <v>1</v>
      </c>
      <c r="D16" s="15">
        <v>0</v>
      </c>
      <c r="E16" s="15">
        <v>0</v>
      </c>
      <c r="F16" s="15">
        <v>0</v>
      </c>
      <c r="G16" s="15">
        <v>0</v>
      </c>
      <c r="H16" s="15">
        <v>1</v>
      </c>
      <c r="I16" s="15">
        <v>0</v>
      </c>
      <c r="J16" s="15">
        <v>0</v>
      </c>
      <c r="K16" s="15">
        <v>1</v>
      </c>
      <c r="L16" s="15">
        <v>0</v>
      </c>
      <c r="M16" s="15">
        <v>0</v>
      </c>
    </row>
    <row r="17" spans="1:13" x14ac:dyDescent="0.25">
      <c r="A17" s="15">
        <f t="shared" si="0"/>
        <v>16</v>
      </c>
      <c r="C17" s="15">
        <v>1</v>
      </c>
      <c r="D17" s="15">
        <v>0</v>
      </c>
      <c r="E17" s="15">
        <v>0</v>
      </c>
      <c r="F17" s="15">
        <v>0</v>
      </c>
      <c r="G17" s="15">
        <v>0</v>
      </c>
      <c r="H17" s="15">
        <v>1</v>
      </c>
      <c r="I17" s="15">
        <v>0</v>
      </c>
      <c r="J17" s="15">
        <v>0</v>
      </c>
      <c r="K17" s="15">
        <v>1</v>
      </c>
      <c r="L17" s="15">
        <v>0</v>
      </c>
      <c r="M17" s="15">
        <v>0</v>
      </c>
    </row>
    <row r="18" spans="1:13" x14ac:dyDescent="0.25">
      <c r="A18" s="15">
        <f t="shared" si="0"/>
        <v>17</v>
      </c>
      <c r="C18" s="15">
        <v>1</v>
      </c>
      <c r="D18" s="15">
        <v>0</v>
      </c>
      <c r="E18" s="15">
        <v>0</v>
      </c>
      <c r="F18" s="15">
        <v>0</v>
      </c>
      <c r="G18" s="15">
        <v>0</v>
      </c>
      <c r="H18" s="15">
        <v>1</v>
      </c>
      <c r="I18" s="15">
        <v>0</v>
      </c>
      <c r="J18" s="15">
        <v>0</v>
      </c>
      <c r="K18" s="15">
        <v>1</v>
      </c>
      <c r="L18" s="15">
        <v>0</v>
      </c>
      <c r="M18" s="15">
        <v>0</v>
      </c>
    </row>
    <row r="19" spans="1:13" x14ac:dyDescent="0.25">
      <c r="A19" s="15">
        <f t="shared" si="0"/>
        <v>18</v>
      </c>
      <c r="C19" s="15">
        <v>1</v>
      </c>
      <c r="D19" s="15">
        <v>0</v>
      </c>
      <c r="E19" s="15">
        <v>0</v>
      </c>
      <c r="F19" s="15">
        <v>1</v>
      </c>
      <c r="G19" s="15">
        <v>0</v>
      </c>
      <c r="H19" s="15">
        <v>1</v>
      </c>
      <c r="I19" s="15">
        <v>0</v>
      </c>
      <c r="J19" s="15">
        <v>0</v>
      </c>
      <c r="K19" s="15">
        <v>1</v>
      </c>
      <c r="L19" s="15">
        <v>0</v>
      </c>
      <c r="M19" s="15">
        <v>0</v>
      </c>
    </row>
    <row r="20" spans="1:13" x14ac:dyDescent="0.25">
      <c r="A20" s="15">
        <f t="shared" si="0"/>
        <v>19</v>
      </c>
      <c r="C20" s="15">
        <v>1</v>
      </c>
      <c r="D20" s="15">
        <v>0</v>
      </c>
      <c r="E20" s="15">
        <v>0</v>
      </c>
      <c r="F20" s="15">
        <v>0</v>
      </c>
      <c r="G20" s="15">
        <v>0</v>
      </c>
      <c r="H20" s="15">
        <v>1</v>
      </c>
      <c r="I20" s="15">
        <v>0</v>
      </c>
      <c r="J20" s="15">
        <v>0</v>
      </c>
      <c r="K20" s="15">
        <v>1</v>
      </c>
      <c r="L20" s="15">
        <v>0</v>
      </c>
      <c r="M20" s="15">
        <v>0</v>
      </c>
    </row>
    <row r="21" spans="1:13" x14ac:dyDescent="0.25">
      <c r="A21" s="15">
        <f t="shared" si="0"/>
        <v>20</v>
      </c>
      <c r="C21" s="15">
        <v>1</v>
      </c>
      <c r="D21" s="15">
        <v>0</v>
      </c>
      <c r="E21" s="15">
        <v>0</v>
      </c>
      <c r="F21" s="15">
        <v>0</v>
      </c>
      <c r="G21" s="15">
        <v>0</v>
      </c>
      <c r="H21" s="15">
        <v>1</v>
      </c>
      <c r="I21" s="15">
        <v>0</v>
      </c>
      <c r="J21" s="15">
        <v>0</v>
      </c>
      <c r="K21" s="15">
        <v>1</v>
      </c>
      <c r="L21" s="15">
        <v>0</v>
      </c>
      <c r="M21" s="15">
        <v>0</v>
      </c>
    </row>
    <row r="22" spans="1:13" x14ac:dyDescent="0.25">
      <c r="A22" s="15">
        <f t="shared" si="0"/>
        <v>21</v>
      </c>
      <c r="C22" s="15">
        <v>0</v>
      </c>
      <c r="D22" s="15">
        <v>0</v>
      </c>
      <c r="E22" s="15">
        <v>0</v>
      </c>
      <c r="F22" s="15">
        <v>0</v>
      </c>
      <c r="G22" s="15">
        <v>1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</row>
    <row r="23" spans="1:13" x14ac:dyDescent="0.25">
      <c r="A23" s="15">
        <f t="shared" si="0"/>
        <v>22</v>
      </c>
      <c r="C23" s="15">
        <v>1</v>
      </c>
      <c r="D23" s="15">
        <v>0</v>
      </c>
      <c r="E23" s="15">
        <v>0</v>
      </c>
      <c r="F23" s="15">
        <v>0</v>
      </c>
      <c r="G23" s="15">
        <v>0</v>
      </c>
      <c r="H23" s="15">
        <v>1</v>
      </c>
      <c r="I23" s="15">
        <v>0</v>
      </c>
      <c r="J23" s="15">
        <v>0</v>
      </c>
      <c r="K23" s="15">
        <v>1</v>
      </c>
      <c r="L23" s="15">
        <v>0</v>
      </c>
      <c r="M23" s="15">
        <v>0</v>
      </c>
    </row>
    <row r="24" spans="1:13" x14ac:dyDescent="0.25">
      <c r="A24" s="15">
        <f t="shared" si="0"/>
        <v>23</v>
      </c>
      <c r="C24" s="15">
        <v>1</v>
      </c>
      <c r="D24" s="15">
        <v>0</v>
      </c>
      <c r="E24" s="15">
        <v>0</v>
      </c>
      <c r="F24" s="15">
        <v>0</v>
      </c>
      <c r="G24" s="15">
        <v>0</v>
      </c>
      <c r="H24" s="15">
        <v>1</v>
      </c>
      <c r="I24" s="15">
        <v>0</v>
      </c>
      <c r="J24" s="15">
        <v>0</v>
      </c>
      <c r="K24" s="15">
        <v>1</v>
      </c>
      <c r="L24" s="15">
        <v>0</v>
      </c>
      <c r="M24" s="15">
        <v>0</v>
      </c>
    </row>
    <row r="25" spans="1:13" x14ac:dyDescent="0.25">
      <c r="A25" s="15">
        <f t="shared" si="0"/>
        <v>24</v>
      </c>
      <c r="C25" s="15">
        <v>1</v>
      </c>
      <c r="D25" s="15">
        <v>0</v>
      </c>
      <c r="E25" s="15">
        <v>0</v>
      </c>
      <c r="F25" s="15">
        <v>0</v>
      </c>
      <c r="G25" s="15">
        <v>0</v>
      </c>
      <c r="H25" s="15">
        <v>1</v>
      </c>
      <c r="I25" s="15">
        <v>0</v>
      </c>
      <c r="J25" s="15">
        <v>0</v>
      </c>
      <c r="K25" s="15">
        <v>1</v>
      </c>
      <c r="L25" s="15">
        <v>0</v>
      </c>
      <c r="M25" s="15">
        <v>0</v>
      </c>
    </row>
    <row r="26" spans="1:13" x14ac:dyDescent="0.25">
      <c r="A26" s="15">
        <f t="shared" si="0"/>
        <v>25</v>
      </c>
      <c r="C26" s="15">
        <v>1</v>
      </c>
      <c r="D26" s="15">
        <v>0</v>
      </c>
      <c r="E26" s="15">
        <v>0</v>
      </c>
      <c r="F26" s="15">
        <v>0</v>
      </c>
      <c r="G26" s="15">
        <v>0</v>
      </c>
      <c r="H26" s="15">
        <v>1</v>
      </c>
      <c r="I26" s="15">
        <v>0</v>
      </c>
      <c r="J26" s="15">
        <v>0</v>
      </c>
      <c r="K26" s="15">
        <v>1</v>
      </c>
      <c r="L26" s="15">
        <v>0</v>
      </c>
      <c r="M26" s="15">
        <v>0</v>
      </c>
    </row>
    <row r="27" spans="1:13" x14ac:dyDescent="0.25">
      <c r="A27" s="15">
        <f t="shared" si="0"/>
        <v>26</v>
      </c>
      <c r="C27" s="15">
        <v>0</v>
      </c>
      <c r="D27" s="15">
        <v>0</v>
      </c>
      <c r="E27" s="15">
        <v>1</v>
      </c>
      <c r="F27" s="15">
        <v>0</v>
      </c>
      <c r="G27" s="15">
        <v>1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</row>
    <row r="28" spans="1:13" x14ac:dyDescent="0.25">
      <c r="A28" s="15">
        <f t="shared" si="0"/>
        <v>27</v>
      </c>
      <c r="C28" s="15">
        <v>0</v>
      </c>
      <c r="D28" s="15">
        <v>0</v>
      </c>
      <c r="E28" s="15">
        <v>0</v>
      </c>
      <c r="F28" s="15">
        <v>0</v>
      </c>
      <c r="G28" s="15">
        <v>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</row>
    <row r="29" spans="1:13" x14ac:dyDescent="0.25">
      <c r="A29" s="15">
        <f t="shared" si="0"/>
        <v>28</v>
      </c>
      <c r="C29" s="15">
        <v>1</v>
      </c>
      <c r="D29" s="15">
        <v>0</v>
      </c>
      <c r="E29" s="15">
        <v>0</v>
      </c>
      <c r="F29" s="15">
        <v>1</v>
      </c>
      <c r="G29" s="15">
        <v>0</v>
      </c>
      <c r="H29" s="15">
        <v>1</v>
      </c>
      <c r="I29" s="15">
        <v>0</v>
      </c>
      <c r="J29" s="15">
        <v>0</v>
      </c>
      <c r="K29" s="15">
        <v>1</v>
      </c>
      <c r="L29" s="15">
        <v>0</v>
      </c>
      <c r="M29" s="15">
        <v>0</v>
      </c>
    </row>
    <row r="30" spans="1:13" x14ac:dyDescent="0.25">
      <c r="A30" s="15">
        <f t="shared" si="0"/>
        <v>29</v>
      </c>
      <c r="C30" s="15">
        <v>1</v>
      </c>
      <c r="D30" s="15">
        <v>0</v>
      </c>
      <c r="E30" s="15">
        <v>0</v>
      </c>
      <c r="F30" s="15">
        <v>0</v>
      </c>
      <c r="G30" s="15">
        <v>0</v>
      </c>
      <c r="H30" s="15">
        <v>1</v>
      </c>
      <c r="I30" s="15">
        <v>0</v>
      </c>
      <c r="J30" s="15">
        <v>0</v>
      </c>
      <c r="K30" s="15">
        <v>1</v>
      </c>
      <c r="L30" s="15">
        <v>0</v>
      </c>
      <c r="M30" s="15">
        <v>0</v>
      </c>
    </row>
    <row r="31" spans="1:13" x14ac:dyDescent="0.25">
      <c r="A31" s="15">
        <f t="shared" si="0"/>
        <v>30</v>
      </c>
      <c r="C31" s="15">
        <v>1</v>
      </c>
      <c r="D31" s="15">
        <v>0</v>
      </c>
      <c r="E31" s="15">
        <v>0</v>
      </c>
      <c r="F31" s="15">
        <v>0</v>
      </c>
      <c r="G31" s="15">
        <v>0</v>
      </c>
      <c r="H31" s="15">
        <v>1</v>
      </c>
      <c r="I31" s="15">
        <v>0</v>
      </c>
      <c r="J31" s="15">
        <v>0</v>
      </c>
      <c r="K31" s="15">
        <v>1</v>
      </c>
      <c r="L31" s="15">
        <v>0</v>
      </c>
      <c r="M31" s="15">
        <v>1</v>
      </c>
    </row>
    <row r="32" spans="1:13" x14ac:dyDescent="0.25">
      <c r="A32" s="15">
        <f t="shared" si="0"/>
        <v>31</v>
      </c>
      <c r="C32" s="15">
        <v>1</v>
      </c>
      <c r="D32" s="15">
        <v>0</v>
      </c>
      <c r="E32" s="15">
        <v>0</v>
      </c>
      <c r="F32" s="15">
        <v>0</v>
      </c>
      <c r="G32" s="15">
        <v>0</v>
      </c>
      <c r="H32" s="15">
        <v>1</v>
      </c>
      <c r="I32" s="15">
        <v>0</v>
      </c>
      <c r="J32" s="15">
        <v>0</v>
      </c>
      <c r="K32" s="15">
        <v>1</v>
      </c>
      <c r="L32" s="15">
        <v>0</v>
      </c>
      <c r="M32" s="15">
        <v>0</v>
      </c>
    </row>
    <row r="33" spans="1:13" x14ac:dyDescent="0.25">
      <c r="A33" s="15">
        <f t="shared" si="0"/>
        <v>32</v>
      </c>
      <c r="C33" s="15">
        <v>1</v>
      </c>
      <c r="D33" s="15">
        <v>0</v>
      </c>
      <c r="E33" s="15">
        <v>0</v>
      </c>
      <c r="F33" s="15">
        <v>0</v>
      </c>
      <c r="G33" s="15">
        <v>0</v>
      </c>
      <c r="H33" s="15">
        <v>1</v>
      </c>
      <c r="I33" s="15">
        <v>0</v>
      </c>
      <c r="J33" s="15">
        <v>0</v>
      </c>
      <c r="K33" s="15">
        <v>1</v>
      </c>
      <c r="L33" s="15">
        <v>0</v>
      </c>
      <c r="M33" s="15">
        <v>0</v>
      </c>
    </row>
    <row r="34" spans="1:13" x14ac:dyDescent="0.25">
      <c r="A34" s="15">
        <f t="shared" si="0"/>
        <v>33</v>
      </c>
      <c r="C34" s="15">
        <v>0</v>
      </c>
      <c r="D34" s="15">
        <v>0</v>
      </c>
      <c r="E34" s="15">
        <v>1</v>
      </c>
      <c r="F34" s="15">
        <v>0</v>
      </c>
      <c r="G34" s="15">
        <v>1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</row>
    <row r="35" spans="1:13" x14ac:dyDescent="0.25">
      <c r="A35" s="15">
        <f t="shared" si="0"/>
        <v>34</v>
      </c>
      <c r="C35" s="15">
        <v>1</v>
      </c>
      <c r="D35" s="15">
        <v>0</v>
      </c>
      <c r="E35" s="15">
        <v>1</v>
      </c>
      <c r="F35" s="15">
        <v>0</v>
      </c>
      <c r="G35" s="15">
        <v>0</v>
      </c>
      <c r="H35" s="15">
        <v>1</v>
      </c>
      <c r="I35" s="15">
        <v>0</v>
      </c>
      <c r="J35" s="15">
        <v>0</v>
      </c>
      <c r="K35" s="15">
        <v>1</v>
      </c>
      <c r="L35" s="15">
        <v>0</v>
      </c>
      <c r="M35" s="15">
        <v>0</v>
      </c>
    </row>
    <row r="36" spans="1:13" x14ac:dyDescent="0.25">
      <c r="A36" s="15">
        <f t="shared" si="0"/>
        <v>35</v>
      </c>
      <c r="C36" s="15">
        <v>1</v>
      </c>
      <c r="D36" s="15">
        <v>0</v>
      </c>
      <c r="E36" s="15">
        <v>0</v>
      </c>
      <c r="F36" s="15">
        <v>0</v>
      </c>
      <c r="G36" s="15">
        <v>0</v>
      </c>
      <c r="H36" s="15">
        <v>1</v>
      </c>
      <c r="I36" s="15">
        <v>0</v>
      </c>
      <c r="J36" s="15">
        <v>0</v>
      </c>
      <c r="K36" s="15">
        <v>1</v>
      </c>
      <c r="L36" s="15">
        <v>0</v>
      </c>
      <c r="M36" s="15">
        <v>0</v>
      </c>
    </row>
    <row r="37" spans="1:13" x14ac:dyDescent="0.25">
      <c r="A37" s="15">
        <f t="shared" si="0"/>
        <v>36</v>
      </c>
      <c r="C37" s="15">
        <v>1</v>
      </c>
      <c r="D37" s="15">
        <v>0</v>
      </c>
      <c r="E37" s="15">
        <v>0</v>
      </c>
      <c r="F37" s="15">
        <v>1</v>
      </c>
      <c r="G37" s="15">
        <v>0</v>
      </c>
      <c r="H37" s="15">
        <v>1</v>
      </c>
      <c r="I37" s="15">
        <v>0</v>
      </c>
      <c r="J37" s="15">
        <v>0</v>
      </c>
      <c r="K37" s="15">
        <v>1</v>
      </c>
      <c r="L37" s="15">
        <v>0</v>
      </c>
      <c r="M37" s="15">
        <v>0</v>
      </c>
    </row>
    <row r="38" spans="1:13" x14ac:dyDescent="0.25">
      <c r="A38" s="15">
        <f t="shared" si="0"/>
        <v>37</v>
      </c>
      <c r="C38" s="15">
        <v>1</v>
      </c>
      <c r="D38" s="15">
        <v>0</v>
      </c>
      <c r="E38" s="15">
        <v>0</v>
      </c>
      <c r="F38" s="15">
        <v>0</v>
      </c>
      <c r="G38" s="15">
        <v>0</v>
      </c>
      <c r="H38" s="15">
        <v>1</v>
      </c>
      <c r="I38" s="15">
        <v>0</v>
      </c>
      <c r="J38" s="15">
        <v>0</v>
      </c>
      <c r="K38" s="15">
        <v>1</v>
      </c>
      <c r="L38" s="15">
        <v>0</v>
      </c>
      <c r="M38" s="15">
        <v>0</v>
      </c>
    </row>
    <row r="39" spans="1:13" x14ac:dyDescent="0.25">
      <c r="A39" s="15">
        <f t="shared" si="0"/>
        <v>38</v>
      </c>
      <c r="C39" s="15">
        <v>1</v>
      </c>
      <c r="D39" s="15">
        <v>0</v>
      </c>
      <c r="E39" s="15">
        <v>0</v>
      </c>
      <c r="F39" s="15">
        <v>0</v>
      </c>
      <c r="G39" s="15">
        <v>0</v>
      </c>
      <c r="H39" s="15">
        <v>1</v>
      </c>
      <c r="I39" s="15">
        <v>0</v>
      </c>
      <c r="J39" s="15">
        <v>0</v>
      </c>
      <c r="K39" s="15">
        <v>1</v>
      </c>
      <c r="L39" s="15">
        <v>0</v>
      </c>
      <c r="M39" s="15">
        <v>0</v>
      </c>
    </row>
    <row r="40" spans="1:13" x14ac:dyDescent="0.25">
      <c r="A40" s="15">
        <f t="shared" si="0"/>
        <v>39</v>
      </c>
      <c r="C40" s="15">
        <v>1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1</v>
      </c>
      <c r="L40" s="15">
        <v>0</v>
      </c>
      <c r="M40" s="15">
        <v>0</v>
      </c>
    </row>
    <row r="41" spans="1:13" x14ac:dyDescent="0.25">
      <c r="A41" s="15">
        <f t="shared" si="0"/>
        <v>40</v>
      </c>
      <c r="C41" s="15">
        <v>1</v>
      </c>
      <c r="D41" s="15">
        <v>0</v>
      </c>
      <c r="E41" s="15">
        <v>0</v>
      </c>
      <c r="F41" s="15">
        <v>0</v>
      </c>
      <c r="G41" s="15">
        <v>0</v>
      </c>
      <c r="H41" s="15">
        <v>1</v>
      </c>
      <c r="I41" s="15">
        <v>0</v>
      </c>
      <c r="J41" s="15">
        <v>0</v>
      </c>
      <c r="K41" s="15">
        <v>1</v>
      </c>
      <c r="L41" s="15">
        <v>0</v>
      </c>
      <c r="M41" s="15">
        <v>0</v>
      </c>
    </row>
    <row r="42" spans="1:13" x14ac:dyDescent="0.25">
      <c r="A42" s="15">
        <f t="shared" si="0"/>
        <v>41</v>
      </c>
      <c r="C42" s="15">
        <v>0</v>
      </c>
      <c r="D42" s="15">
        <v>0</v>
      </c>
      <c r="E42" s="15">
        <v>0</v>
      </c>
      <c r="F42" s="15">
        <v>0</v>
      </c>
      <c r="G42" s="15">
        <v>1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</row>
    <row r="43" spans="1:13" x14ac:dyDescent="0.25">
      <c r="A43" s="15">
        <f t="shared" si="0"/>
        <v>42</v>
      </c>
      <c r="C43" s="15">
        <v>1</v>
      </c>
      <c r="D43" s="15">
        <v>0</v>
      </c>
      <c r="E43" s="15">
        <v>0</v>
      </c>
      <c r="F43" s="15">
        <v>0</v>
      </c>
      <c r="G43" s="15">
        <v>0</v>
      </c>
      <c r="H43" s="15">
        <v>1</v>
      </c>
      <c r="I43" s="15">
        <v>0</v>
      </c>
      <c r="J43" s="15">
        <v>0</v>
      </c>
      <c r="K43" s="15">
        <v>1</v>
      </c>
      <c r="L43" s="15">
        <v>0</v>
      </c>
      <c r="M43" s="15">
        <v>0</v>
      </c>
    </row>
    <row r="44" spans="1:13" x14ac:dyDescent="0.25">
      <c r="A44" s="15">
        <f t="shared" si="0"/>
        <v>43</v>
      </c>
      <c r="C44" s="15">
        <v>1</v>
      </c>
      <c r="D44" s="15">
        <v>0</v>
      </c>
      <c r="E44" s="15">
        <v>0</v>
      </c>
      <c r="F44" s="15">
        <v>0</v>
      </c>
      <c r="G44" s="15">
        <v>0</v>
      </c>
      <c r="H44" s="15">
        <v>1</v>
      </c>
      <c r="I44" s="15">
        <v>0</v>
      </c>
      <c r="J44" s="15">
        <v>0</v>
      </c>
      <c r="K44" s="15">
        <v>1</v>
      </c>
      <c r="L44" s="15">
        <v>0</v>
      </c>
      <c r="M44" s="15">
        <v>0</v>
      </c>
    </row>
    <row r="45" spans="1:13" x14ac:dyDescent="0.25">
      <c r="A45" s="15">
        <f t="shared" si="0"/>
        <v>44</v>
      </c>
      <c r="C45" s="15">
        <v>1</v>
      </c>
      <c r="D45" s="15">
        <v>0</v>
      </c>
      <c r="E45" s="15">
        <v>0</v>
      </c>
      <c r="F45" s="15">
        <v>0</v>
      </c>
      <c r="G45" s="15">
        <v>0</v>
      </c>
      <c r="H45" s="15">
        <v>1</v>
      </c>
      <c r="I45" s="15">
        <v>0</v>
      </c>
      <c r="J45" s="15">
        <v>0</v>
      </c>
      <c r="K45" s="15">
        <v>1</v>
      </c>
      <c r="L45" s="15">
        <v>0</v>
      </c>
      <c r="M45" s="15">
        <v>0</v>
      </c>
    </row>
    <row r="46" spans="1:13" x14ac:dyDescent="0.25">
      <c r="A46" s="15">
        <f t="shared" si="0"/>
        <v>45</v>
      </c>
      <c r="C46" s="15">
        <v>0</v>
      </c>
      <c r="D46" s="15">
        <v>0</v>
      </c>
      <c r="E46" s="15">
        <v>1</v>
      </c>
      <c r="F46" s="15">
        <v>0</v>
      </c>
      <c r="G46" s="15">
        <v>0</v>
      </c>
      <c r="H46" s="15">
        <v>0</v>
      </c>
      <c r="I46" s="15">
        <v>1</v>
      </c>
      <c r="J46" s="15">
        <v>0</v>
      </c>
      <c r="K46" s="15">
        <v>0</v>
      </c>
      <c r="L46" s="15">
        <v>0</v>
      </c>
      <c r="M46" s="15">
        <v>0</v>
      </c>
    </row>
    <row r="47" spans="1:13" x14ac:dyDescent="0.25">
      <c r="A47" s="15">
        <f t="shared" si="0"/>
        <v>46</v>
      </c>
      <c r="C47" s="15">
        <v>1</v>
      </c>
      <c r="D47" s="15">
        <v>0</v>
      </c>
      <c r="E47" s="15">
        <v>0</v>
      </c>
      <c r="F47" s="15">
        <v>1</v>
      </c>
      <c r="G47" s="15">
        <v>0</v>
      </c>
      <c r="H47" s="15">
        <v>1</v>
      </c>
      <c r="I47" s="15">
        <v>0</v>
      </c>
      <c r="J47" s="15">
        <v>0</v>
      </c>
      <c r="K47" s="15">
        <v>1</v>
      </c>
      <c r="L47" s="15">
        <v>0</v>
      </c>
      <c r="M47" s="15">
        <v>0</v>
      </c>
    </row>
    <row r="48" spans="1:13" x14ac:dyDescent="0.25">
      <c r="A48" s="15">
        <f t="shared" si="0"/>
        <v>47</v>
      </c>
      <c r="C48" s="15">
        <v>1</v>
      </c>
      <c r="D48" s="15">
        <v>0</v>
      </c>
      <c r="E48" s="15">
        <v>0</v>
      </c>
      <c r="F48" s="15">
        <v>0</v>
      </c>
      <c r="G48" s="15">
        <v>0</v>
      </c>
      <c r="H48" s="15">
        <v>1</v>
      </c>
      <c r="I48" s="15">
        <v>0</v>
      </c>
      <c r="J48" s="15">
        <v>0</v>
      </c>
      <c r="K48" s="15">
        <v>1</v>
      </c>
      <c r="L48" s="15">
        <v>1</v>
      </c>
      <c r="M48" s="15">
        <v>0</v>
      </c>
    </row>
    <row r="49" spans="1:13" x14ac:dyDescent="0.25">
      <c r="A49" s="15">
        <f t="shared" si="0"/>
        <v>48</v>
      </c>
      <c r="C49" s="15">
        <v>1</v>
      </c>
      <c r="D49" s="15">
        <v>0</v>
      </c>
      <c r="E49" s="15">
        <v>0</v>
      </c>
      <c r="F49" s="15">
        <v>0</v>
      </c>
      <c r="G49" s="15">
        <v>0</v>
      </c>
      <c r="H49" s="15">
        <v>1</v>
      </c>
      <c r="I49" s="15">
        <v>0</v>
      </c>
      <c r="J49" s="15">
        <v>0</v>
      </c>
      <c r="K49" s="15">
        <v>1</v>
      </c>
      <c r="L49" s="15">
        <v>0</v>
      </c>
      <c r="M49" s="15">
        <v>0</v>
      </c>
    </row>
    <row r="50" spans="1:13" x14ac:dyDescent="0.25">
      <c r="A50" s="15">
        <f t="shared" si="0"/>
        <v>49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</v>
      </c>
      <c r="I50" s="15">
        <v>1</v>
      </c>
      <c r="J50" s="15">
        <v>0</v>
      </c>
      <c r="K50" s="15">
        <v>0</v>
      </c>
      <c r="L50" s="15">
        <v>0</v>
      </c>
      <c r="M50" s="15">
        <v>0</v>
      </c>
    </row>
    <row r="51" spans="1:13" x14ac:dyDescent="0.25">
      <c r="A51" s="15">
        <f t="shared" si="0"/>
        <v>50</v>
      </c>
      <c r="C51" s="15">
        <v>1</v>
      </c>
      <c r="D51" s="15">
        <v>0</v>
      </c>
      <c r="E51" s="15">
        <v>0</v>
      </c>
      <c r="F51" s="15">
        <v>0</v>
      </c>
      <c r="G51" s="15">
        <v>0</v>
      </c>
      <c r="H51" s="15">
        <v>1</v>
      </c>
      <c r="I51" s="15">
        <v>0</v>
      </c>
      <c r="J51" s="15">
        <v>0</v>
      </c>
      <c r="K51" s="15">
        <v>1</v>
      </c>
      <c r="L51" s="15">
        <v>0</v>
      </c>
      <c r="M51" s="15">
        <v>0</v>
      </c>
    </row>
    <row r="52" spans="1:13" x14ac:dyDescent="0.25">
      <c r="A52" s="15">
        <f t="shared" si="0"/>
        <v>51</v>
      </c>
      <c r="C52" s="15">
        <v>1</v>
      </c>
      <c r="D52" s="15">
        <v>0</v>
      </c>
      <c r="E52" s="15">
        <v>0</v>
      </c>
      <c r="F52" s="15">
        <v>0</v>
      </c>
      <c r="G52" s="15">
        <v>0</v>
      </c>
      <c r="H52" s="15">
        <v>1</v>
      </c>
      <c r="I52" s="15">
        <v>0</v>
      </c>
      <c r="J52" s="15">
        <v>0</v>
      </c>
      <c r="K52" s="15">
        <v>1</v>
      </c>
      <c r="L52" s="15">
        <v>0</v>
      </c>
      <c r="M52" s="15">
        <v>0</v>
      </c>
    </row>
    <row r="53" spans="1:13" x14ac:dyDescent="0.25">
      <c r="A53" s="15">
        <f t="shared" si="0"/>
        <v>52</v>
      </c>
      <c r="C53" s="15">
        <v>1</v>
      </c>
      <c r="D53" s="15">
        <v>0</v>
      </c>
      <c r="E53" s="15">
        <v>0</v>
      </c>
      <c r="F53" s="15">
        <v>0</v>
      </c>
      <c r="G53" s="15">
        <v>0</v>
      </c>
      <c r="H53" s="15">
        <v>1</v>
      </c>
      <c r="I53" s="15">
        <v>0</v>
      </c>
      <c r="J53" s="15">
        <v>0</v>
      </c>
      <c r="K53" s="15">
        <v>1</v>
      </c>
      <c r="L53" s="15">
        <v>0</v>
      </c>
      <c r="M53" s="15">
        <v>0</v>
      </c>
    </row>
    <row r="54" spans="1:13" x14ac:dyDescent="0.25">
      <c r="A54" s="15">
        <f t="shared" si="0"/>
        <v>53</v>
      </c>
      <c r="C54" s="15">
        <v>1</v>
      </c>
      <c r="D54" s="15">
        <v>0</v>
      </c>
      <c r="E54" s="15">
        <v>0</v>
      </c>
      <c r="F54" s="15">
        <v>0</v>
      </c>
      <c r="G54" s="15">
        <v>0</v>
      </c>
      <c r="H54" s="15">
        <v>1</v>
      </c>
      <c r="I54" s="15">
        <v>0</v>
      </c>
      <c r="J54" s="15">
        <v>0</v>
      </c>
      <c r="K54" s="15">
        <v>1</v>
      </c>
      <c r="L54" s="15">
        <v>0</v>
      </c>
      <c r="M54" s="15">
        <v>0</v>
      </c>
    </row>
    <row r="55" spans="1:13" x14ac:dyDescent="0.25">
      <c r="A55" s="15">
        <f t="shared" si="0"/>
        <v>54</v>
      </c>
      <c r="C55" s="15">
        <v>1</v>
      </c>
      <c r="D55" s="15">
        <v>0</v>
      </c>
      <c r="E55" s="15">
        <v>1</v>
      </c>
      <c r="F55" s="15">
        <v>0</v>
      </c>
      <c r="G55" s="15">
        <v>0</v>
      </c>
      <c r="H55" s="15">
        <v>1</v>
      </c>
      <c r="I55" s="15">
        <v>0</v>
      </c>
      <c r="J55" s="15">
        <v>0</v>
      </c>
      <c r="K55" s="15">
        <v>1</v>
      </c>
      <c r="L55" s="15">
        <v>0</v>
      </c>
      <c r="M55" s="15">
        <v>0</v>
      </c>
    </row>
    <row r="56" spans="1:13" x14ac:dyDescent="0.25">
      <c r="A56" s="15">
        <f t="shared" si="0"/>
        <v>55</v>
      </c>
      <c r="C56" s="15">
        <v>0</v>
      </c>
      <c r="D56" s="15">
        <v>0</v>
      </c>
      <c r="E56" s="15">
        <v>1</v>
      </c>
      <c r="F56" s="15">
        <v>0</v>
      </c>
      <c r="G56" s="15">
        <v>1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</row>
    <row r="57" spans="1:13" x14ac:dyDescent="0.25">
      <c r="A57" s="15">
        <f t="shared" si="0"/>
        <v>56</v>
      </c>
      <c r="C57" s="15">
        <v>1</v>
      </c>
      <c r="D57" s="15">
        <v>0</v>
      </c>
      <c r="E57" s="15">
        <v>0</v>
      </c>
      <c r="F57" s="15">
        <v>0</v>
      </c>
      <c r="G57" s="15">
        <v>0</v>
      </c>
      <c r="H57" s="15">
        <v>1</v>
      </c>
      <c r="I57" s="15">
        <v>0</v>
      </c>
      <c r="J57" s="15">
        <v>0</v>
      </c>
      <c r="K57" s="15">
        <v>1</v>
      </c>
      <c r="L57" s="15">
        <v>0</v>
      </c>
      <c r="M57" s="15">
        <v>0</v>
      </c>
    </row>
    <row r="58" spans="1:13" x14ac:dyDescent="0.25">
      <c r="A58" s="15">
        <f t="shared" si="0"/>
        <v>57</v>
      </c>
      <c r="C58" s="15">
        <v>1</v>
      </c>
      <c r="D58" s="15">
        <v>0</v>
      </c>
      <c r="E58" s="15">
        <v>0</v>
      </c>
      <c r="F58" s="15">
        <v>0</v>
      </c>
      <c r="G58" s="15">
        <v>0</v>
      </c>
      <c r="H58" s="15">
        <v>1</v>
      </c>
      <c r="I58" s="15">
        <v>0</v>
      </c>
      <c r="J58" s="15">
        <v>0</v>
      </c>
      <c r="K58" s="15">
        <v>1</v>
      </c>
      <c r="L58" s="15">
        <v>0</v>
      </c>
      <c r="M58" s="15">
        <v>0</v>
      </c>
    </row>
    <row r="59" spans="1:13" x14ac:dyDescent="0.25">
      <c r="A59" s="15">
        <f t="shared" si="0"/>
        <v>58</v>
      </c>
      <c r="C59" s="15">
        <v>1</v>
      </c>
      <c r="D59" s="15">
        <v>0</v>
      </c>
      <c r="E59" s="15">
        <v>0</v>
      </c>
      <c r="F59" s="15">
        <v>0</v>
      </c>
      <c r="G59" s="15">
        <v>0</v>
      </c>
      <c r="H59" s="15">
        <v>1</v>
      </c>
      <c r="I59" s="15">
        <v>0</v>
      </c>
      <c r="J59" s="15">
        <v>0</v>
      </c>
      <c r="K59" s="15">
        <v>1</v>
      </c>
      <c r="L59" s="15">
        <v>0</v>
      </c>
      <c r="M59" s="15">
        <v>0</v>
      </c>
    </row>
    <row r="60" spans="1:13" x14ac:dyDescent="0.25">
      <c r="A60" s="15">
        <f t="shared" si="0"/>
        <v>59</v>
      </c>
      <c r="C60" s="15">
        <v>1</v>
      </c>
      <c r="D60" s="15">
        <v>0</v>
      </c>
      <c r="E60" s="15">
        <v>0</v>
      </c>
      <c r="F60" s="15">
        <v>1</v>
      </c>
      <c r="G60" s="15">
        <v>0</v>
      </c>
      <c r="H60" s="15">
        <v>1</v>
      </c>
      <c r="I60" s="15">
        <v>0</v>
      </c>
      <c r="J60" s="15">
        <v>0</v>
      </c>
      <c r="K60" s="15">
        <v>1</v>
      </c>
      <c r="L60" s="15">
        <v>0</v>
      </c>
      <c r="M60" s="15">
        <v>0</v>
      </c>
    </row>
    <row r="61" spans="1:13" x14ac:dyDescent="0.25">
      <c r="A61" s="15">
        <f t="shared" si="0"/>
        <v>60</v>
      </c>
      <c r="C61" s="15">
        <v>1</v>
      </c>
      <c r="D61" s="15">
        <v>0</v>
      </c>
      <c r="E61" s="15">
        <v>0</v>
      </c>
      <c r="F61" s="15">
        <v>0</v>
      </c>
      <c r="G61" s="15">
        <v>0</v>
      </c>
      <c r="H61" s="15">
        <v>1</v>
      </c>
      <c r="I61" s="15">
        <v>0</v>
      </c>
      <c r="J61" s="15">
        <v>0</v>
      </c>
      <c r="K61" s="15">
        <v>1</v>
      </c>
      <c r="L61" s="15">
        <v>0</v>
      </c>
      <c r="M61" s="15">
        <v>0</v>
      </c>
    </row>
    <row r="62" spans="1:13" x14ac:dyDescent="0.25">
      <c r="A62" s="15">
        <f t="shared" si="0"/>
        <v>61</v>
      </c>
      <c r="C62" s="15">
        <v>1</v>
      </c>
      <c r="D62" s="15">
        <v>0</v>
      </c>
      <c r="E62" s="15">
        <v>0</v>
      </c>
      <c r="F62" s="15">
        <v>0</v>
      </c>
      <c r="G62" s="15">
        <v>0</v>
      </c>
      <c r="H62" s="15">
        <v>1</v>
      </c>
      <c r="I62" s="15">
        <v>0</v>
      </c>
      <c r="J62" s="15">
        <v>0</v>
      </c>
      <c r="K62" s="15">
        <v>1</v>
      </c>
      <c r="L62" s="15">
        <v>0</v>
      </c>
      <c r="M62" s="15">
        <v>0</v>
      </c>
    </row>
    <row r="63" spans="1:13" x14ac:dyDescent="0.25">
      <c r="A63" s="15">
        <f t="shared" si="0"/>
        <v>62</v>
      </c>
      <c r="C63" s="15">
        <v>1</v>
      </c>
      <c r="D63" s="15">
        <v>0</v>
      </c>
      <c r="E63" s="15">
        <v>0</v>
      </c>
      <c r="F63" s="15">
        <v>0</v>
      </c>
      <c r="G63" s="15">
        <v>0</v>
      </c>
      <c r="H63" s="15">
        <v>1</v>
      </c>
      <c r="I63" s="15">
        <v>0</v>
      </c>
      <c r="J63" s="15">
        <v>0</v>
      </c>
      <c r="K63" s="15">
        <v>1</v>
      </c>
      <c r="L63" s="15">
        <v>0</v>
      </c>
      <c r="M63" s="15">
        <v>0</v>
      </c>
    </row>
    <row r="64" spans="1:13" x14ac:dyDescent="0.25">
      <c r="A64" s="15">
        <f t="shared" si="0"/>
        <v>63</v>
      </c>
      <c r="C64" s="15">
        <v>0</v>
      </c>
      <c r="D64" s="15">
        <v>0</v>
      </c>
      <c r="E64" s="15">
        <v>1</v>
      </c>
      <c r="F64" s="15">
        <v>0</v>
      </c>
      <c r="G64" s="15">
        <v>1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</row>
    <row r="65" spans="1:13" x14ac:dyDescent="0.25">
      <c r="A65" s="15">
        <f t="shared" si="0"/>
        <v>64</v>
      </c>
      <c r="C65" s="15">
        <v>0</v>
      </c>
      <c r="D65" s="15">
        <v>0</v>
      </c>
      <c r="E65" s="15">
        <v>1</v>
      </c>
      <c r="F65" s="15">
        <v>0</v>
      </c>
      <c r="G65" s="15">
        <v>1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</row>
    <row r="66" spans="1:13" x14ac:dyDescent="0.25">
      <c r="A66" s="15">
        <f t="shared" si="0"/>
        <v>65</v>
      </c>
      <c r="C66" s="15">
        <v>1</v>
      </c>
      <c r="D66" s="15">
        <v>0</v>
      </c>
      <c r="E66" s="15">
        <v>0</v>
      </c>
      <c r="F66" s="15">
        <v>0</v>
      </c>
      <c r="G66" s="15">
        <v>0</v>
      </c>
      <c r="H66" s="15">
        <v>1</v>
      </c>
      <c r="I66" s="15">
        <v>0</v>
      </c>
      <c r="J66" s="15">
        <v>0</v>
      </c>
      <c r="K66" s="15">
        <v>1</v>
      </c>
      <c r="L66" s="15">
        <v>0</v>
      </c>
      <c r="M66" s="15">
        <v>0</v>
      </c>
    </row>
    <row r="67" spans="1:13" x14ac:dyDescent="0.25">
      <c r="A67" s="15">
        <f t="shared" si="0"/>
        <v>66</v>
      </c>
      <c r="C67" s="15">
        <v>1</v>
      </c>
      <c r="D67" s="15">
        <v>0</v>
      </c>
      <c r="E67" s="15">
        <v>0</v>
      </c>
      <c r="F67" s="15">
        <v>0</v>
      </c>
      <c r="G67" s="15">
        <v>0</v>
      </c>
      <c r="H67" s="15">
        <v>1</v>
      </c>
      <c r="I67" s="15">
        <v>0</v>
      </c>
      <c r="J67" s="15">
        <v>0</v>
      </c>
      <c r="K67" s="15">
        <v>1</v>
      </c>
      <c r="L67" s="15">
        <v>0</v>
      </c>
      <c r="M67" s="15">
        <v>0</v>
      </c>
    </row>
    <row r="68" spans="1:13" x14ac:dyDescent="0.25">
      <c r="A68" s="15">
        <f t="shared" ref="A68:A131" si="1">A67+1</f>
        <v>67</v>
      </c>
      <c r="C68" s="15">
        <v>0</v>
      </c>
      <c r="D68" s="15">
        <v>0</v>
      </c>
      <c r="E68" s="15">
        <v>1</v>
      </c>
      <c r="F68" s="15">
        <v>0</v>
      </c>
      <c r="G68" s="15">
        <v>0</v>
      </c>
      <c r="H68" s="15">
        <v>0</v>
      </c>
      <c r="I68" s="15">
        <v>1</v>
      </c>
      <c r="J68" s="15">
        <v>0</v>
      </c>
      <c r="K68" s="15">
        <v>0</v>
      </c>
      <c r="L68" s="15">
        <v>0</v>
      </c>
      <c r="M68" s="15">
        <v>0</v>
      </c>
    </row>
    <row r="69" spans="1:13" x14ac:dyDescent="0.25">
      <c r="A69" s="15">
        <f t="shared" si="1"/>
        <v>68</v>
      </c>
      <c r="C69" s="15">
        <v>1</v>
      </c>
      <c r="D69" s="15">
        <v>0</v>
      </c>
      <c r="E69" s="15">
        <v>0</v>
      </c>
      <c r="F69" s="15">
        <v>0</v>
      </c>
      <c r="G69" s="15">
        <v>0</v>
      </c>
      <c r="H69" s="15">
        <v>1</v>
      </c>
      <c r="I69" s="15">
        <v>0</v>
      </c>
      <c r="J69" s="15">
        <v>0</v>
      </c>
      <c r="K69" s="15">
        <v>1</v>
      </c>
      <c r="L69" s="15">
        <v>0</v>
      </c>
      <c r="M69" s="15">
        <v>0</v>
      </c>
    </row>
    <row r="70" spans="1:13" x14ac:dyDescent="0.25">
      <c r="A70" s="15">
        <f t="shared" si="1"/>
        <v>69</v>
      </c>
      <c r="C70" s="15">
        <v>1</v>
      </c>
      <c r="D70" s="15">
        <v>0</v>
      </c>
      <c r="E70" s="15">
        <v>0</v>
      </c>
      <c r="F70" s="15">
        <v>0</v>
      </c>
      <c r="G70" s="15">
        <v>0</v>
      </c>
      <c r="H70" s="15">
        <v>1</v>
      </c>
      <c r="I70" s="15">
        <v>0</v>
      </c>
      <c r="J70" s="15">
        <v>0</v>
      </c>
      <c r="K70" s="15">
        <v>1</v>
      </c>
      <c r="L70" s="15">
        <v>0</v>
      </c>
      <c r="M70" s="15">
        <v>0</v>
      </c>
    </row>
    <row r="71" spans="1:13" x14ac:dyDescent="0.25">
      <c r="A71" s="15">
        <f t="shared" si="1"/>
        <v>70</v>
      </c>
      <c r="C71" s="15">
        <v>1</v>
      </c>
      <c r="D71" s="15">
        <v>0</v>
      </c>
      <c r="E71" s="15">
        <v>0</v>
      </c>
      <c r="F71" s="15">
        <v>1</v>
      </c>
      <c r="G71" s="15">
        <v>0</v>
      </c>
      <c r="H71" s="15">
        <v>1</v>
      </c>
      <c r="I71" s="15">
        <v>0</v>
      </c>
      <c r="J71" s="15">
        <v>0</v>
      </c>
      <c r="K71" s="15">
        <v>1</v>
      </c>
      <c r="L71" s="15">
        <v>0</v>
      </c>
      <c r="M71" s="15">
        <v>0</v>
      </c>
    </row>
    <row r="72" spans="1:13" x14ac:dyDescent="0.25">
      <c r="A72" s="15">
        <f t="shared" si="1"/>
        <v>71</v>
      </c>
      <c r="C72" s="15">
        <v>1</v>
      </c>
      <c r="D72" s="15">
        <v>0</v>
      </c>
      <c r="E72" s="15">
        <v>0</v>
      </c>
      <c r="F72" s="15">
        <v>0</v>
      </c>
      <c r="G72" s="15">
        <v>0</v>
      </c>
      <c r="H72" s="15">
        <v>1</v>
      </c>
      <c r="I72" s="15">
        <v>0</v>
      </c>
      <c r="J72" s="15">
        <v>0</v>
      </c>
      <c r="K72" s="15">
        <v>1</v>
      </c>
      <c r="L72" s="15">
        <v>0</v>
      </c>
      <c r="M72" s="15">
        <v>0</v>
      </c>
    </row>
    <row r="73" spans="1:13" x14ac:dyDescent="0.25">
      <c r="A73" s="15">
        <f t="shared" si="1"/>
        <v>72</v>
      </c>
      <c r="C73" s="15">
        <v>1</v>
      </c>
      <c r="D73" s="15">
        <v>0</v>
      </c>
      <c r="E73" s="15">
        <v>0</v>
      </c>
      <c r="F73" s="15">
        <v>0</v>
      </c>
      <c r="G73" s="15">
        <v>0</v>
      </c>
      <c r="H73" s="15">
        <v>1</v>
      </c>
      <c r="I73" s="15">
        <v>0</v>
      </c>
      <c r="J73" s="15">
        <v>0</v>
      </c>
      <c r="K73" s="15">
        <v>1</v>
      </c>
      <c r="L73" s="15">
        <v>0</v>
      </c>
      <c r="M73" s="15">
        <v>0</v>
      </c>
    </row>
    <row r="74" spans="1:13" x14ac:dyDescent="0.25">
      <c r="A74" s="15">
        <f t="shared" si="1"/>
        <v>73</v>
      </c>
      <c r="C74" s="15">
        <v>0</v>
      </c>
      <c r="D74" s="15">
        <v>0</v>
      </c>
      <c r="E74" s="15">
        <v>0</v>
      </c>
      <c r="F74" s="15">
        <v>0</v>
      </c>
      <c r="G74" s="15">
        <v>1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</row>
    <row r="75" spans="1:13" x14ac:dyDescent="0.25">
      <c r="A75" s="15">
        <f t="shared" si="1"/>
        <v>74</v>
      </c>
      <c r="C75" s="15">
        <v>1</v>
      </c>
      <c r="D75" s="15">
        <v>0</v>
      </c>
      <c r="E75" s="15">
        <v>0</v>
      </c>
      <c r="F75" s="15">
        <v>0</v>
      </c>
      <c r="G75" s="15">
        <v>0</v>
      </c>
      <c r="H75" s="15">
        <v>1</v>
      </c>
      <c r="I75" s="15">
        <v>0</v>
      </c>
      <c r="J75" s="15">
        <v>0</v>
      </c>
      <c r="K75" s="15">
        <v>1</v>
      </c>
      <c r="L75" s="15">
        <v>0</v>
      </c>
      <c r="M75" s="15">
        <v>0</v>
      </c>
    </row>
    <row r="76" spans="1:13" x14ac:dyDescent="0.25">
      <c r="A76" s="15">
        <f t="shared" si="1"/>
        <v>75</v>
      </c>
      <c r="C76" s="15">
        <v>1</v>
      </c>
      <c r="D76" s="15">
        <v>0</v>
      </c>
      <c r="E76" s="15">
        <v>0</v>
      </c>
      <c r="F76" s="15">
        <v>0</v>
      </c>
      <c r="G76" s="15">
        <v>0</v>
      </c>
      <c r="H76" s="15">
        <v>1</v>
      </c>
      <c r="I76" s="15">
        <v>0</v>
      </c>
      <c r="J76" s="15">
        <v>0</v>
      </c>
      <c r="K76" s="15">
        <v>1</v>
      </c>
      <c r="L76" s="15">
        <v>0</v>
      </c>
      <c r="M76" s="15">
        <v>0</v>
      </c>
    </row>
    <row r="77" spans="1:13" x14ac:dyDescent="0.25">
      <c r="A77" s="15">
        <f t="shared" si="1"/>
        <v>76</v>
      </c>
      <c r="C77" s="15">
        <v>1</v>
      </c>
      <c r="D77" s="15">
        <v>0</v>
      </c>
      <c r="E77" s="15">
        <v>0</v>
      </c>
      <c r="F77" s="15">
        <v>1</v>
      </c>
      <c r="G77" s="15">
        <v>0</v>
      </c>
      <c r="H77" s="15">
        <v>1</v>
      </c>
      <c r="I77" s="15">
        <v>0</v>
      </c>
      <c r="J77" s="15">
        <v>0</v>
      </c>
      <c r="K77" s="15">
        <v>1</v>
      </c>
      <c r="L77" s="15">
        <v>0</v>
      </c>
      <c r="M77" s="15">
        <v>0</v>
      </c>
    </row>
    <row r="78" spans="1:13" x14ac:dyDescent="0.25">
      <c r="A78" s="15">
        <f t="shared" si="1"/>
        <v>77</v>
      </c>
      <c r="C78" s="15">
        <v>1</v>
      </c>
      <c r="D78" s="15">
        <v>0</v>
      </c>
      <c r="E78" s="15">
        <v>0</v>
      </c>
      <c r="F78" s="15">
        <v>0</v>
      </c>
      <c r="G78" s="15">
        <v>0</v>
      </c>
      <c r="H78" s="15">
        <v>1</v>
      </c>
      <c r="I78" s="15">
        <v>0</v>
      </c>
      <c r="J78" s="15">
        <v>0</v>
      </c>
      <c r="K78" s="15">
        <v>1</v>
      </c>
      <c r="L78" s="15">
        <v>0</v>
      </c>
      <c r="M78" s="15">
        <v>0</v>
      </c>
    </row>
    <row r="79" spans="1:13" x14ac:dyDescent="0.25">
      <c r="A79" s="15">
        <f t="shared" si="1"/>
        <v>78</v>
      </c>
      <c r="C79" s="15">
        <v>1</v>
      </c>
      <c r="D79" s="15">
        <v>0</v>
      </c>
      <c r="E79" s="15">
        <v>0</v>
      </c>
      <c r="F79" s="15">
        <v>0</v>
      </c>
      <c r="G79" s="15">
        <v>0</v>
      </c>
      <c r="H79" s="15">
        <v>1</v>
      </c>
      <c r="I79" s="15">
        <v>0</v>
      </c>
      <c r="J79" s="15">
        <v>0</v>
      </c>
      <c r="K79" s="15">
        <v>1</v>
      </c>
      <c r="L79" s="15">
        <v>0</v>
      </c>
      <c r="M79" s="15">
        <v>0</v>
      </c>
    </row>
    <row r="80" spans="1:13" x14ac:dyDescent="0.25">
      <c r="A80" s="15">
        <f t="shared" si="1"/>
        <v>79</v>
      </c>
      <c r="C80" s="15">
        <v>0</v>
      </c>
      <c r="D80" s="15">
        <v>0</v>
      </c>
      <c r="E80" s="15">
        <v>0</v>
      </c>
      <c r="F80" s="15">
        <v>0</v>
      </c>
      <c r="G80" s="15">
        <v>1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</row>
    <row r="81" spans="1:13" x14ac:dyDescent="0.25">
      <c r="A81" s="15">
        <f t="shared" si="1"/>
        <v>80</v>
      </c>
      <c r="C81" s="15">
        <v>1</v>
      </c>
      <c r="D81" s="15">
        <v>0</v>
      </c>
      <c r="E81" s="15">
        <v>0</v>
      </c>
      <c r="F81" s="15">
        <v>1</v>
      </c>
      <c r="G81" s="15">
        <v>0</v>
      </c>
      <c r="H81" s="15">
        <v>1</v>
      </c>
      <c r="I81" s="15">
        <v>0</v>
      </c>
      <c r="J81" s="15">
        <v>0</v>
      </c>
      <c r="K81" s="15">
        <v>1</v>
      </c>
      <c r="L81" s="15">
        <v>0</v>
      </c>
      <c r="M81" s="15">
        <v>0</v>
      </c>
    </row>
    <row r="82" spans="1:13" x14ac:dyDescent="0.25">
      <c r="A82" s="15">
        <f t="shared" si="1"/>
        <v>81</v>
      </c>
      <c r="C82" s="15">
        <v>1</v>
      </c>
      <c r="D82" s="15">
        <v>0</v>
      </c>
      <c r="E82" s="15">
        <v>0</v>
      </c>
      <c r="F82" s="15">
        <v>0</v>
      </c>
      <c r="G82" s="15">
        <v>0</v>
      </c>
      <c r="H82" s="15">
        <v>1</v>
      </c>
      <c r="I82" s="15">
        <v>0</v>
      </c>
      <c r="J82" s="15">
        <v>0</v>
      </c>
      <c r="K82" s="15">
        <v>1</v>
      </c>
      <c r="L82" s="15">
        <v>0</v>
      </c>
      <c r="M82" s="15">
        <v>0</v>
      </c>
    </row>
    <row r="83" spans="1:13" x14ac:dyDescent="0.25">
      <c r="A83" s="15">
        <f t="shared" si="1"/>
        <v>82</v>
      </c>
      <c r="C83" s="15">
        <v>1</v>
      </c>
      <c r="D83" s="15">
        <v>0</v>
      </c>
      <c r="E83" s="15">
        <v>0</v>
      </c>
      <c r="F83" s="15">
        <v>0</v>
      </c>
      <c r="G83" s="15">
        <v>0</v>
      </c>
      <c r="H83" s="15">
        <v>1</v>
      </c>
      <c r="I83" s="15">
        <v>0</v>
      </c>
      <c r="J83" s="15">
        <v>0</v>
      </c>
      <c r="K83" s="15">
        <v>1</v>
      </c>
      <c r="L83" s="15">
        <v>0</v>
      </c>
      <c r="M83" s="15">
        <v>0</v>
      </c>
    </row>
    <row r="84" spans="1:13" x14ac:dyDescent="0.25">
      <c r="A84" s="15">
        <f t="shared" si="1"/>
        <v>83</v>
      </c>
      <c r="C84" s="15">
        <v>1</v>
      </c>
      <c r="D84" s="15">
        <v>0</v>
      </c>
      <c r="E84" s="15">
        <v>0</v>
      </c>
      <c r="F84" s="15">
        <v>0</v>
      </c>
      <c r="G84" s="15">
        <v>0</v>
      </c>
      <c r="H84" s="15">
        <v>1</v>
      </c>
      <c r="I84" s="15">
        <v>0</v>
      </c>
      <c r="J84" s="15">
        <v>0</v>
      </c>
      <c r="K84" s="15">
        <v>1</v>
      </c>
      <c r="L84" s="15">
        <v>0</v>
      </c>
      <c r="M84" s="15">
        <v>0</v>
      </c>
    </row>
    <row r="85" spans="1:13" x14ac:dyDescent="0.25">
      <c r="A85" s="15">
        <f t="shared" si="1"/>
        <v>84</v>
      </c>
      <c r="C85" s="15">
        <v>1</v>
      </c>
      <c r="D85" s="15">
        <v>0</v>
      </c>
      <c r="E85" s="15">
        <v>0</v>
      </c>
      <c r="F85" s="15">
        <v>0</v>
      </c>
      <c r="G85" s="15">
        <v>0</v>
      </c>
      <c r="H85" s="15">
        <v>1</v>
      </c>
      <c r="I85" s="15">
        <v>0</v>
      </c>
      <c r="J85" s="15">
        <v>0</v>
      </c>
      <c r="K85" s="15">
        <v>1</v>
      </c>
      <c r="L85" s="15">
        <v>0</v>
      </c>
      <c r="M85" s="15">
        <v>0</v>
      </c>
    </row>
    <row r="86" spans="1:13" x14ac:dyDescent="0.25">
      <c r="A86" s="15">
        <f t="shared" si="1"/>
        <v>85</v>
      </c>
      <c r="C86" s="15">
        <v>0</v>
      </c>
      <c r="D86" s="15">
        <v>0</v>
      </c>
      <c r="E86" s="15">
        <v>0</v>
      </c>
      <c r="F86" s="15">
        <v>0</v>
      </c>
      <c r="G86" s="15">
        <v>1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</row>
    <row r="87" spans="1:13" x14ac:dyDescent="0.25">
      <c r="A87" s="15">
        <f t="shared" si="1"/>
        <v>86</v>
      </c>
      <c r="C87" s="15">
        <v>1</v>
      </c>
      <c r="D87" s="15">
        <v>0</v>
      </c>
      <c r="E87" s="15">
        <v>0</v>
      </c>
      <c r="F87" s="15">
        <v>0</v>
      </c>
      <c r="G87" s="15">
        <v>0</v>
      </c>
      <c r="H87" s="15">
        <v>1</v>
      </c>
      <c r="I87" s="15">
        <v>0</v>
      </c>
      <c r="J87" s="15">
        <v>0</v>
      </c>
      <c r="K87" s="15">
        <v>1</v>
      </c>
      <c r="L87" s="15">
        <v>0</v>
      </c>
      <c r="M87" s="15">
        <v>0</v>
      </c>
    </row>
    <row r="88" spans="1:13" x14ac:dyDescent="0.25">
      <c r="A88" s="15">
        <f t="shared" si="1"/>
        <v>87</v>
      </c>
      <c r="C88" s="15">
        <v>1</v>
      </c>
      <c r="D88" s="15">
        <v>0</v>
      </c>
      <c r="E88" s="15">
        <v>0</v>
      </c>
      <c r="F88" s="15">
        <v>0</v>
      </c>
      <c r="G88" s="15">
        <v>0</v>
      </c>
      <c r="H88" s="15">
        <v>1</v>
      </c>
      <c r="I88" s="15">
        <v>0</v>
      </c>
      <c r="J88" s="15">
        <v>0</v>
      </c>
      <c r="K88" s="15">
        <v>1</v>
      </c>
      <c r="L88" s="15">
        <v>0</v>
      </c>
      <c r="M88" s="15">
        <v>0</v>
      </c>
    </row>
    <row r="89" spans="1:13" x14ac:dyDescent="0.25">
      <c r="A89" s="15">
        <f t="shared" si="1"/>
        <v>88</v>
      </c>
      <c r="C89" s="15">
        <v>1</v>
      </c>
      <c r="D89" s="15">
        <v>0</v>
      </c>
      <c r="E89" s="15">
        <v>0</v>
      </c>
      <c r="F89" s="15">
        <v>0</v>
      </c>
      <c r="G89" s="15">
        <v>0</v>
      </c>
      <c r="H89" s="15">
        <v>1</v>
      </c>
      <c r="I89" s="15">
        <v>0</v>
      </c>
      <c r="J89" s="15">
        <v>0</v>
      </c>
      <c r="K89" s="15">
        <v>1</v>
      </c>
      <c r="L89" s="15">
        <v>0</v>
      </c>
      <c r="M89" s="15">
        <v>0</v>
      </c>
    </row>
    <row r="90" spans="1:13" x14ac:dyDescent="0.25">
      <c r="A90" s="15">
        <f t="shared" si="1"/>
        <v>89</v>
      </c>
      <c r="C90" s="15">
        <v>1</v>
      </c>
      <c r="D90" s="15">
        <v>0</v>
      </c>
      <c r="E90" s="15">
        <v>0</v>
      </c>
      <c r="F90" s="15">
        <v>0</v>
      </c>
      <c r="G90" s="15">
        <v>0</v>
      </c>
      <c r="H90" s="15">
        <v>1</v>
      </c>
      <c r="I90" s="15">
        <v>0</v>
      </c>
      <c r="J90" s="15">
        <v>0</v>
      </c>
      <c r="K90" s="15">
        <v>1</v>
      </c>
      <c r="L90" s="15">
        <v>0</v>
      </c>
      <c r="M90" s="15">
        <v>0</v>
      </c>
    </row>
    <row r="91" spans="1:13" x14ac:dyDescent="0.25">
      <c r="A91" s="15">
        <f t="shared" si="1"/>
        <v>90</v>
      </c>
      <c r="C91" s="15">
        <v>1</v>
      </c>
      <c r="D91" s="15">
        <v>0</v>
      </c>
      <c r="E91" s="15">
        <v>0</v>
      </c>
      <c r="F91" s="15">
        <v>0</v>
      </c>
      <c r="G91" s="15">
        <v>0</v>
      </c>
      <c r="H91" s="15">
        <v>1</v>
      </c>
      <c r="I91" s="15">
        <v>0</v>
      </c>
      <c r="J91" s="15">
        <v>0</v>
      </c>
      <c r="K91" s="15">
        <v>1</v>
      </c>
      <c r="L91" s="15">
        <v>0</v>
      </c>
      <c r="M91" s="15">
        <v>0</v>
      </c>
    </row>
    <row r="92" spans="1:13" x14ac:dyDescent="0.25">
      <c r="A92" s="15">
        <f t="shared" si="1"/>
        <v>91</v>
      </c>
      <c r="C92" s="15">
        <v>1</v>
      </c>
      <c r="D92" s="15">
        <v>0</v>
      </c>
      <c r="E92" s="15">
        <v>0</v>
      </c>
      <c r="F92" s="15">
        <v>0</v>
      </c>
      <c r="G92" s="15">
        <v>0</v>
      </c>
      <c r="H92" s="15">
        <v>1</v>
      </c>
      <c r="I92" s="15">
        <v>0</v>
      </c>
      <c r="J92" s="15">
        <v>0</v>
      </c>
      <c r="K92" s="15">
        <v>1</v>
      </c>
      <c r="L92" s="15">
        <v>0</v>
      </c>
      <c r="M92" s="15">
        <v>0</v>
      </c>
    </row>
    <row r="93" spans="1:13" x14ac:dyDescent="0.25">
      <c r="A93" s="15">
        <f t="shared" si="1"/>
        <v>92</v>
      </c>
      <c r="C93" s="15">
        <v>0</v>
      </c>
      <c r="D93" s="15">
        <v>0</v>
      </c>
      <c r="E93" s="15">
        <v>1</v>
      </c>
      <c r="F93" s="15">
        <v>0</v>
      </c>
      <c r="G93" s="15">
        <v>0</v>
      </c>
      <c r="H93" s="15">
        <v>1</v>
      </c>
      <c r="I93" s="15">
        <v>1</v>
      </c>
      <c r="J93" s="15">
        <v>0</v>
      </c>
      <c r="K93" s="15">
        <v>1</v>
      </c>
      <c r="L93" s="15">
        <v>0</v>
      </c>
      <c r="M93" s="15">
        <v>0</v>
      </c>
    </row>
    <row r="94" spans="1:13" x14ac:dyDescent="0.25">
      <c r="A94" s="15">
        <f t="shared" si="1"/>
        <v>93</v>
      </c>
      <c r="C94" s="15">
        <v>1</v>
      </c>
      <c r="D94" s="15">
        <v>0</v>
      </c>
      <c r="E94" s="15">
        <v>0</v>
      </c>
      <c r="F94" s="15">
        <v>0</v>
      </c>
      <c r="G94" s="15">
        <v>0</v>
      </c>
      <c r="H94" s="15">
        <v>1</v>
      </c>
      <c r="I94" s="15">
        <v>0</v>
      </c>
      <c r="J94" s="15">
        <v>0</v>
      </c>
      <c r="K94" s="15">
        <v>1</v>
      </c>
      <c r="L94" s="15">
        <v>0</v>
      </c>
      <c r="M94" s="15">
        <v>0</v>
      </c>
    </row>
    <row r="95" spans="1:13" x14ac:dyDescent="0.25">
      <c r="A95" s="15">
        <f t="shared" si="1"/>
        <v>94</v>
      </c>
      <c r="C95" s="15">
        <v>1</v>
      </c>
      <c r="D95" s="15">
        <v>0</v>
      </c>
      <c r="E95" s="15">
        <v>0</v>
      </c>
      <c r="F95" s="15">
        <v>0</v>
      </c>
      <c r="G95" s="15">
        <v>0</v>
      </c>
      <c r="H95" s="15">
        <v>1</v>
      </c>
      <c r="I95" s="15">
        <v>0</v>
      </c>
      <c r="J95" s="15">
        <v>0</v>
      </c>
      <c r="K95" s="15">
        <v>1</v>
      </c>
      <c r="L95" s="15">
        <v>0</v>
      </c>
      <c r="M95" s="15">
        <v>0</v>
      </c>
    </row>
    <row r="96" spans="1:13" x14ac:dyDescent="0.25">
      <c r="A96" s="15">
        <f t="shared" si="1"/>
        <v>95</v>
      </c>
      <c r="C96" s="15">
        <v>1</v>
      </c>
      <c r="D96" s="15">
        <v>0</v>
      </c>
      <c r="E96" s="15">
        <v>0</v>
      </c>
      <c r="F96" s="15">
        <v>0</v>
      </c>
      <c r="G96" s="15">
        <v>0</v>
      </c>
      <c r="H96" s="15">
        <v>1</v>
      </c>
      <c r="I96" s="15">
        <v>0</v>
      </c>
      <c r="J96" s="15">
        <v>0</v>
      </c>
      <c r="K96" s="15">
        <v>1</v>
      </c>
      <c r="L96" s="15">
        <v>0</v>
      </c>
      <c r="M96" s="15">
        <v>0</v>
      </c>
    </row>
    <row r="97" spans="1:13" x14ac:dyDescent="0.25">
      <c r="A97" s="15">
        <f t="shared" si="1"/>
        <v>96</v>
      </c>
      <c r="C97" s="15">
        <v>0</v>
      </c>
      <c r="D97" s="15">
        <v>0</v>
      </c>
      <c r="E97" s="15">
        <v>1</v>
      </c>
      <c r="F97" s="15">
        <v>0</v>
      </c>
      <c r="G97" s="15">
        <v>1</v>
      </c>
      <c r="H97" s="15">
        <v>0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</row>
    <row r="98" spans="1:13" x14ac:dyDescent="0.25">
      <c r="A98" s="15">
        <f t="shared" si="1"/>
        <v>97</v>
      </c>
      <c r="C98" s="15">
        <v>1</v>
      </c>
      <c r="D98" s="15">
        <v>0</v>
      </c>
      <c r="E98" s="15">
        <v>0</v>
      </c>
      <c r="F98" s="15">
        <v>0</v>
      </c>
      <c r="G98" s="15">
        <v>0</v>
      </c>
      <c r="H98" s="15">
        <v>1</v>
      </c>
      <c r="I98" s="15">
        <v>0</v>
      </c>
      <c r="J98" s="15">
        <v>0</v>
      </c>
      <c r="K98" s="15">
        <v>1</v>
      </c>
      <c r="L98" s="15">
        <v>0</v>
      </c>
      <c r="M98" s="15">
        <v>0</v>
      </c>
    </row>
    <row r="99" spans="1:13" x14ac:dyDescent="0.25">
      <c r="A99" s="15">
        <f t="shared" si="1"/>
        <v>98</v>
      </c>
      <c r="C99" s="15">
        <v>1</v>
      </c>
      <c r="D99" s="15">
        <v>0</v>
      </c>
      <c r="E99" s="15">
        <v>0</v>
      </c>
      <c r="F99" s="15">
        <v>0</v>
      </c>
      <c r="G99" s="15">
        <v>0</v>
      </c>
      <c r="H99" s="15">
        <v>1</v>
      </c>
      <c r="I99" s="15">
        <v>0</v>
      </c>
      <c r="J99" s="15">
        <v>0</v>
      </c>
      <c r="K99" s="15">
        <v>1</v>
      </c>
      <c r="L99" s="15">
        <v>0</v>
      </c>
      <c r="M99" s="15">
        <v>0</v>
      </c>
    </row>
    <row r="100" spans="1:13" x14ac:dyDescent="0.25">
      <c r="A100" s="15">
        <f t="shared" si="1"/>
        <v>99</v>
      </c>
      <c r="C100" s="15">
        <v>1</v>
      </c>
      <c r="D100" s="15">
        <v>0</v>
      </c>
      <c r="E100" s="15">
        <v>0</v>
      </c>
      <c r="F100" s="15">
        <v>0</v>
      </c>
      <c r="G100" s="15">
        <v>0</v>
      </c>
      <c r="H100" s="15">
        <v>1</v>
      </c>
      <c r="I100" s="15">
        <v>0</v>
      </c>
      <c r="J100" s="15">
        <v>0</v>
      </c>
      <c r="K100" s="15">
        <v>1</v>
      </c>
      <c r="L100" s="15">
        <v>0</v>
      </c>
      <c r="M100" s="15">
        <v>0</v>
      </c>
    </row>
    <row r="101" spans="1:13" x14ac:dyDescent="0.25">
      <c r="A101" s="15">
        <f t="shared" si="1"/>
        <v>100</v>
      </c>
      <c r="C101" s="15">
        <v>1</v>
      </c>
      <c r="D101" s="15">
        <v>0</v>
      </c>
      <c r="E101" s="15">
        <v>0</v>
      </c>
      <c r="F101" s="15">
        <v>1</v>
      </c>
      <c r="G101" s="15">
        <v>0</v>
      </c>
      <c r="H101" s="15">
        <v>1</v>
      </c>
      <c r="I101" s="15">
        <v>0</v>
      </c>
      <c r="J101" s="15">
        <v>0</v>
      </c>
      <c r="K101" s="15">
        <v>1</v>
      </c>
      <c r="L101" s="15">
        <v>0</v>
      </c>
      <c r="M101" s="15">
        <v>0</v>
      </c>
    </row>
    <row r="102" spans="1:13" x14ac:dyDescent="0.25">
      <c r="A102" s="15">
        <f t="shared" si="1"/>
        <v>101</v>
      </c>
      <c r="C102" s="15">
        <v>1</v>
      </c>
      <c r="D102" s="15">
        <v>0</v>
      </c>
      <c r="E102" s="15">
        <v>0</v>
      </c>
      <c r="F102" s="15">
        <v>1</v>
      </c>
      <c r="G102" s="15">
        <v>0</v>
      </c>
      <c r="H102" s="15">
        <v>1</v>
      </c>
      <c r="I102" s="15">
        <v>0</v>
      </c>
      <c r="J102" s="15">
        <v>0</v>
      </c>
      <c r="K102" s="15">
        <v>1</v>
      </c>
      <c r="L102" s="15">
        <v>0</v>
      </c>
      <c r="M102" s="15">
        <v>0</v>
      </c>
    </row>
    <row r="103" spans="1:13" x14ac:dyDescent="0.25">
      <c r="A103" s="15">
        <f t="shared" si="1"/>
        <v>102</v>
      </c>
      <c r="C103" s="15">
        <v>0</v>
      </c>
      <c r="D103" s="15">
        <v>0</v>
      </c>
      <c r="E103" s="15">
        <v>0</v>
      </c>
      <c r="F103" s="15">
        <v>0</v>
      </c>
      <c r="G103" s="15">
        <v>1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</row>
    <row r="104" spans="1:13" x14ac:dyDescent="0.25">
      <c r="A104" s="15">
        <f t="shared" si="1"/>
        <v>103</v>
      </c>
      <c r="C104" s="15">
        <v>1</v>
      </c>
      <c r="D104" s="15">
        <v>0</v>
      </c>
      <c r="E104" s="15">
        <v>0</v>
      </c>
      <c r="F104" s="15">
        <v>0</v>
      </c>
      <c r="G104" s="15">
        <v>0</v>
      </c>
      <c r="H104" s="15">
        <v>1</v>
      </c>
      <c r="I104" s="15">
        <v>0</v>
      </c>
      <c r="J104" s="15">
        <v>0</v>
      </c>
      <c r="K104" s="15">
        <v>1</v>
      </c>
      <c r="L104" s="15">
        <v>0</v>
      </c>
      <c r="M104" s="15">
        <v>0</v>
      </c>
    </row>
    <row r="105" spans="1:13" x14ac:dyDescent="0.25">
      <c r="A105" s="15">
        <f t="shared" si="1"/>
        <v>104</v>
      </c>
      <c r="C105" s="15">
        <v>0</v>
      </c>
      <c r="D105" s="15">
        <v>0</v>
      </c>
      <c r="E105" s="15">
        <v>0</v>
      </c>
      <c r="F105" s="15">
        <v>0</v>
      </c>
      <c r="G105" s="15">
        <v>1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</row>
    <row r="106" spans="1:13" x14ac:dyDescent="0.25">
      <c r="A106" s="15">
        <f t="shared" si="1"/>
        <v>105</v>
      </c>
      <c r="C106" s="15">
        <v>0</v>
      </c>
      <c r="D106" s="15">
        <v>0</v>
      </c>
      <c r="E106" s="15">
        <v>0</v>
      </c>
      <c r="F106" s="15">
        <v>0</v>
      </c>
      <c r="G106" s="15">
        <v>1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</row>
    <row r="107" spans="1:13" x14ac:dyDescent="0.25">
      <c r="A107" s="15">
        <f t="shared" si="1"/>
        <v>106</v>
      </c>
      <c r="C107" s="15">
        <v>1</v>
      </c>
      <c r="D107" s="15">
        <v>0</v>
      </c>
      <c r="E107" s="15">
        <v>0</v>
      </c>
      <c r="F107" s="15">
        <v>0</v>
      </c>
      <c r="G107" s="15">
        <v>0</v>
      </c>
      <c r="H107" s="15">
        <v>1</v>
      </c>
      <c r="I107" s="15">
        <v>0</v>
      </c>
      <c r="J107" s="15">
        <v>0</v>
      </c>
      <c r="K107" s="15">
        <v>1</v>
      </c>
      <c r="L107" s="15">
        <v>0</v>
      </c>
      <c r="M107" s="15">
        <v>0</v>
      </c>
    </row>
    <row r="108" spans="1:13" x14ac:dyDescent="0.25">
      <c r="A108" s="15">
        <f t="shared" si="1"/>
        <v>107</v>
      </c>
      <c r="C108" s="15">
        <v>1</v>
      </c>
      <c r="D108" s="15">
        <v>0</v>
      </c>
      <c r="E108" s="15">
        <v>0</v>
      </c>
      <c r="F108" s="15">
        <v>0</v>
      </c>
      <c r="G108" s="15">
        <v>0</v>
      </c>
      <c r="H108" s="15">
        <v>1</v>
      </c>
      <c r="I108" s="15">
        <v>0</v>
      </c>
      <c r="J108" s="15">
        <v>0</v>
      </c>
      <c r="K108" s="15">
        <v>1</v>
      </c>
      <c r="L108" s="15">
        <v>0</v>
      </c>
      <c r="M108" s="15">
        <v>0</v>
      </c>
    </row>
    <row r="109" spans="1:13" x14ac:dyDescent="0.25">
      <c r="A109" s="15">
        <f t="shared" si="1"/>
        <v>108</v>
      </c>
      <c r="C109" s="15">
        <v>1</v>
      </c>
      <c r="D109" s="15">
        <v>0</v>
      </c>
      <c r="E109" s="15">
        <v>0</v>
      </c>
      <c r="F109" s="15">
        <v>0</v>
      </c>
      <c r="G109" s="15">
        <v>0</v>
      </c>
      <c r="H109" s="15">
        <v>1</v>
      </c>
      <c r="I109" s="15">
        <v>0</v>
      </c>
      <c r="J109" s="15">
        <v>0</v>
      </c>
      <c r="K109" s="15">
        <v>1</v>
      </c>
      <c r="L109" s="15">
        <v>0</v>
      </c>
      <c r="M109" s="15">
        <v>0</v>
      </c>
    </row>
    <row r="110" spans="1:13" x14ac:dyDescent="0.25">
      <c r="A110" s="15">
        <f t="shared" si="1"/>
        <v>109</v>
      </c>
      <c r="C110" s="15">
        <v>1</v>
      </c>
      <c r="D110" s="15">
        <v>0</v>
      </c>
      <c r="E110" s="15">
        <v>0</v>
      </c>
      <c r="F110" s="15">
        <v>0</v>
      </c>
      <c r="G110" s="15">
        <v>0</v>
      </c>
      <c r="H110" s="15">
        <v>1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</row>
    <row r="111" spans="1:13" x14ac:dyDescent="0.25">
      <c r="A111" s="15">
        <f t="shared" si="1"/>
        <v>110</v>
      </c>
      <c r="C111" s="15">
        <v>1</v>
      </c>
      <c r="D111" s="15">
        <v>0</v>
      </c>
      <c r="E111" s="15">
        <v>0</v>
      </c>
      <c r="F111" s="15">
        <v>0</v>
      </c>
      <c r="G111" s="15">
        <v>0</v>
      </c>
      <c r="H111" s="15">
        <v>1</v>
      </c>
      <c r="I111" s="15">
        <v>0</v>
      </c>
      <c r="J111" s="15">
        <v>0</v>
      </c>
      <c r="K111" s="15">
        <v>1</v>
      </c>
      <c r="L111" s="15">
        <v>0</v>
      </c>
      <c r="M111" s="15">
        <v>0</v>
      </c>
    </row>
    <row r="112" spans="1:13" x14ac:dyDescent="0.25">
      <c r="A112" s="15">
        <f t="shared" si="1"/>
        <v>111</v>
      </c>
      <c r="C112" s="15">
        <v>0</v>
      </c>
      <c r="D112" s="15">
        <v>0</v>
      </c>
      <c r="E112" s="15">
        <v>0</v>
      </c>
      <c r="F112" s="15">
        <v>0</v>
      </c>
      <c r="G112" s="15">
        <v>1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</row>
    <row r="113" spans="1:13" x14ac:dyDescent="0.25">
      <c r="A113" s="15">
        <f t="shared" si="1"/>
        <v>112</v>
      </c>
      <c r="C113" s="15">
        <v>1</v>
      </c>
      <c r="D113" s="15">
        <v>0</v>
      </c>
      <c r="E113" s="15">
        <v>0</v>
      </c>
      <c r="F113" s="15">
        <v>0</v>
      </c>
      <c r="G113" s="15">
        <v>0</v>
      </c>
      <c r="H113" s="15">
        <v>1</v>
      </c>
      <c r="I113" s="15">
        <v>0</v>
      </c>
      <c r="J113" s="15">
        <v>0</v>
      </c>
      <c r="K113" s="15">
        <v>1</v>
      </c>
      <c r="L113" s="15">
        <v>0</v>
      </c>
      <c r="M113" s="15">
        <v>0</v>
      </c>
    </row>
    <row r="114" spans="1:13" x14ac:dyDescent="0.25">
      <c r="A114" s="15">
        <f t="shared" si="1"/>
        <v>113</v>
      </c>
      <c r="C114" s="15">
        <v>1</v>
      </c>
      <c r="D114" s="15">
        <v>0</v>
      </c>
      <c r="E114" s="15">
        <v>0</v>
      </c>
      <c r="F114" s="15">
        <v>0</v>
      </c>
      <c r="G114" s="15">
        <v>0</v>
      </c>
      <c r="H114" s="15">
        <v>1</v>
      </c>
      <c r="I114" s="15">
        <v>0</v>
      </c>
      <c r="J114" s="15">
        <v>0</v>
      </c>
      <c r="K114" s="15">
        <v>1</v>
      </c>
      <c r="L114" s="15">
        <v>0</v>
      </c>
      <c r="M114" s="15">
        <v>0</v>
      </c>
    </row>
    <row r="115" spans="1:13" x14ac:dyDescent="0.25">
      <c r="A115" s="15">
        <f t="shared" si="1"/>
        <v>114</v>
      </c>
      <c r="C115" s="15">
        <v>1</v>
      </c>
      <c r="D115" s="15">
        <v>0</v>
      </c>
      <c r="E115" s="15">
        <v>0</v>
      </c>
      <c r="F115" s="15">
        <v>0</v>
      </c>
      <c r="G115" s="15">
        <v>0</v>
      </c>
      <c r="H115" s="15">
        <v>1</v>
      </c>
      <c r="I115" s="15">
        <v>0</v>
      </c>
      <c r="J115" s="15">
        <v>0</v>
      </c>
      <c r="K115" s="15">
        <v>1</v>
      </c>
      <c r="L115" s="15">
        <v>0</v>
      </c>
      <c r="M115" s="15">
        <v>0</v>
      </c>
    </row>
    <row r="116" spans="1:13" x14ac:dyDescent="0.25">
      <c r="A116" s="15">
        <f t="shared" si="1"/>
        <v>115</v>
      </c>
      <c r="C116" s="15">
        <v>1</v>
      </c>
      <c r="D116" s="15">
        <v>0</v>
      </c>
      <c r="E116" s="15">
        <v>0</v>
      </c>
      <c r="F116" s="15">
        <v>0</v>
      </c>
      <c r="G116" s="15">
        <v>0</v>
      </c>
      <c r="H116" s="15">
        <v>1</v>
      </c>
      <c r="I116" s="15">
        <v>0</v>
      </c>
      <c r="J116" s="15">
        <v>0</v>
      </c>
      <c r="K116" s="15">
        <v>1</v>
      </c>
      <c r="L116" s="15">
        <v>0</v>
      </c>
      <c r="M116" s="15">
        <v>0</v>
      </c>
    </row>
    <row r="117" spans="1:13" x14ac:dyDescent="0.25">
      <c r="A117" s="15">
        <f t="shared" si="1"/>
        <v>116</v>
      </c>
      <c r="C117" s="15">
        <v>1</v>
      </c>
      <c r="D117" s="15">
        <v>0</v>
      </c>
      <c r="E117" s="15">
        <v>0</v>
      </c>
      <c r="F117" s="15">
        <v>0</v>
      </c>
      <c r="G117" s="15">
        <v>0</v>
      </c>
      <c r="H117" s="15">
        <v>1</v>
      </c>
      <c r="I117" s="15">
        <v>0</v>
      </c>
      <c r="J117" s="15">
        <v>0</v>
      </c>
      <c r="K117" s="15">
        <v>1</v>
      </c>
      <c r="L117" s="15">
        <v>0</v>
      </c>
      <c r="M117" s="15">
        <v>0</v>
      </c>
    </row>
    <row r="118" spans="1:13" x14ac:dyDescent="0.25">
      <c r="A118" s="15">
        <f t="shared" si="1"/>
        <v>117</v>
      </c>
      <c r="C118" s="15">
        <v>1</v>
      </c>
      <c r="D118" s="15">
        <v>0</v>
      </c>
      <c r="E118" s="15">
        <v>0</v>
      </c>
      <c r="F118" s="15">
        <v>0</v>
      </c>
      <c r="G118" s="15">
        <v>0</v>
      </c>
      <c r="H118" s="15">
        <v>1</v>
      </c>
      <c r="I118" s="15">
        <v>0</v>
      </c>
      <c r="J118" s="15">
        <v>0</v>
      </c>
      <c r="K118" s="15">
        <v>1</v>
      </c>
      <c r="L118" s="15">
        <v>0</v>
      </c>
      <c r="M118" s="15">
        <v>0</v>
      </c>
    </row>
    <row r="119" spans="1:13" x14ac:dyDescent="0.25">
      <c r="A119" s="15">
        <f t="shared" si="1"/>
        <v>118</v>
      </c>
      <c r="C119" s="15">
        <v>1</v>
      </c>
      <c r="D119" s="15">
        <v>0</v>
      </c>
      <c r="E119" s="15">
        <v>0</v>
      </c>
      <c r="F119" s="15">
        <v>0</v>
      </c>
      <c r="G119" s="15">
        <v>0</v>
      </c>
      <c r="H119" s="15">
        <v>1</v>
      </c>
      <c r="I119" s="15">
        <v>0</v>
      </c>
      <c r="J119" s="15">
        <v>0</v>
      </c>
      <c r="K119" s="15">
        <v>1</v>
      </c>
      <c r="L119" s="15">
        <v>0</v>
      </c>
      <c r="M119" s="15">
        <v>0</v>
      </c>
    </row>
    <row r="120" spans="1:13" x14ac:dyDescent="0.25">
      <c r="A120" s="15">
        <f t="shared" si="1"/>
        <v>119</v>
      </c>
      <c r="C120" s="15">
        <v>1</v>
      </c>
      <c r="D120" s="15">
        <v>0</v>
      </c>
      <c r="E120" s="15">
        <v>0</v>
      </c>
      <c r="F120" s="15">
        <v>1</v>
      </c>
      <c r="G120" s="15">
        <v>0</v>
      </c>
      <c r="H120" s="15">
        <v>1</v>
      </c>
      <c r="I120" s="15">
        <v>0</v>
      </c>
      <c r="J120" s="15">
        <v>0</v>
      </c>
      <c r="K120" s="15">
        <v>1</v>
      </c>
      <c r="L120" s="15">
        <v>0</v>
      </c>
      <c r="M120" s="15">
        <v>0</v>
      </c>
    </row>
    <row r="121" spans="1:13" x14ac:dyDescent="0.25">
      <c r="A121" s="15">
        <f t="shared" si="1"/>
        <v>120</v>
      </c>
      <c r="C121" s="15">
        <v>1</v>
      </c>
      <c r="D121" s="15">
        <v>0</v>
      </c>
      <c r="E121" s="15">
        <v>0</v>
      </c>
      <c r="F121" s="15">
        <v>0</v>
      </c>
      <c r="G121" s="15">
        <v>0</v>
      </c>
      <c r="H121" s="15">
        <v>1</v>
      </c>
      <c r="I121" s="15">
        <v>0</v>
      </c>
      <c r="J121" s="15">
        <v>0</v>
      </c>
      <c r="K121" s="15">
        <v>1</v>
      </c>
      <c r="L121" s="15">
        <v>0</v>
      </c>
      <c r="M121" s="15">
        <v>0</v>
      </c>
    </row>
    <row r="122" spans="1:13" x14ac:dyDescent="0.25">
      <c r="A122" s="15">
        <f t="shared" si="1"/>
        <v>121</v>
      </c>
      <c r="C122" s="15">
        <v>1</v>
      </c>
      <c r="D122" s="15">
        <v>0</v>
      </c>
      <c r="E122" s="15">
        <v>0</v>
      </c>
      <c r="F122" s="15">
        <v>0</v>
      </c>
      <c r="G122" s="15">
        <v>0</v>
      </c>
      <c r="H122" s="15">
        <v>1</v>
      </c>
      <c r="I122" s="15">
        <v>0</v>
      </c>
      <c r="J122" s="15">
        <v>0</v>
      </c>
      <c r="K122" s="15">
        <v>1</v>
      </c>
      <c r="L122" s="15">
        <v>0</v>
      </c>
      <c r="M122" s="15">
        <v>0</v>
      </c>
    </row>
    <row r="123" spans="1:13" x14ac:dyDescent="0.25">
      <c r="A123" s="15">
        <f t="shared" si="1"/>
        <v>122</v>
      </c>
      <c r="C123" s="15">
        <v>1</v>
      </c>
      <c r="D123" s="15">
        <v>0</v>
      </c>
      <c r="E123" s="15">
        <v>0</v>
      </c>
      <c r="F123" s="15">
        <v>0</v>
      </c>
      <c r="G123" s="15">
        <v>0</v>
      </c>
      <c r="H123" s="15">
        <v>1</v>
      </c>
      <c r="I123" s="15">
        <v>0</v>
      </c>
      <c r="J123" s="15">
        <v>0</v>
      </c>
      <c r="K123" s="15">
        <v>1</v>
      </c>
      <c r="L123" s="15">
        <v>0</v>
      </c>
      <c r="M123" s="15">
        <v>0</v>
      </c>
    </row>
    <row r="124" spans="1:13" x14ac:dyDescent="0.25">
      <c r="A124" s="15">
        <f t="shared" si="1"/>
        <v>123</v>
      </c>
      <c r="C124" s="15">
        <v>1</v>
      </c>
      <c r="D124" s="15">
        <v>0</v>
      </c>
      <c r="E124" s="15">
        <v>0</v>
      </c>
      <c r="F124" s="15">
        <v>0</v>
      </c>
      <c r="G124" s="15">
        <v>0</v>
      </c>
      <c r="H124" s="15">
        <v>1</v>
      </c>
      <c r="I124" s="15">
        <v>0</v>
      </c>
      <c r="J124" s="15">
        <v>0</v>
      </c>
      <c r="K124" s="15">
        <v>1</v>
      </c>
      <c r="L124" s="15">
        <v>0</v>
      </c>
      <c r="M124" s="15">
        <v>0</v>
      </c>
    </row>
    <row r="125" spans="1:13" x14ac:dyDescent="0.25">
      <c r="A125" s="15">
        <f t="shared" si="1"/>
        <v>124</v>
      </c>
      <c r="C125" s="15">
        <v>0</v>
      </c>
      <c r="D125" s="15">
        <v>0</v>
      </c>
      <c r="E125" s="15">
        <v>1</v>
      </c>
      <c r="F125" s="15">
        <v>0</v>
      </c>
      <c r="G125" s="15">
        <v>0</v>
      </c>
      <c r="H125" s="15">
        <v>0</v>
      </c>
      <c r="I125" s="15">
        <v>1</v>
      </c>
      <c r="J125" s="15">
        <v>0</v>
      </c>
      <c r="K125" s="15">
        <v>0</v>
      </c>
      <c r="L125" s="15">
        <v>0</v>
      </c>
      <c r="M125" s="15">
        <v>0</v>
      </c>
    </row>
    <row r="126" spans="1:13" x14ac:dyDescent="0.25">
      <c r="A126" s="15">
        <f t="shared" si="1"/>
        <v>125</v>
      </c>
      <c r="C126" s="15">
        <v>1</v>
      </c>
      <c r="D126" s="15">
        <v>0</v>
      </c>
      <c r="E126" s="15">
        <v>0</v>
      </c>
      <c r="F126" s="15">
        <v>0</v>
      </c>
      <c r="G126" s="15">
        <v>0</v>
      </c>
      <c r="H126" s="15">
        <v>1</v>
      </c>
      <c r="I126" s="15">
        <v>0</v>
      </c>
      <c r="J126" s="15">
        <v>0</v>
      </c>
      <c r="K126" s="15">
        <v>1</v>
      </c>
      <c r="L126" s="15">
        <v>0</v>
      </c>
      <c r="M126" s="15">
        <v>0</v>
      </c>
    </row>
    <row r="127" spans="1:13" x14ac:dyDescent="0.25">
      <c r="A127" s="15">
        <f t="shared" si="1"/>
        <v>126</v>
      </c>
      <c r="C127" s="15">
        <v>1</v>
      </c>
      <c r="D127" s="15">
        <v>0</v>
      </c>
      <c r="E127" s="15">
        <v>0</v>
      </c>
      <c r="F127" s="15">
        <v>1</v>
      </c>
      <c r="G127" s="15">
        <v>0</v>
      </c>
      <c r="H127" s="15">
        <v>1</v>
      </c>
      <c r="I127" s="15">
        <v>0</v>
      </c>
      <c r="J127" s="15">
        <v>0</v>
      </c>
      <c r="K127" s="15">
        <v>1</v>
      </c>
      <c r="L127" s="15">
        <v>0</v>
      </c>
      <c r="M127" s="15">
        <v>0</v>
      </c>
    </row>
    <row r="128" spans="1:13" x14ac:dyDescent="0.25">
      <c r="A128" s="15">
        <f t="shared" si="1"/>
        <v>127</v>
      </c>
      <c r="C128" s="15">
        <v>1</v>
      </c>
      <c r="D128" s="15">
        <v>0</v>
      </c>
      <c r="E128" s="15">
        <v>0</v>
      </c>
      <c r="F128" s="15">
        <v>0</v>
      </c>
      <c r="G128" s="15">
        <v>0</v>
      </c>
      <c r="H128" s="15">
        <v>1</v>
      </c>
      <c r="I128" s="15">
        <v>0</v>
      </c>
      <c r="J128" s="15">
        <v>0</v>
      </c>
      <c r="K128" s="15">
        <v>1</v>
      </c>
      <c r="L128" s="15">
        <v>0</v>
      </c>
      <c r="M128" s="15">
        <v>0</v>
      </c>
    </row>
    <row r="129" spans="1:13" x14ac:dyDescent="0.25">
      <c r="A129" s="15">
        <f t="shared" si="1"/>
        <v>128</v>
      </c>
      <c r="C129" s="15">
        <v>1</v>
      </c>
      <c r="D129" s="15">
        <v>0</v>
      </c>
      <c r="E129" s="15">
        <v>0</v>
      </c>
      <c r="F129" s="15">
        <v>0</v>
      </c>
      <c r="G129" s="15">
        <v>0</v>
      </c>
      <c r="H129" s="15">
        <v>1</v>
      </c>
      <c r="I129" s="15">
        <v>0</v>
      </c>
      <c r="J129" s="15">
        <v>0</v>
      </c>
      <c r="K129" s="15">
        <v>1</v>
      </c>
      <c r="L129" s="15">
        <v>0</v>
      </c>
      <c r="M129" s="15">
        <v>0</v>
      </c>
    </row>
    <row r="130" spans="1:13" x14ac:dyDescent="0.25">
      <c r="A130" s="15">
        <f t="shared" si="1"/>
        <v>129</v>
      </c>
      <c r="C130" s="15">
        <v>1</v>
      </c>
      <c r="D130" s="15">
        <v>0</v>
      </c>
      <c r="E130" s="15">
        <v>0</v>
      </c>
      <c r="F130" s="15">
        <v>0</v>
      </c>
      <c r="G130" s="15">
        <v>0</v>
      </c>
      <c r="H130" s="15">
        <v>1</v>
      </c>
      <c r="I130" s="15">
        <v>0</v>
      </c>
      <c r="J130" s="15">
        <v>0</v>
      </c>
      <c r="K130" s="15">
        <v>1</v>
      </c>
      <c r="L130" s="15">
        <v>0</v>
      </c>
      <c r="M130" s="15">
        <v>0</v>
      </c>
    </row>
    <row r="131" spans="1:13" x14ac:dyDescent="0.25">
      <c r="A131" s="15">
        <f t="shared" si="1"/>
        <v>130</v>
      </c>
      <c r="C131" s="15">
        <v>1</v>
      </c>
      <c r="D131" s="15">
        <v>0</v>
      </c>
      <c r="E131" s="15">
        <v>0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0</v>
      </c>
    </row>
    <row r="132" spans="1:13" x14ac:dyDescent="0.25">
      <c r="A132" s="15">
        <f t="shared" ref="A132:A184" si="2">A131+1</f>
        <v>131</v>
      </c>
      <c r="C132" s="15">
        <v>0</v>
      </c>
      <c r="D132" s="15">
        <v>0</v>
      </c>
      <c r="E132" s="15">
        <v>1</v>
      </c>
      <c r="F132" s="15">
        <v>0</v>
      </c>
      <c r="G132" s="15">
        <v>1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</row>
    <row r="133" spans="1:13" x14ac:dyDescent="0.25">
      <c r="A133" s="15">
        <f t="shared" si="2"/>
        <v>132</v>
      </c>
      <c r="C133" s="15">
        <v>1</v>
      </c>
      <c r="D133" s="15">
        <v>0</v>
      </c>
      <c r="E133" s="15">
        <v>0</v>
      </c>
      <c r="F133" s="15">
        <v>0</v>
      </c>
      <c r="G133" s="15">
        <v>0</v>
      </c>
      <c r="H133" s="15">
        <v>1</v>
      </c>
      <c r="I133" s="15">
        <v>0</v>
      </c>
      <c r="J133" s="15">
        <v>0</v>
      </c>
      <c r="K133" s="15">
        <v>1</v>
      </c>
      <c r="L133" s="15">
        <v>0</v>
      </c>
      <c r="M133" s="15">
        <v>0</v>
      </c>
    </row>
    <row r="134" spans="1:13" x14ac:dyDescent="0.25">
      <c r="A134" s="15">
        <f t="shared" si="2"/>
        <v>133</v>
      </c>
      <c r="C134" s="15">
        <v>1</v>
      </c>
      <c r="D134" s="15">
        <v>0</v>
      </c>
      <c r="E134" s="15">
        <v>0</v>
      </c>
      <c r="F134" s="15">
        <v>0</v>
      </c>
      <c r="G134" s="15">
        <v>0</v>
      </c>
      <c r="H134" s="15">
        <v>1</v>
      </c>
      <c r="I134" s="15">
        <v>0</v>
      </c>
      <c r="J134" s="15">
        <v>0</v>
      </c>
      <c r="K134" s="15">
        <v>1</v>
      </c>
      <c r="L134" s="15">
        <v>0</v>
      </c>
      <c r="M134" s="15">
        <v>0</v>
      </c>
    </row>
    <row r="135" spans="1:13" x14ac:dyDescent="0.25">
      <c r="A135" s="15">
        <f t="shared" si="2"/>
        <v>134</v>
      </c>
      <c r="C135" s="15">
        <v>1</v>
      </c>
      <c r="D135" s="15">
        <v>0</v>
      </c>
      <c r="E135" s="15">
        <v>0</v>
      </c>
      <c r="F135" s="15">
        <v>0</v>
      </c>
      <c r="G135" s="15">
        <v>0</v>
      </c>
      <c r="H135" s="15">
        <v>1</v>
      </c>
      <c r="I135" s="15">
        <v>0</v>
      </c>
      <c r="J135" s="15">
        <v>0</v>
      </c>
      <c r="K135" s="15">
        <v>1</v>
      </c>
      <c r="L135" s="15">
        <v>0</v>
      </c>
      <c r="M135" s="15">
        <v>0</v>
      </c>
    </row>
    <row r="136" spans="1:13" x14ac:dyDescent="0.25">
      <c r="A136" s="15">
        <f t="shared" si="2"/>
        <v>135</v>
      </c>
      <c r="C136" s="15">
        <v>1</v>
      </c>
      <c r="D136" s="15">
        <v>0</v>
      </c>
      <c r="E136" s="15">
        <v>0</v>
      </c>
      <c r="F136" s="15">
        <v>0</v>
      </c>
      <c r="G136" s="15">
        <v>0</v>
      </c>
      <c r="H136" s="15">
        <v>1</v>
      </c>
      <c r="I136" s="15">
        <v>0</v>
      </c>
      <c r="J136" s="15">
        <v>0</v>
      </c>
      <c r="K136" s="15">
        <v>1</v>
      </c>
      <c r="L136" s="15">
        <v>0</v>
      </c>
      <c r="M136" s="15">
        <v>0</v>
      </c>
    </row>
    <row r="137" spans="1:13" x14ac:dyDescent="0.25">
      <c r="A137" s="15">
        <f t="shared" si="2"/>
        <v>136</v>
      </c>
      <c r="C137" s="15">
        <v>0</v>
      </c>
      <c r="D137" s="15">
        <v>0</v>
      </c>
      <c r="E137" s="15">
        <v>0</v>
      </c>
      <c r="F137" s="15">
        <v>0</v>
      </c>
      <c r="G137" s="15">
        <v>1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</row>
    <row r="138" spans="1:13" x14ac:dyDescent="0.25">
      <c r="A138" s="15">
        <f t="shared" si="2"/>
        <v>137</v>
      </c>
      <c r="C138" s="15">
        <v>0</v>
      </c>
      <c r="D138" s="15">
        <v>0</v>
      </c>
      <c r="E138" s="15">
        <v>1</v>
      </c>
      <c r="F138" s="15">
        <v>0</v>
      </c>
      <c r="G138" s="15">
        <v>1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</row>
    <row r="139" spans="1:13" x14ac:dyDescent="0.25">
      <c r="A139" s="15">
        <f t="shared" si="2"/>
        <v>138</v>
      </c>
      <c r="C139" s="15">
        <v>1</v>
      </c>
      <c r="D139" s="15">
        <v>0</v>
      </c>
      <c r="E139" s="15">
        <v>0</v>
      </c>
      <c r="F139" s="15">
        <v>0</v>
      </c>
      <c r="G139" s="15">
        <v>0</v>
      </c>
      <c r="H139" s="15">
        <v>1</v>
      </c>
      <c r="I139" s="15">
        <v>0</v>
      </c>
      <c r="J139" s="15">
        <v>0</v>
      </c>
      <c r="K139" s="15">
        <v>1</v>
      </c>
      <c r="L139" s="15">
        <v>0</v>
      </c>
      <c r="M139" s="15">
        <v>0</v>
      </c>
    </row>
    <row r="140" spans="1:13" x14ac:dyDescent="0.25">
      <c r="A140" s="15">
        <f t="shared" si="2"/>
        <v>139</v>
      </c>
      <c r="C140" s="15">
        <v>0</v>
      </c>
      <c r="D140" s="15">
        <v>0</v>
      </c>
      <c r="E140" s="15">
        <v>0</v>
      </c>
      <c r="F140" s="15">
        <v>0</v>
      </c>
      <c r="G140" s="15">
        <v>1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</row>
    <row r="141" spans="1:13" x14ac:dyDescent="0.25">
      <c r="A141" s="15">
        <f t="shared" si="2"/>
        <v>140</v>
      </c>
      <c r="C141" s="15">
        <v>1</v>
      </c>
      <c r="D141" s="15">
        <v>0</v>
      </c>
      <c r="E141" s="15">
        <v>0</v>
      </c>
      <c r="F141" s="15">
        <v>0</v>
      </c>
      <c r="G141" s="15">
        <v>0</v>
      </c>
      <c r="H141" s="15">
        <v>1</v>
      </c>
      <c r="I141" s="15">
        <v>0</v>
      </c>
      <c r="J141" s="15">
        <v>0</v>
      </c>
      <c r="K141" s="15">
        <v>1</v>
      </c>
      <c r="L141" s="15">
        <v>0</v>
      </c>
      <c r="M141" s="15">
        <v>0</v>
      </c>
    </row>
    <row r="142" spans="1:13" x14ac:dyDescent="0.25">
      <c r="A142" s="15">
        <f t="shared" si="2"/>
        <v>141</v>
      </c>
      <c r="C142" s="15">
        <v>0</v>
      </c>
      <c r="D142" s="15">
        <v>0</v>
      </c>
      <c r="E142" s="15">
        <v>0</v>
      </c>
      <c r="F142" s="15">
        <v>0</v>
      </c>
      <c r="G142" s="15">
        <v>1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</row>
    <row r="143" spans="1:13" x14ac:dyDescent="0.25">
      <c r="A143" s="15">
        <f t="shared" si="2"/>
        <v>142</v>
      </c>
      <c r="C143" s="15">
        <v>1</v>
      </c>
      <c r="D143" s="15">
        <v>0</v>
      </c>
      <c r="E143" s="15">
        <v>0</v>
      </c>
      <c r="F143" s="15">
        <v>0</v>
      </c>
      <c r="G143" s="15">
        <v>0</v>
      </c>
      <c r="H143" s="15">
        <v>1</v>
      </c>
      <c r="I143" s="15">
        <v>0</v>
      </c>
      <c r="J143" s="15">
        <v>0</v>
      </c>
      <c r="K143" s="15">
        <v>1</v>
      </c>
      <c r="L143" s="15">
        <v>0</v>
      </c>
      <c r="M143" s="15">
        <v>0</v>
      </c>
    </row>
    <row r="144" spans="1:13" x14ac:dyDescent="0.25">
      <c r="A144" s="15">
        <f t="shared" si="2"/>
        <v>143</v>
      </c>
      <c r="C144" s="15">
        <v>1</v>
      </c>
      <c r="D144" s="15">
        <v>0</v>
      </c>
      <c r="E144" s="15">
        <v>0</v>
      </c>
      <c r="F144" s="15">
        <v>0</v>
      </c>
      <c r="G144" s="15">
        <v>0</v>
      </c>
      <c r="H144" s="15">
        <v>1</v>
      </c>
      <c r="I144" s="15">
        <v>0</v>
      </c>
      <c r="J144" s="15">
        <v>0</v>
      </c>
      <c r="K144" s="15">
        <v>1</v>
      </c>
      <c r="L144" s="15">
        <v>0</v>
      </c>
      <c r="M144" s="15">
        <v>0</v>
      </c>
    </row>
    <row r="145" spans="1:13" x14ac:dyDescent="0.25">
      <c r="A145" s="15">
        <f t="shared" si="2"/>
        <v>144</v>
      </c>
      <c r="C145" s="15">
        <v>0</v>
      </c>
      <c r="D145" s="15">
        <v>0</v>
      </c>
      <c r="E145" s="15">
        <v>1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</row>
    <row r="146" spans="1:13" x14ac:dyDescent="0.25">
      <c r="A146" s="15">
        <f t="shared" si="2"/>
        <v>145</v>
      </c>
      <c r="C146" s="15">
        <v>0</v>
      </c>
      <c r="D146" s="15">
        <v>0</v>
      </c>
      <c r="E146" s="15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</row>
    <row r="147" spans="1:13" x14ac:dyDescent="0.25">
      <c r="A147" s="15">
        <f t="shared" si="2"/>
        <v>146</v>
      </c>
      <c r="C147" s="15">
        <v>1</v>
      </c>
      <c r="D147" s="15">
        <v>0</v>
      </c>
      <c r="E147" s="15">
        <v>0</v>
      </c>
      <c r="F147" s="15">
        <v>0</v>
      </c>
      <c r="G147" s="15">
        <v>0</v>
      </c>
      <c r="H147" s="15">
        <v>1</v>
      </c>
      <c r="I147" s="15">
        <v>0</v>
      </c>
      <c r="J147" s="15">
        <v>0</v>
      </c>
      <c r="K147" s="15">
        <v>1</v>
      </c>
      <c r="L147" s="15">
        <v>0</v>
      </c>
      <c r="M147" s="15">
        <v>0</v>
      </c>
    </row>
    <row r="148" spans="1:13" x14ac:dyDescent="0.25">
      <c r="A148" s="15">
        <f t="shared" si="2"/>
        <v>147</v>
      </c>
      <c r="C148" s="15">
        <v>1</v>
      </c>
      <c r="D148" s="15">
        <v>0</v>
      </c>
      <c r="E148" s="15">
        <v>0</v>
      </c>
      <c r="F148" s="15">
        <v>0</v>
      </c>
      <c r="G148" s="15">
        <v>0</v>
      </c>
      <c r="H148" s="15">
        <v>1</v>
      </c>
      <c r="I148" s="15">
        <v>0</v>
      </c>
      <c r="J148" s="15">
        <v>0</v>
      </c>
      <c r="K148" s="15">
        <v>1</v>
      </c>
      <c r="L148" s="15">
        <v>0</v>
      </c>
      <c r="M148" s="15">
        <v>0</v>
      </c>
    </row>
    <row r="149" spans="1:13" x14ac:dyDescent="0.25">
      <c r="A149" s="15">
        <f t="shared" si="2"/>
        <v>148</v>
      </c>
      <c r="C149" s="15">
        <v>0</v>
      </c>
      <c r="D149" s="15">
        <v>0</v>
      </c>
      <c r="E149" s="15">
        <v>0</v>
      </c>
      <c r="F149" s="15">
        <v>0</v>
      </c>
      <c r="G149" s="15">
        <v>1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</row>
    <row r="150" spans="1:13" x14ac:dyDescent="0.25">
      <c r="A150" s="15">
        <f t="shared" si="2"/>
        <v>149</v>
      </c>
      <c r="C150" s="15">
        <v>0</v>
      </c>
      <c r="D150" s="15">
        <v>0</v>
      </c>
      <c r="E150" s="15">
        <v>0</v>
      </c>
      <c r="F150" s="15">
        <v>0</v>
      </c>
      <c r="G150" s="15">
        <v>1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</row>
    <row r="151" spans="1:13" x14ac:dyDescent="0.25">
      <c r="A151" s="15">
        <f t="shared" si="2"/>
        <v>150</v>
      </c>
      <c r="C151" s="15">
        <v>1</v>
      </c>
      <c r="D151" s="15">
        <v>0</v>
      </c>
      <c r="E151" s="15">
        <v>0</v>
      </c>
      <c r="F151" s="15">
        <v>0</v>
      </c>
      <c r="G151" s="15">
        <v>0</v>
      </c>
      <c r="H151" s="15">
        <v>1</v>
      </c>
      <c r="I151" s="15">
        <v>0</v>
      </c>
      <c r="J151" s="15">
        <v>0</v>
      </c>
      <c r="K151" s="15">
        <v>1</v>
      </c>
      <c r="L151" s="15">
        <v>0</v>
      </c>
      <c r="M151" s="15">
        <v>0</v>
      </c>
    </row>
    <row r="152" spans="1:13" x14ac:dyDescent="0.25">
      <c r="A152" s="15">
        <f t="shared" si="2"/>
        <v>151</v>
      </c>
      <c r="C152" s="15">
        <v>1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</row>
    <row r="153" spans="1:13" x14ac:dyDescent="0.25">
      <c r="A153" s="15">
        <f t="shared" si="2"/>
        <v>152</v>
      </c>
      <c r="C153" s="15">
        <v>1</v>
      </c>
      <c r="D153" s="15">
        <v>0</v>
      </c>
      <c r="E153" s="15">
        <v>0</v>
      </c>
      <c r="F153" s="15">
        <v>0</v>
      </c>
      <c r="G153" s="15">
        <v>0</v>
      </c>
      <c r="H153" s="15">
        <v>1</v>
      </c>
      <c r="I153" s="15">
        <v>0</v>
      </c>
      <c r="J153" s="15">
        <v>0</v>
      </c>
      <c r="K153" s="15">
        <v>1</v>
      </c>
      <c r="L153" s="15">
        <v>0</v>
      </c>
      <c r="M153" s="15">
        <v>0</v>
      </c>
    </row>
    <row r="154" spans="1:13" x14ac:dyDescent="0.25">
      <c r="A154" s="15">
        <f t="shared" si="2"/>
        <v>153</v>
      </c>
      <c r="C154" s="15">
        <v>1</v>
      </c>
      <c r="D154" s="15">
        <v>0</v>
      </c>
      <c r="E154" s="15">
        <v>0</v>
      </c>
      <c r="F154" s="15">
        <v>0</v>
      </c>
      <c r="G154" s="15">
        <v>0</v>
      </c>
      <c r="H154" s="15">
        <v>1</v>
      </c>
      <c r="I154" s="15">
        <v>0</v>
      </c>
      <c r="J154" s="15">
        <v>0</v>
      </c>
      <c r="K154" s="15">
        <v>1</v>
      </c>
      <c r="L154" s="15">
        <v>0</v>
      </c>
      <c r="M154" s="15">
        <v>0</v>
      </c>
    </row>
    <row r="155" spans="1:13" x14ac:dyDescent="0.25">
      <c r="A155" s="15">
        <f t="shared" si="2"/>
        <v>154</v>
      </c>
      <c r="C155" s="15">
        <v>1</v>
      </c>
      <c r="D155" s="15">
        <v>0</v>
      </c>
      <c r="E155" s="15">
        <v>0</v>
      </c>
      <c r="F155" s="15">
        <v>0</v>
      </c>
      <c r="G155" s="15">
        <v>0</v>
      </c>
      <c r="H155" s="15">
        <v>1</v>
      </c>
      <c r="I155" s="15">
        <v>0</v>
      </c>
      <c r="J155" s="15">
        <v>0</v>
      </c>
      <c r="K155" s="15">
        <v>1</v>
      </c>
      <c r="L155" s="15">
        <v>0</v>
      </c>
      <c r="M155" s="15">
        <v>0</v>
      </c>
    </row>
    <row r="156" spans="1:13" x14ac:dyDescent="0.25">
      <c r="A156" s="15">
        <f t="shared" si="2"/>
        <v>155</v>
      </c>
      <c r="C156" s="15">
        <v>1</v>
      </c>
      <c r="D156" s="15">
        <v>0</v>
      </c>
      <c r="E156" s="15">
        <v>0</v>
      </c>
      <c r="F156" s="15">
        <v>0</v>
      </c>
      <c r="G156" s="15">
        <v>0</v>
      </c>
      <c r="H156" s="15">
        <v>1</v>
      </c>
      <c r="I156" s="15">
        <v>0</v>
      </c>
      <c r="J156" s="15">
        <v>0</v>
      </c>
      <c r="K156" s="15">
        <v>1</v>
      </c>
      <c r="L156" s="15">
        <v>0</v>
      </c>
      <c r="M156" s="15">
        <v>0</v>
      </c>
    </row>
    <row r="157" spans="1:13" x14ac:dyDescent="0.25">
      <c r="A157" s="15">
        <f t="shared" si="2"/>
        <v>156</v>
      </c>
      <c r="C157" s="15">
        <v>1</v>
      </c>
      <c r="D157" s="15">
        <v>0</v>
      </c>
      <c r="E157" s="15">
        <v>0</v>
      </c>
      <c r="F157" s="15">
        <v>0</v>
      </c>
      <c r="G157" s="15">
        <v>0</v>
      </c>
      <c r="H157" s="15">
        <v>1</v>
      </c>
      <c r="I157" s="15">
        <v>0</v>
      </c>
      <c r="J157" s="15">
        <v>0</v>
      </c>
      <c r="K157" s="15">
        <v>1</v>
      </c>
      <c r="L157" s="15">
        <v>0</v>
      </c>
      <c r="M157" s="15">
        <v>0</v>
      </c>
    </row>
    <row r="158" spans="1:13" x14ac:dyDescent="0.25">
      <c r="A158" s="15">
        <f t="shared" si="2"/>
        <v>157</v>
      </c>
      <c r="C158" s="15">
        <v>1</v>
      </c>
      <c r="D158" s="15">
        <v>0</v>
      </c>
      <c r="E158" s="15">
        <v>0</v>
      </c>
      <c r="F158" s="15">
        <v>0</v>
      </c>
      <c r="G158" s="15">
        <v>0</v>
      </c>
      <c r="H158" s="15">
        <v>1</v>
      </c>
      <c r="I158" s="15">
        <v>0</v>
      </c>
      <c r="J158" s="15">
        <v>0</v>
      </c>
      <c r="K158" s="15">
        <v>1</v>
      </c>
      <c r="L158" s="15">
        <v>0</v>
      </c>
      <c r="M158" s="15">
        <v>0</v>
      </c>
    </row>
    <row r="159" spans="1:13" x14ac:dyDescent="0.25">
      <c r="A159" s="15">
        <f t="shared" si="2"/>
        <v>158</v>
      </c>
      <c r="C159" s="15">
        <v>1</v>
      </c>
      <c r="D159" s="15">
        <v>0</v>
      </c>
      <c r="E159" s="15">
        <v>0</v>
      </c>
      <c r="F159" s="15">
        <v>0</v>
      </c>
      <c r="G159" s="15">
        <v>0</v>
      </c>
      <c r="H159" s="15">
        <v>1</v>
      </c>
      <c r="I159" s="15">
        <v>0</v>
      </c>
      <c r="J159" s="15">
        <v>0</v>
      </c>
      <c r="K159" s="15">
        <v>1</v>
      </c>
      <c r="L159" s="15">
        <v>0</v>
      </c>
      <c r="M159" s="15">
        <v>0</v>
      </c>
    </row>
    <row r="160" spans="1:13" x14ac:dyDescent="0.25">
      <c r="A160" s="15">
        <f t="shared" si="2"/>
        <v>159</v>
      </c>
      <c r="C160" s="15">
        <v>1</v>
      </c>
      <c r="D160" s="15">
        <v>0</v>
      </c>
      <c r="E160" s="15">
        <v>0</v>
      </c>
      <c r="F160" s="15">
        <v>0</v>
      </c>
      <c r="G160" s="15">
        <v>0</v>
      </c>
      <c r="H160" s="15">
        <v>1</v>
      </c>
      <c r="I160" s="15">
        <v>0</v>
      </c>
      <c r="J160" s="15">
        <v>0</v>
      </c>
      <c r="K160" s="15">
        <v>1</v>
      </c>
      <c r="L160" s="15">
        <v>0</v>
      </c>
      <c r="M160" s="15">
        <v>0</v>
      </c>
    </row>
    <row r="161" spans="1:13" x14ac:dyDescent="0.25">
      <c r="A161" s="15">
        <f t="shared" si="2"/>
        <v>160</v>
      </c>
      <c r="C161" s="15">
        <v>0</v>
      </c>
      <c r="D161" s="15">
        <v>0</v>
      </c>
      <c r="E161" s="15">
        <v>1</v>
      </c>
      <c r="F161" s="15">
        <v>0</v>
      </c>
      <c r="G161" s="15">
        <v>0</v>
      </c>
      <c r="H161" s="15">
        <v>0</v>
      </c>
      <c r="I161" s="15">
        <v>1</v>
      </c>
      <c r="J161" s="15">
        <v>0</v>
      </c>
      <c r="K161" s="15">
        <v>0</v>
      </c>
      <c r="L161" s="15">
        <v>0</v>
      </c>
      <c r="M161" s="15">
        <v>0</v>
      </c>
    </row>
    <row r="162" spans="1:13" x14ac:dyDescent="0.25">
      <c r="A162" s="15">
        <f t="shared" si="2"/>
        <v>161</v>
      </c>
      <c r="C162" s="15">
        <v>1</v>
      </c>
      <c r="D162" s="15">
        <v>0</v>
      </c>
      <c r="E162" s="15">
        <v>0</v>
      </c>
      <c r="F162" s="15">
        <v>0</v>
      </c>
      <c r="G162" s="15">
        <v>0</v>
      </c>
      <c r="H162" s="15">
        <v>1</v>
      </c>
      <c r="I162" s="15">
        <v>0</v>
      </c>
      <c r="J162" s="15">
        <v>0</v>
      </c>
      <c r="K162" s="15">
        <v>1</v>
      </c>
      <c r="L162" s="15">
        <v>0</v>
      </c>
      <c r="M162" s="15">
        <v>0</v>
      </c>
    </row>
    <row r="163" spans="1:13" x14ac:dyDescent="0.25">
      <c r="A163" s="15">
        <f t="shared" si="2"/>
        <v>162</v>
      </c>
      <c r="C163" s="15">
        <v>1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</row>
    <row r="164" spans="1:13" x14ac:dyDescent="0.25">
      <c r="A164" s="15">
        <f t="shared" si="2"/>
        <v>163</v>
      </c>
      <c r="C164" s="15">
        <v>1</v>
      </c>
      <c r="D164" s="15">
        <v>0</v>
      </c>
      <c r="E164" s="15">
        <v>0</v>
      </c>
      <c r="F164" s="15">
        <v>0</v>
      </c>
      <c r="G164" s="15">
        <v>0</v>
      </c>
      <c r="H164" s="15">
        <v>1</v>
      </c>
      <c r="I164" s="15">
        <v>0</v>
      </c>
      <c r="J164" s="15">
        <v>0</v>
      </c>
      <c r="K164" s="15">
        <v>1</v>
      </c>
      <c r="L164" s="15">
        <v>0</v>
      </c>
      <c r="M164" s="15">
        <v>0</v>
      </c>
    </row>
    <row r="165" spans="1:13" x14ac:dyDescent="0.25">
      <c r="A165" s="15">
        <f t="shared" si="2"/>
        <v>164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</row>
    <row r="166" spans="1:13" x14ac:dyDescent="0.25">
      <c r="A166" s="15">
        <f t="shared" si="2"/>
        <v>165</v>
      </c>
      <c r="C166" s="15">
        <v>0</v>
      </c>
      <c r="D166" s="15">
        <v>0</v>
      </c>
      <c r="E166" s="15">
        <v>1</v>
      </c>
      <c r="F166" s="15">
        <v>0</v>
      </c>
      <c r="G166" s="15">
        <v>0</v>
      </c>
      <c r="H166" s="15">
        <v>0</v>
      </c>
      <c r="I166" s="15">
        <v>1</v>
      </c>
      <c r="J166" s="15">
        <v>0</v>
      </c>
      <c r="K166" s="15">
        <v>0</v>
      </c>
      <c r="L166" s="15">
        <v>0</v>
      </c>
      <c r="M166" s="15">
        <v>0</v>
      </c>
    </row>
    <row r="167" spans="1:13" x14ac:dyDescent="0.25">
      <c r="A167" s="15">
        <f t="shared" si="2"/>
        <v>166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1</v>
      </c>
      <c r="J167" s="15">
        <v>0</v>
      </c>
      <c r="K167" s="15">
        <v>0</v>
      </c>
      <c r="L167" s="15">
        <v>0</v>
      </c>
      <c r="M167" s="15">
        <v>0</v>
      </c>
    </row>
    <row r="168" spans="1:13" x14ac:dyDescent="0.25">
      <c r="A168" s="15">
        <f t="shared" si="2"/>
        <v>167</v>
      </c>
      <c r="C168" s="15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1</v>
      </c>
      <c r="J168" s="15">
        <v>0</v>
      </c>
      <c r="K168" s="15">
        <v>0</v>
      </c>
      <c r="L168" s="15">
        <v>0</v>
      </c>
      <c r="M168" s="15">
        <v>0</v>
      </c>
    </row>
    <row r="169" spans="1:13" x14ac:dyDescent="0.25">
      <c r="A169" s="15">
        <f t="shared" si="2"/>
        <v>168</v>
      </c>
      <c r="C169" s="15">
        <v>0</v>
      </c>
      <c r="D169" s="15">
        <v>0</v>
      </c>
      <c r="E169" s="15">
        <v>1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</row>
    <row r="170" spans="1:13" x14ac:dyDescent="0.25">
      <c r="A170" s="15">
        <f t="shared" si="2"/>
        <v>169</v>
      </c>
      <c r="C170" s="15">
        <v>0</v>
      </c>
      <c r="D170" s="15">
        <v>0</v>
      </c>
      <c r="E170" s="15">
        <v>1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</row>
    <row r="171" spans="1:13" x14ac:dyDescent="0.25">
      <c r="A171" s="15">
        <f t="shared" si="2"/>
        <v>170</v>
      </c>
      <c r="C171" s="15">
        <v>1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1</v>
      </c>
      <c r="L171" s="15">
        <v>0</v>
      </c>
      <c r="M171" s="15">
        <v>0</v>
      </c>
    </row>
    <row r="172" spans="1:13" x14ac:dyDescent="0.25">
      <c r="A172" s="15">
        <f t="shared" si="2"/>
        <v>171</v>
      </c>
      <c r="C172" s="15">
        <v>1</v>
      </c>
      <c r="D172" s="15">
        <v>0</v>
      </c>
      <c r="E172" s="15">
        <v>0</v>
      </c>
      <c r="F172" s="15">
        <v>0</v>
      </c>
      <c r="G172" s="15">
        <v>0</v>
      </c>
      <c r="H172" s="15">
        <v>1</v>
      </c>
      <c r="I172" s="15">
        <v>0</v>
      </c>
      <c r="J172" s="15">
        <v>0</v>
      </c>
      <c r="K172" s="15">
        <v>1</v>
      </c>
      <c r="L172" s="15">
        <v>0</v>
      </c>
      <c r="M172" s="15">
        <v>0</v>
      </c>
    </row>
    <row r="173" spans="1:13" x14ac:dyDescent="0.25">
      <c r="A173" s="15">
        <f t="shared" si="2"/>
        <v>172</v>
      </c>
      <c r="C173" s="15">
        <v>0</v>
      </c>
      <c r="D173" s="15">
        <v>0</v>
      </c>
      <c r="E173" s="15">
        <v>0</v>
      </c>
      <c r="F173" s="15">
        <v>0</v>
      </c>
      <c r="G173" s="15">
        <v>1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</row>
    <row r="174" spans="1:13" x14ac:dyDescent="0.25">
      <c r="A174" s="15">
        <f t="shared" si="2"/>
        <v>173</v>
      </c>
      <c r="C174" s="15">
        <v>0</v>
      </c>
      <c r="D174" s="15">
        <v>0</v>
      </c>
      <c r="E174" s="15">
        <v>0</v>
      </c>
      <c r="F174" s="15">
        <v>0</v>
      </c>
      <c r="G174" s="15">
        <v>1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</row>
    <row r="175" spans="1:13" x14ac:dyDescent="0.25">
      <c r="A175" s="15">
        <f t="shared" si="2"/>
        <v>174</v>
      </c>
      <c r="C175" s="15">
        <v>1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</row>
    <row r="176" spans="1:13" x14ac:dyDescent="0.25">
      <c r="A176" s="15">
        <f t="shared" si="2"/>
        <v>175</v>
      </c>
      <c r="C176" s="15">
        <v>0</v>
      </c>
      <c r="D176" s="15">
        <v>1</v>
      </c>
      <c r="E176" s="15">
        <v>0</v>
      </c>
      <c r="F176" s="15">
        <v>0</v>
      </c>
      <c r="G176" s="15">
        <v>1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</row>
    <row r="177" spans="1:13" x14ac:dyDescent="0.25">
      <c r="A177" s="15">
        <f t="shared" si="2"/>
        <v>176</v>
      </c>
      <c r="C177" s="15">
        <v>1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</row>
    <row r="178" spans="1:13" x14ac:dyDescent="0.25">
      <c r="A178" s="15">
        <f t="shared" si="2"/>
        <v>177</v>
      </c>
      <c r="C178" s="15">
        <v>0</v>
      </c>
      <c r="D178" s="15">
        <v>0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</row>
    <row r="179" spans="1:13" x14ac:dyDescent="0.25">
      <c r="A179" s="15">
        <f t="shared" si="2"/>
        <v>178</v>
      </c>
      <c r="C179" s="15">
        <v>0</v>
      </c>
      <c r="D179" s="15">
        <v>0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</row>
    <row r="180" spans="1:13" x14ac:dyDescent="0.25">
      <c r="A180" s="15">
        <f t="shared" si="2"/>
        <v>179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</row>
    <row r="181" spans="1:13" x14ac:dyDescent="0.25">
      <c r="A181" s="15">
        <f t="shared" si="2"/>
        <v>180</v>
      </c>
      <c r="C181" s="15">
        <v>0</v>
      </c>
      <c r="D181" s="15">
        <v>0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0</v>
      </c>
    </row>
    <row r="182" spans="1:13" x14ac:dyDescent="0.25">
      <c r="A182" s="15">
        <f t="shared" si="2"/>
        <v>181</v>
      </c>
      <c r="C182" s="15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</row>
    <row r="183" spans="1:13" x14ac:dyDescent="0.25">
      <c r="A183" s="15">
        <f t="shared" si="2"/>
        <v>182</v>
      </c>
      <c r="C183" s="15">
        <v>1</v>
      </c>
      <c r="D183" s="15">
        <v>0</v>
      </c>
      <c r="E183" s="15">
        <v>0</v>
      </c>
      <c r="F183" s="15">
        <v>0</v>
      </c>
      <c r="G183" s="15">
        <v>0</v>
      </c>
      <c r="H183" s="15">
        <v>1</v>
      </c>
      <c r="I183" s="15">
        <v>0</v>
      </c>
      <c r="J183" s="15">
        <v>0</v>
      </c>
      <c r="K183" s="15">
        <v>1</v>
      </c>
      <c r="L183" s="15">
        <v>0</v>
      </c>
      <c r="M183" s="15">
        <v>0</v>
      </c>
    </row>
    <row r="184" spans="1:13" x14ac:dyDescent="0.25">
      <c r="A184" s="15">
        <f t="shared" si="2"/>
        <v>183</v>
      </c>
      <c r="C184" s="15">
        <v>1</v>
      </c>
      <c r="D184" s="15">
        <v>0</v>
      </c>
      <c r="E184" s="15">
        <v>0</v>
      </c>
      <c r="F184" s="15">
        <v>0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</row>
    <row r="185" spans="1:13" x14ac:dyDescent="0.25">
      <c r="C185" s="15">
        <v>135</v>
      </c>
      <c r="D185" s="15">
        <v>1</v>
      </c>
      <c r="E185" s="15">
        <v>22</v>
      </c>
      <c r="F185" s="15">
        <v>12</v>
      </c>
      <c r="G185" s="15">
        <v>29</v>
      </c>
      <c r="H185" s="15">
        <v>128</v>
      </c>
      <c r="I185" s="15">
        <v>9</v>
      </c>
      <c r="J185" s="15">
        <v>0</v>
      </c>
      <c r="K185" s="15">
        <v>129</v>
      </c>
      <c r="L185" s="15">
        <v>1</v>
      </c>
      <c r="M185" s="1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17"/>
  <sheetViews>
    <sheetView tabSelected="1" zoomScale="80" zoomScaleNormal="80" workbookViewId="0">
      <pane ySplit="1" topLeftCell="A2" activePane="bottomLeft" state="frozen"/>
      <selection pane="bottomLeft" activeCell="AA22" sqref="AA22"/>
    </sheetView>
  </sheetViews>
  <sheetFormatPr defaultColWidth="8.85546875" defaultRowHeight="15" x14ac:dyDescent="0.25"/>
  <cols>
    <col min="1" max="1" width="14.42578125" customWidth="1"/>
    <col min="2" max="2" width="7.140625" style="19" customWidth="1"/>
    <col min="3" max="3" width="8.85546875" style="19"/>
    <col min="4" max="4" width="8.85546875" customWidth="1"/>
    <col min="5" max="15" width="12.42578125" customWidth="1"/>
    <col min="16" max="16" width="8.85546875" style="21"/>
    <col min="25" max="25" width="19.28515625" style="32" customWidth="1"/>
    <col min="28" max="28" width="27.5703125" customWidth="1"/>
    <col min="29" max="29" width="20" customWidth="1"/>
  </cols>
  <sheetData>
    <row r="1" spans="1:32" ht="15.75" thickBot="1" x14ac:dyDescent="0.3">
      <c r="A1" s="9" t="s">
        <v>97</v>
      </c>
      <c r="B1" s="51" t="s">
        <v>0</v>
      </c>
      <c r="C1" s="51" t="s">
        <v>18</v>
      </c>
      <c r="D1" s="10" t="s">
        <v>99</v>
      </c>
      <c r="E1" s="9" t="s">
        <v>6</v>
      </c>
      <c r="F1" s="9" t="s">
        <v>7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107</v>
      </c>
      <c r="M1" s="9" t="s">
        <v>14</v>
      </c>
      <c r="N1" s="9" t="s">
        <v>15</v>
      </c>
      <c r="O1" s="10" t="s">
        <v>16</v>
      </c>
      <c r="Q1" s="11" t="s">
        <v>108</v>
      </c>
      <c r="R1" s="9" t="s">
        <v>21</v>
      </c>
      <c r="S1" s="9" t="s">
        <v>22</v>
      </c>
      <c r="T1" s="9" t="s">
        <v>23</v>
      </c>
      <c r="U1" s="9" t="s">
        <v>24</v>
      </c>
      <c r="V1" s="9" t="s">
        <v>25</v>
      </c>
      <c r="W1" s="9" t="s">
        <v>36</v>
      </c>
      <c r="X1" s="9" t="s">
        <v>37</v>
      </c>
      <c r="Y1" s="29" t="s">
        <v>38</v>
      </c>
      <c r="Z1" s="17" t="s">
        <v>68</v>
      </c>
    </row>
    <row r="2" spans="1:32" ht="15.75" thickBot="1" x14ac:dyDescent="0.3">
      <c r="A2" t="s">
        <v>98</v>
      </c>
      <c r="B2" s="19">
        <v>1</v>
      </c>
      <c r="C2" s="19">
        <v>50</v>
      </c>
      <c r="D2" s="8">
        <v>1</v>
      </c>
      <c r="E2">
        <v>1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1</v>
      </c>
      <c r="N2">
        <v>0</v>
      </c>
      <c r="O2" s="8">
        <v>0</v>
      </c>
      <c r="Q2" t="str">
        <f>IF(E2=1,"GC","AC")</f>
        <v>GC</v>
      </c>
      <c r="R2" t="str">
        <f>IF(F2=1,"Syt10+","")</f>
        <v/>
      </c>
      <c r="S2" t="str">
        <f>IF(G2=1,"Syt6+","")</f>
        <v/>
      </c>
      <c r="T2" t="str">
        <f>IF(H2,"C8+","")</f>
        <v>C8+</v>
      </c>
      <c r="U2" t="str">
        <f>IF(K2=1,"ChAT+","")</f>
        <v/>
      </c>
      <c r="V2" t="str">
        <f>IF(O2=1,"Satb2+","")</f>
        <v/>
      </c>
      <c r="W2" t="str">
        <f>IF(I2=1,"MEIS+","")</f>
        <v/>
      </c>
      <c r="X2" t="str">
        <f>IF(N2=1,"CalR+","")</f>
        <v/>
      </c>
      <c r="Y2" s="32" t="str">
        <f>Q2&amp;"/"&amp;R2&amp;"/"&amp;S2&amp;"/"&amp;T2&amp;"/"&amp;U2&amp;"/"&amp;V2&amp;"/"&amp;W2&amp;"/"&amp;X2&amp;"/"</f>
        <v>GC///C8+/////</v>
      </c>
      <c r="Z2" t="str">
        <f>VLOOKUP(Y2,$AB$4:$AC$17,2,FALSE)</f>
        <v>#ffff66</v>
      </c>
    </row>
    <row r="3" spans="1:32" ht="15.75" thickBot="1" x14ac:dyDescent="0.3">
      <c r="A3" t="s">
        <v>98</v>
      </c>
      <c r="B3" s="19">
        <v>2</v>
      </c>
      <c r="C3" s="19">
        <v>6</v>
      </c>
      <c r="D3" s="8">
        <v>2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 s="8">
        <v>0</v>
      </c>
      <c r="Q3" t="str">
        <f t="shared" ref="Q3:Q66" si="0">IF(E3=1,"GC","AC")</f>
        <v>GC</v>
      </c>
      <c r="R3" t="str">
        <f t="shared" ref="R3:R66" si="1">IF(F3=1,"Syt10+","")</f>
        <v/>
      </c>
      <c r="S3" t="str">
        <f t="shared" ref="S3:S66" si="2">IF(G3=1,"Syt6+","")</f>
        <v/>
      </c>
      <c r="T3" t="str">
        <f t="shared" ref="T3:T66" si="3">IF(H3,"C8+","")</f>
        <v/>
      </c>
      <c r="U3" t="str">
        <f t="shared" ref="U3:U66" si="4">IF(K3=1,"ChAT+","")</f>
        <v/>
      </c>
      <c r="V3" t="str">
        <f t="shared" ref="V3:V66" si="5">IF(O3=1,"Satb2+","")</f>
        <v/>
      </c>
      <c r="W3" t="str">
        <f t="shared" ref="W3:W66" si="6">IF(I3=1,"MEIS+","")</f>
        <v/>
      </c>
      <c r="X3" t="str">
        <f t="shared" ref="X3:X66" si="7">IF(N3=1,"CalR+","")</f>
        <v/>
      </c>
      <c r="Y3" s="32" t="str">
        <f t="shared" ref="Y3:Y66" si="8">Q3&amp;"/"&amp;R3&amp;"/"&amp;S3&amp;"/"&amp;T3&amp;"/"&amp;U3&amp;"/"&amp;V3&amp;"/"&amp;W3&amp;"/"&amp;X3&amp;"/"</f>
        <v>GC////////</v>
      </c>
      <c r="Z3" t="str">
        <f t="shared" ref="Z3:Z66" si="9">VLOOKUP(Y3,$AB$4:$AC$17,2,FALSE)</f>
        <v>#ff66d9</v>
      </c>
      <c r="AB3" s="35" t="s">
        <v>53</v>
      </c>
      <c r="AC3" s="36" t="s">
        <v>54</v>
      </c>
      <c r="AD3" s="36" t="s">
        <v>69</v>
      </c>
      <c r="AE3" s="36"/>
      <c r="AF3" s="37"/>
    </row>
    <row r="4" spans="1:32" x14ac:dyDescent="0.25">
      <c r="A4" t="s">
        <v>98</v>
      </c>
      <c r="B4" s="19">
        <v>3</v>
      </c>
      <c r="C4" s="19">
        <v>4</v>
      </c>
      <c r="D4" s="8">
        <v>3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 s="8">
        <v>0</v>
      </c>
      <c r="Q4" t="str">
        <f t="shared" si="0"/>
        <v>GC</v>
      </c>
      <c r="R4" t="str">
        <f t="shared" si="1"/>
        <v/>
      </c>
      <c r="S4" t="str">
        <f t="shared" si="2"/>
        <v/>
      </c>
      <c r="T4" t="str">
        <f t="shared" si="3"/>
        <v/>
      </c>
      <c r="U4" t="str">
        <f t="shared" si="4"/>
        <v/>
      </c>
      <c r="V4" t="str">
        <f t="shared" si="5"/>
        <v/>
      </c>
      <c r="W4" t="str">
        <f t="shared" si="6"/>
        <v/>
      </c>
      <c r="X4" t="str">
        <f t="shared" si="7"/>
        <v/>
      </c>
      <c r="Y4" s="32" t="str">
        <f t="shared" si="8"/>
        <v>GC////////</v>
      </c>
      <c r="Z4" t="str">
        <f t="shared" si="9"/>
        <v>#ff66d9</v>
      </c>
      <c r="AB4" s="33" t="s">
        <v>39</v>
      </c>
      <c r="AC4" s="6" t="s">
        <v>55</v>
      </c>
      <c r="AD4" s="6">
        <f>COUNTIF(Y:Y, "AC//Syt6+////MEIS+//")</f>
        <v>73</v>
      </c>
      <c r="AE4" s="6" t="s">
        <v>70</v>
      </c>
      <c r="AF4" s="8"/>
    </row>
    <row r="5" spans="1:32" x14ac:dyDescent="0.25">
      <c r="A5" t="s">
        <v>98</v>
      </c>
      <c r="B5" s="19">
        <v>4</v>
      </c>
      <c r="C5" s="19">
        <v>53</v>
      </c>
      <c r="D5" s="8">
        <v>4</v>
      </c>
      <c r="E5">
        <v>1</v>
      </c>
      <c r="F5">
        <v>0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  <c r="M5">
        <v>1</v>
      </c>
      <c r="N5">
        <v>0</v>
      </c>
      <c r="O5" s="8">
        <v>0</v>
      </c>
      <c r="Q5" t="str">
        <f t="shared" si="0"/>
        <v>GC</v>
      </c>
      <c r="R5" t="str">
        <f t="shared" si="1"/>
        <v/>
      </c>
      <c r="S5" t="str">
        <f t="shared" si="2"/>
        <v/>
      </c>
      <c r="T5" t="str">
        <f t="shared" si="3"/>
        <v>C8+</v>
      </c>
      <c r="U5" t="str">
        <f t="shared" si="4"/>
        <v/>
      </c>
      <c r="V5" t="str">
        <f t="shared" si="5"/>
        <v/>
      </c>
      <c r="W5" t="str">
        <f t="shared" si="6"/>
        <v/>
      </c>
      <c r="X5" t="str">
        <f t="shared" si="7"/>
        <v/>
      </c>
      <c r="Y5" s="32" t="str">
        <f t="shared" si="8"/>
        <v>GC///C8+/////</v>
      </c>
      <c r="Z5" t="str">
        <f t="shared" si="9"/>
        <v>#ffff66</v>
      </c>
      <c r="AB5" s="33" t="s">
        <v>41</v>
      </c>
      <c r="AC5" s="6" t="s">
        <v>59</v>
      </c>
      <c r="AD5" s="6">
        <f>COUNTIF(Y:Y, "AC//////MEIS+//")</f>
        <v>108</v>
      </c>
      <c r="AE5" s="6" t="s">
        <v>71</v>
      </c>
      <c r="AF5" s="8"/>
    </row>
    <row r="6" spans="1:32" x14ac:dyDescent="0.25">
      <c r="A6" t="s">
        <v>98</v>
      </c>
      <c r="B6" s="19">
        <v>5</v>
      </c>
      <c r="C6" s="19">
        <v>54</v>
      </c>
      <c r="D6" s="8">
        <v>5</v>
      </c>
      <c r="E6">
        <v>1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 s="8">
        <v>0</v>
      </c>
      <c r="Q6" t="str">
        <f t="shared" si="0"/>
        <v>GC</v>
      </c>
      <c r="R6" t="str">
        <f t="shared" si="1"/>
        <v/>
      </c>
      <c r="S6" t="str">
        <f t="shared" si="2"/>
        <v/>
      </c>
      <c r="T6" t="str">
        <f t="shared" si="3"/>
        <v>C8+</v>
      </c>
      <c r="U6" t="str">
        <f t="shared" si="4"/>
        <v/>
      </c>
      <c r="V6" t="str">
        <f t="shared" si="5"/>
        <v/>
      </c>
      <c r="W6" t="str">
        <f t="shared" si="6"/>
        <v/>
      </c>
      <c r="X6" t="str">
        <f t="shared" si="7"/>
        <v/>
      </c>
      <c r="Y6" s="32" t="str">
        <f t="shared" si="8"/>
        <v>GC///C8+/////</v>
      </c>
      <c r="Z6" t="str">
        <f t="shared" si="9"/>
        <v>#ffff66</v>
      </c>
      <c r="AB6" s="33" t="s">
        <v>42</v>
      </c>
      <c r="AC6" s="6" t="s">
        <v>63</v>
      </c>
      <c r="AD6" s="6">
        <f>COUNTIF(Y:Y, "AC//Syt6+//ChAT+////")</f>
        <v>81</v>
      </c>
      <c r="AE6" s="6" t="s">
        <v>72</v>
      </c>
      <c r="AF6" s="8"/>
    </row>
    <row r="7" spans="1:32" x14ac:dyDescent="0.25">
      <c r="A7" t="s">
        <v>98</v>
      </c>
      <c r="B7" s="19">
        <v>6</v>
      </c>
      <c r="C7" s="19">
        <v>1</v>
      </c>
      <c r="D7" s="8">
        <v>6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 s="8">
        <v>0</v>
      </c>
      <c r="Q7" t="str">
        <f t="shared" si="0"/>
        <v>AC</v>
      </c>
      <c r="R7" t="str">
        <f t="shared" si="1"/>
        <v/>
      </c>
      <c r="S7" t="str">
        <f t="shared" si="2"/>
        <v>Syt6+</v>
      </c>
      <c r="T7" t="str">
        <f t="shared" si="3"/>
        <v/>
      </c>
      <c r="U7" t="str">
        <f t="shared" si="4"/>
        <v/>
      </c>
      <c r="V7" t="str">
        <f t="shared" si="5"/>
        <v/>
      </c>
      <c r="W7" t="str">
        <f t="shared" si="6"/>
        <v>MEIS+</v>
      </c>
      <c r="X7" t="str">
        <f t="shared" si="7"/>
        <v/>
      </c>
      <c r="Y7" s="32" t="str">
        <f t="shared" si="8"/>
        <v>AC//Syt6+////MEIS+//</v>
      </c>
      <c r="Z7" t="str">
        <f t="shared" si="9"/>
        <v>#ff6666</v>
      </c>
      <c r="AB7" s="33" t="s">
        <v>44</v>
      </c>
      <c r="AC7" s="6" t="s">
        <v>58</v>
      </c>
      <c r="AD7" s="6">
        <f>COUNTIF(Y:Y, "AC/Syt10+*")</f>
        <v>14</v>
      </c>
      <c r="AE7" s="6" t="s">
        <v>73</v>
      </c>
      <c r="AF7" s="8"/>
    </row>
    <row r="8" spans="1:32" x14ac:dyDescent="0.25">
      <c r="A8" t="s">
        <v>98</v>
      </c>
      <c r="B8" s="19">
        <v>7</v>
      </c>
      <c r="C8" s="19">
        <v>10</v>
      </c>
      <c r="D8" s="8">
        <v>7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 s="8">
        <v>0</v>
      </c>
      <c r="Q8" t="str">
        <f t="shared" si="0"/>
        <v>AC</v>
      </c>
      <c r="R8" t="str">
        <f t="shared" si="1"/>
        <v/>
      </c>
      <c r="S8" t="str">
        <f t="shared" si="2"/>
        <v>Syt6+</v>
      </c>
      <c r="T8" t="str">
        <f t="shared" si="3"/>
        <v/>
      </c>
      <c r="U8" t="str">
        <f t="shared" si="4"/>
        <v>ChAT+</v>
      </c>
      <c r="V8" t="str">
        <f t="shared" si="5"/>
        <v/>
      </c>
      <c r="W8" t="str">
        <f t="shared" si="6"/>
        <v/>
      </c>
      <c r="X8" t="str">
        <f t="shared" si="7"/>
        <v/>
      </c>
      <c r="Y8" s="32" t="str">
        <f t="shared" si="8"/>
        <v>AC//Syt6+//ChAT+////</v>
      </c>
      <c r="Z8" t="str">
        <f t="shared" si="9"/>
        <v>#b366ff</v>
      </c>
      <c r="AB8" s="33" t="s">
        <v>45</v>
      </c>
      <c r="AC8" s="6" t="s">
        <v>56</v>
      </c>
      <c r="AD8" s="6">
        <f>COUNTIF(Y:Y, "AC/////Satb2*")</f>
        <v>1</v>
      </c>
      <c r="AE8" s="6" t="s">
        <v>74</v>
      </c>
      <c r="AF8" s="8"/>
    </row>
    <row r="9" spans="1:32" x14ac:dyDescent="0.25">
      <c r="A9" t="s">
        <v>98</v>
      </c>
      <c r="B9" s="19">
        <v>8</v>
      </c>
      <c r="C9" s="19">
        <v>7</v>
      </c>
      <c r="D9" s="8">
        <v>8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 s="8">
        <v>0</v>
      </c>
      <c r="Q9" t="str">
        <f t="shared" si="0"/>
        <v>GC</v>
      </c>
      <c r="R9" t="str">
        <f t="shared" si="1"/>
        <v/>
      </c>
      <c r="S9" t="str">
        <f t="shared" si="2"/>
        <v/>
      </c>
      <c r="T9" t="str">
        <f t="shared" si="3"/>
        <v/>
      </c>
      <c r="U9" t="str">
        <f t="shared" si="4"/>
        <v/>
      </c>
      <c r="V9" t="str">
        <f t="shared" si="5"/>
        <v/>
      </c>
      <c r="W9" t="str">
        <f t="shared" si="6"/>
        <v/>
      </c>
      <c r="X9" t="str">
        <f t="shared" si="7"/>
        <v/>
      </c>
      <c r="Y9" s="32" t="str">
        <f t="shared" si="8"/>
        <v>GC////////</v>
      </c>
      <c r="Z9" t="str">
        <f t="shared" si="9"/>
        <v>#ff66d9</v>
      </c>
      <c r="AB9" s="33" t="s">
        <v>46</v>
      </c>
      <c r="AC9" s="6" t="s">
        <v>60</v>
      </c>
      <c r="AD9" s="6">
        <f>COUNTIF(Y:Y, "AC///C8*")</f>
        <v>1</v>
      </c>
      <c r="AE9" s="6" t="s">
        <v>75</v>
      </c>
      <c r="AF9" s="8"/>
    </row>
    <row r="10" spans="1:32" x14ac:dyDescent="0.25">
      <c r="A10" t="s">
        <v>98</v>
      </c>
      <c r="B10" s="19">
        <v>9</v>
      </c>
      <c r="C10" s="19">
        <v>11</v>
      </c>
      <c r="D10" s="8">
        <v>9</v>
      </c>
      <c r="E10">
        <v>0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 s="8">
        <v>0</v>
      </c>
      <c r="Q10" t="str">
        <f t="shared" si="0"/>
        <v>AC</v>
      </c>
      <c r="R10" t="str">
        <f t="shared" si="1"/>
        <v/>
      </c>
      <c r="S10" t="str">
        <f t="shared" si="2"/>
        <v>Syt6+</v>
      </c>
      <c r="T10" t="str">
        <f t="shared" si="3"/>
        <v/>
      </c>
      <c r="U10" t="str">
        <f t="shared" si="4"/>
        <v/>
      </c>
      <c r="V10" t="str">
        <f t="shared" si="5"/>
        <v/>
      </c>
      <c r="W10" t="str">
        <f t="shared" si="6"/>
        <v>MEIS+</v>
      </c>
      <c r="X10" t="str">
        <f t="shared" si="7"/>
        <v/>
      </c>
      <c r="Y10" s="32" t="str">
        <f t="shared" si="8"/>
        <v>AC//Syt6+////MEIS+//</v>
      </c>
      <c r="Z10" t="str">
        <f t="shared" si="9"/>
        <v>#ff6666</v>
      </c>
      <c r="AB10" s="33" t="s">
        <v>49</v>
      </c>
      <c r="AC10" s="6" t="s">
        <v>61</v>
      </c>
      <c r="AD10" s="6">
        <f>COUNTIF(Y:Y, "AC////////")</f>
        <v>102</v>
      </c>
      <c r="AE10" s="6" t="s">
        <v>76</v>
      </c>
      <c r="AF10" s="8"/>
    </row>
    <row r="11" spans="1:32" x14ac:dyDescent="0.25">
      <c r="A11" t="s">
        <v>98</v>
      </c>
      <c r="B11" s="19">
        <v>10</v>
      </c>
      <c r="C11" s="19">
        <v>71</v>
      </c>
      <c r="D11" s="8">
        <v>10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 s="8">
        <v>0</v>
      </c>
      <c r="Q11" t="str">
        <f t="shared" si="0"/>
        <v>GC</v>
      </c>
      <c r="R11" t="str">
        <f t="shared" si="1"/>
        <v/>
      </c>
      <c r="S11" t="str">
        <f t="shared" si="2"/>
        <v/>
      </c>
      <c r="T11" t="str">
        <f t="shared" si="3"/>
        <v/>
      </c>
      <c r="U11" t="str">
        <f t="shared" si="4"/>
        <v/>
      </c>
      <c r="V11" t="str">
        <f t="shared" si="5"/>
        <v/>
      </c>
      <c r="W11" t="str">
        <f t="shared" si="6"/>
        <v/>
      </c>
      <c r="X11" t="str">
        <f t="shared" si="7"/>
        <v/>
      </c>
      <c r="Y11" s="32" t="str">
        <f t="shared" si="8"/>
        <v>GC////////</v>
      </c>
      <c r="Z11" t="str">
        <f t="shared" si="9"/>
        <v>#ff66d9</v>
      </c>
      <c r="AB11" s="33" t="s">
        <v>50</v>
      </c>
      <c r="AC11" s="6" t="s">
        <v>62</v>
      </c>
      <c r="AD11" s="6">
        <f>COUNTIF(Y:Y, "AC//Syt6+//////")</f>
        <v>32</v>
      </c>
      <c r="AE11" s="6" t="s">
        <v>77</v>
      </c>
      <c r="AF11" s="8"/>
    </row>
    <row r="12" spans="1:32" x14ac:dyDescent="0.25">
      <c r="A12" t="s">
        <v>98</v>
      </c>
      <c r="B12" s="19">
        <v>11</v>
      </c>
      <c r="C12" s="19">
        <v>12</v>
      </c>
      <c r="D12" s="8">
        <v>11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 s="8">
        <v>0</v>
      </c>
      <c r="Q12" t="str">
        <f t="shared" si="0"/>
        <v>GC</v>
      </c>
      <c r="R12" t="str">
        <f t="shared" si="1"/>
        <v/>
      </c>
      <c r="S12" t="str">
        <f t="shared" si="2"/>
        <v/>
      </c>
      <c r="T12" t="str">
        <f t="shared" si="3"/>
        <v/>
      </c>
      <c r="U12" t="str">
        <f t="shared" si="4"/>
        <v/>
      </c>
      <c r="V12" t="str">
        <f t="shared" si="5"/>
        <v/>
      </c>
      <c r="W12" t="str">
        <f t="shared" si="6"/>
        <v/>
      </c>
      <c r="X12" t="str">
        <f t="shared" si="7"/>
        <v/>
      </c>
      <c r="Y12" s="32" t="str">
        <f t="shared" si="8"/>
        <v>GC////////</v>
      </c>
      <c r="Z12" t="str">
        <f t="shared" si="9"/>
        <v>#ff66d9</v>
      </c>
      <c r="AB12" s="33" t="s">
        <v>51</v>
      </c>
      <c r="AC12" s="6" t="s">
        <v>66</v>
      </c>
      <c r="AD12" s="6">
        <f>COUNTIF(Y:Y, "AC//Syt6+//ChAT+//MEIS+//")</f>
        <v>1</v>
      </c>
      <c r="AE12" s="6" t="s">
        <v>78</v>
      </c>
      <c r="AF12" s="8"/>
    </row>
    <row r="13" spans="1:32" x14ac:dyDescent="0.25">
      <c r="A13" t="s">
        <v>98</v>
      </c>
      <c r="B13" s="19">
        <v>12</v>
      </c>
      <c r="C13" s="19">
        <v>14</v>
      </c>
      <c r="D13" s="8">
        <v>12</v>
      </c>
      <c r="E13">
        <v>1</v>
      </c>
      <c r="F13">
        <v>0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1</v>
      </c>
      <c r="N13">
        <v>0</v>
      </c>
      <c r="O13" s="8">
        <v>0</v>
      </c>
      <c r="Q13" t="str">
        <f t="shared" si="0"/>
        <v>GC</v>
      </c>
      <c r="R13" t="str">
        <f t="shared" si="1"/>
        <v/>
      </c>
      <c r="S13" t="str">
        <f t="shared" si="2"/>
        <v/>
      </c>
      <c r="T13" t="str">
        <f t="shared" si="3"/>
        <v>C8+</v>
      </c>
      <c r="U13" t="str">
        <f t="shared" si="4"/>
        <v/>
      </c>
      <c r="V13" t="str">
        <f t="shared" si="5"/>
        <v/>
      </c>
      <c r="W13" t="str">
        <f t="shared" si="6"/>
        <v/>
      </c>
      <c r="X13" t="str">
        <f t="shared" si="7"/>
        <v/>
      </c>
      <c r="Y13" s="32" t="str">
        <f t="shared" si="8"/>
        <v>GC///C8+/////</v>
      </c>
      <c r="Z13" t="str">
        <f t="shared" si="9"/>
        <v>#ffff66</v>
      </c>
      <c r="AB13" s="33" t="s">
        <v>47</v>
      </c>
      <c r="AC13" s="6" t="s">
        <v>67</v>
      </c>
      <c r="AD13" s="6">
        <f>COUNTIF(Y:Y, "////////")</f>
        <v>0</v>
      </c>
      <c r="AE13" s="6" t="s">
        <v>79</v>
      </c>
      <c r="AF13" s="8"/>
    </row>
    <row r="14" spans="1:32" x14ac:dyDescent="0.25">
      <c r="A14" t="s">
        <v>98</v>
      </c>
      <c r="B14" s="19">
        <v>13</v>
      </c>
      <c r="C14" s="19">
        <v>16</v>
      </c>
      <c r="D14" s="8">
        <v>13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 s="8">
        <v>0</v>
      </c>
      <c r="Q14" t="str">
        <f t="shared" si="0"/>
        <v>GC</v>
      </c>
      <c r="R14" t="str">
        <f t="shared" si="1"/>
        <v/>
      </c>
      <c r="S14" t="str">
        <f t="shared" si="2"/>
        <v/>
      </c>
      <c r="T14" t="str">
        <f t="shared" si="3"/>
        <v/>
      </c>
      <c r="U14" t="str">
        <f t="shared" si="4"/>
        <v/>
      </c>
      <c r="V14" t="str">
        <f t="shared" si="5"/>
        <v/>
      </c>
      <c r="W14" t="str">
        <f t="shared" si="6"/>
        <v/>
      </c>
      <c r="X14" t="str">
        <f t="shared" si="7"/>
        <v/>
      </c>
      <c r="Y14" s="32" t="str">
        <f t="shared" si="8"/>
        <v>GC////////</v>
      </c>
      <c r="Z14" t="str">
        <f t="shared" si="9"/>
        <v>#ff66d9</v>
      </c>
      <c r="AB14" s="33" t="s">
        <v>52</v>
      </c>
      <c r="AC14" s="6" t="s">
        <v>64</v>
      </c>
      <c r="AD14" s="6">
        <f>COUNTIF(Y:Y, "GC//////MEIS+//")</f>
        <v>5</v>
      </c>
      <c r="AE14" s="6" t="s">
        <v>80</v>
      </c>
      <c r="AF14" s="8"/>
    </row>
    <row r="15" spans="1:32" x14ac:dyDescent="0.25">
      <c r="A15" t="s">
        <v>98</v>
      </c>
      <c r="B15" s="19">
        <v>14</v>
      </c>
      <c r="C15" s="19">
        <v>19</v>
      </c>
      <c r="D15" s="8">
        <v>14</v>
      </c>
      <c r="E15">
        <v>0</v>
      </c>
      <c r="F15">
        <v>0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 s="8">
        <v>0</v>
      </c>
      <c r="Q15" t="str">
        <f t="shared" si="0"/>
        <v>AC</v>
      </c>
      <c r="R15" t="str">
        <f t="shared" si="1"/>
        <v/>
      </c>
      <c r="S15" t="str">
        <f t="shared" si="2"/>
        <v>Syt6+</v>
      </c>
      <c r="T15" t="str">
        <f t="shared" si="3"/>
        <v/>
      </c>
      <c r="U15" t="str">
        <f t="shared" si="4"/>
        <v/>
      </c>
      <c r="V15" t="str">
        <f t="shared" si="5"/>
        <v/>
      </c>
      <c r="W15" t="str">
        <f t="shared" si="6"/>
        <v>MEIS+</v>
      </c>
      <c r="X15" t="str">
        <f t="shared" si="7"/>
        <v/>
      </c>
      <c r="Y15" s="32" t="str">
        <f t="shared" si="8"/>
        <v>AC//Syt6+////MEIS+//</v>
      </c>
      <c r="Z15" t="str">
        <f t="shared" si="9"/>
        <v>#ff6666</v>
      </c>
      <c r="AB15" s="33" t="s">
        <v>40</v>
      </c>
      <c r="AC15" s="6" t="s">
        <v>65</v>
      </c>
      <c r="AD15" s="6">
        <f>COUNTIF(Y:Y, "GC////////")</f>
        <v>933</v>
      </c>
      <c r="AE15" s="6" t="s">
        <v>81</v>
      </c>
      <c r="AF15" s="8"/>
    </row>
    <row r="16" spans="1:32" x14ac:dyDescent="0.25">
      <c r="A16" t="s">
        <v>98</v>
      </c>
      <c r="B16" s="19">
        <v>15</v>
      </c>
      <c r="C16" s="19">
        <v>22</v>
      </c>
      <c r="D16" s="8">
        <v>15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 s="8">
        <v>0</v>
      </c>
      <c r="Q16" t="str">
        <f t="shared" si="0"/>
        <v>AC</v>
      </c>
      <c r="R16" t="str">
        <f t="shared" si="1"/>
        <v/>
      </c>
      <c r="S16" t="str">
        <f t="shared" si="2"/>
        <v/>
      </c>
      <c r="T16" t="str">
        <f t="shared" si="3"/>
        <v/>
      </c>
      <c r="U16" t="str">
        <f t="shared" si="4"/>
        <v/>
      </c>
      <c r="V16" t="str">
        <f t="shared" si="5"/>
        <v/>
      </c>
      <c r="W16" t="str">
        <f t="shared" si="6"/>
        <v>MEIS+</v>
      </c>
      <c r="X16" t="str">
        <f t="shared" si="7"/>
        <v/>
      </c>
      <c r="Y16" s="32" t="str">
        <f t="shared" si="8"/>
        <v>AC//////MEIS+//</v>
      </c>
      <c r="Z16" t="str">
        <f t="shared" si="9"/>
        <v>#66ff66</v>
      </c>
      <c r="AB16" s="33" t="s">
        <v>43</v>
      </c>
      <c r="AC16" s="6" t="s">
        <v>57</v>
      </c>
      <c r="AD16" s="6">
        <f>COUNTIF(Y:Y, "GC///C8+*")</f>
        <v>113</v>
      </c>
      <c r="AE16" s="6" t="s">
        <v>82</v>
      </c>
      <c r="AF16" s="8"/>
    </row>
    <row r="17" spans="1:32" ht="15.75" thickBot="1" x14ac:dyDescent="0.3">
      <c r="A17" t="s">
        <v>98</v>
      </c>
      <c r="B17" s="19">
        <v>16</v>
      </c>
      <c r="C17" s="19">
        <v>8</v>
      </c>
      <c r="D17" s="8">
        <v>16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 s="8">
        <v>0</v>
      </c>
      <c r="Q17" t="str">
        <f t="shared" si="0"/>
        <v>AC</v>
      </c>
      <c r="R17" t="str">
        <f t="shared" si="1"/>
        <v/>
      </c>
      <c r="S17" t="str">
        <f t="shared" si="2"/>
        <v/>
      </c>
      <c r="T17" t="str">
        <f t="shared" si="3"/>
        <v/>
      </c>
      <c r="U17" t="str">
        <f t="shared" si="4"/>
        <v/>
      </c>
      <c r="V17" t="str">
        <f t="shared" si="5"/>
        <v/>
      </c>
      <c r="W17" t="str">
        <f t="shared" si="6"/>
        <v>MEIS+</v>
      </c>
      <c r="X17" t="str">
        <f t="shared" si="7"/>
        <v/>
      </c>
      <c r="Y17" s="32" t="str">
        <f t="shared" si="8"/>
        <v>AC//////MEIS+//</v>
      </c>
      <c r="Z17" t="str">
        <f t="shared" si="9"/>
        <v>#66ff66</v>
      </c>
      <c r="AB17" s="34" t="s">
        <v>48</v>
      </c>
      <c r="AC17" s="9" t="s">
        <v>55</v>
      </c>
      <c r="AD17" s="9">
        <f>COUNTIF(Y:Y, "GC//Syt6+*")</f>
        <v>15</v>
      </c>
      <c r="AE17" s="9" t="s">
        <v>83</v>
      </c>
      <c r="AF17" s="10"/>
    </row>
    <row r="18" spans="1:32" x14ac:dyDescent="0.25">
      <c r="A18" t="s">
        <v>98</v>
      </c>
      <c r="B18" s="19">
        <v>17</v>
      </c>
      <c r="C18" s="19">
        <v>70</v>
      </c>
      <c r="D18" s="8">
        <v>17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 s="8">
        <v>0</v>
      </c>
      <c r="Q18" t="str">
        <f t="shared" si="0"/>
        <v>GC</v>
      </c>
      <c r="R18" t="str">
        <f t="shared" si="1"/>
        <v/>
      </c>
      <c r="S18" t="str">
        <f t="shared" si="2"/>
        <v/>
      </c>
      <c r="T18" t="str">
        <f t="shared" si="3"/>
        <v/>
      </c>
      <c r="U18" t="str">
        <f t="shared" si="4"/>
        <v/>
      </c>
      <c r="V18" t="str">
        <f t="shared" si="5"/>
        <v/>
      </c>
      <c r="W18" t="str">
        <f t="shared" si="6"/>
        <v/>
      </c>
      <c r="X18" t="str">
        <f t="shared" si="7"/>
        <v/>
      </c>
      <c r="Y18" s="32" t="str">
        <f t="shared" si="8"/>
        <v>GC////////</v>
      </c>
      <c r="Z18" t="str">
        <f t="shared" si="9"/>
        <v>#ff66d9</v>
      </c>
      <c r="AE18" s="17" t="s">
        <v>109</v>
      </c>
    </row>
    <row r="19" spans="1:32" x14ac:dyDescent="0.25">
      <c r="A19" t="s">
        <v>98</v>
      </c>
      <c r="B19" s="19">
        <v>18</v>
      </c>
      <c r="C19" s="19">
        <v>3</v>
      </c>
      <c r="D19" s="8">
        <v>18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 s="8">
        <v>0</v>
      </c>
      <c r="Q19" t="str">
        <f t="shared" si="0"/>
        <v>AC</v>
      </c>
      <c r="R19" t="str">
        <f t="shared" si="1"/>
        <v/>
      </c>
      <c r="S19" t="str">
        <f t="shared" si="2"/>
        <v/>
      </c>
      <c r="T19" t="str">
        <f t="shared" si="3"/>
        <v/>
      </c>
      <c r="U19" t="str">
        <f t="shared" si="4"/>
        <v/>
      </c>
      <c r="V19" t="str">
        <f t="shared" si="5"/>
        <v/>
      </c>
      <c r="W19" t="str">
        <f t="shared" si="6"/>
        <v>MEIS+</v>
      </c>
      <c r="X19" t="str">
        <f t="shared" si="7"/>
        <v/>
      </c>
      <c r="Y19" s="32" t="str">
        <f t="shared" si="8"/>
        <v>AC//////MEIS+//</v>
      </c>
      <c r="Z19" t="str">
        <f t="shared" si="9"/>
        <v>#66ff66</v>
      </c>
      <c r="AC19" t="s">
        <v>38</v>
      </c>
      <c r="AD19">
        <f>SUM(AD4:AD17)</f>
        <v>1479</v>
      </c>
      <c r="AE19">
        <f>(AD19/1517)*100</f>
        <v>97.495056031641397</v>
      </c>
    </row>
    <row r="20" spans="1:32" x14ac:dyDescent="0.25">
      <c r="A20" t="s">
        <v>98</v>
      </c>
      <c r="B20" s="19">
        <v>19</v>
      </c>
      <c r="C20" s="19">
        <v>13</v>
      </c>
      <c r="D20" s="8">
        <v>19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 s="8">
        <v>0</v>
      </c>
      <c r="Q20" t="str">
        <f t="shared" si="0"/>
        <v>GC</v>
      </c>
      <c r="R20" t="str">
        <f t="shared" si="1"/>
        <v/>
      </c>
      <c r="S20" t="str">
        <f t="shared" si="2"/>
        <v/>
      </c>
      <c r="T20" t="str">
        <f t="shared" si="3"/>
        <v/>
      </c>
      <c r="U20" t="str">
        <f t="shared" si="4"/>
        <v/>
      </c>
      <c r="V20" t="str">
        <f t="shared" si="5"/>
        <v/>
      </c>
      <c r="W20" t="str">
        <f t="shared" si="6"/>
        <v/>
      </c>
      <c r="X20" t="str">
        <f t="shared" si="7"/>
        <v/>
      </c>
      <c r="Y20" s="32" t="str">
        <f t="shared" si="8"/>
        <v>GC////////</v>
      </c>
      <c r="Z20" t="str">
        <f t="shared" si="9"/>
        <v>#ff66d9</v>
      </c>
      <c r="AC20" t="s">
        <v>110</v>
      </c>
      <c r="AD20">
        <f>COUNTIF(Q:Q,"GC")</f>
        <v>1082</v>
      </c>
      <c r="AE20">
        <f>(AD20/1517)*100</f>
        <v>71.324983520105462</v>
      </c>
    </row>
    <row r="21" spans="1:32" x14ac:dyDescent="0.25">
      <c r="A21" t="s">
        <v>98</v>
      </c>
      <c r="B21" s="19">
        <v>20</v>
      </c>
      <c r="C21" s="19">
        <v>58</v>
      </c>
      <c r="D21" s="8">
        <v>20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 s="8">
        <v>0</v>
      </c>
      <c r="Q21" t="str">
        <f t="shared" si="0"/>
        <v>GC</v>
      </c>
      <c r="R21" t="str">
        <f t="shared" si="1"/>
        <v/>
      </c>
      <c r="S21" t="str">
        <f t="shared" si="2"/>
        <v/>
      </c>
      <c r="T21" t="str">
        <f t="shared" si="3"/>
        <v/>
      </c>
      <c r="U21" t="str">
        <f t="shared" si="4"/>
        <v/>
      </c>
      <c r="V21" t="str">
        <f t="shared" si="5"/>
        <v/>
      </c>
      <c r="W21" t="str">
        <f t="shared" si="6"/>
        <v/>
      </c>
      <c r="X21" t="str">
        <f t="shared" si="7"/>
        <v/>
      </c>
      <c r="Y21" s="32" t="str">
        <f t="shared" si="8"/>
        <v>GC////////</v>
      </c>
      <c r="Z21" t="str">
        <f t="shared" si="9"/>
        <v>#ff66d9</v>
      </c>
      <c r="AC21" t="s">
        <v>111</v>
      </c>
      <c r="AD21">
        <f>1517-AD20</f>
        <v>435</v>
      </c>
      <c r="AE21">
        <f>(AD21/1517)*100</f>
        <v>28.675016479894527</v>
      </c>
    </row>
    <row r="22" spans="1:32" x14ac:dyDescent="0.25">
      <c r="A22" t="s">
        <v>98</v>
      </c>
      <c r="B22" s="19">
        <v>21</v>
      </c>
      <c r="C22" s="19">
        <v>61</v>
      </c>
      <c r="D22" s="8">
        <v>21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s="8">
        <v>0</v>
      </c>
      <c r="Q22" t="str">
        <f t="shared" si="0"/>
        <v>AC</v>
      </c>
      <c r="R22" t="str">
        <f t="shared" si="1"/>
        <v/>
      </c>
      <c r="S22" t="str">
        <f t="shared" si="2"/>
        <v>Syt6+</v>
      </c>
      <c r="T22" t="str">
        <f t="shared" si="3"/>
        <v/>
      </c>
      <c r="U22" t="str">
        <f t="shared" si="4"/>
        <v/>
      </c>
      <c r="V22" t="str">
        <f t="shared" si="5"/>
        <v/>
      </c>
      <c r="W22" t="str">
        <f t="shared" si="6"/>
        <v/>
      </c>
      <c r="X22" t="str">
        <f t="shared" si="7"/>
        <v/>
      </c>
      <c r="Y22" s="32" t="str">
        <f t="shared" si="8"/>
        <v>AC//Syt6+//////</v>
      </c>
      <c r="Z22" t="str">
        <f t="shared" si="9"/>
        <v>#6666ff</v>
      </c>
      <c r="AC22" t="s">
        <v>112</v>
      </c>
      <c r="AD22">
        <f>AD6</f>
        <v>81</v>
      </c>
      <c r="AE22">
        <f>(AD22/AD21)*100</f>
        <v>18.620689655172416</v>
      </c>
    </row>
    <row r="23" spans="1:32" x14ac:dyDescent="0.25">
      <c r="A23" t="s">
        <v>98</v>
      </c>
      <c r="B23" s="19">
        <v>22</v>
      </c>
      <c r="C23" s="19">
        <v>59</v>
      </c>
      <c r="D23" s="8">
        <v>22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 s="8">
        <v>0</v>
      </c>
      <c r="Q23" t="str">
        <f t="shared" si="0"/>
        <v>AC</v>
      </c>
      <c r="R23" t="str">
        <f t="shared" si="1"/>
        <v/>
      </c>
      <c r="S23" t="str">
        <f t="shared" si="2"/>
        <v>Syt6+</v>
      </c>
      <c r="T23" t="str">
        <f t="shared" si="3"/>
        <v/>
      </c>
      <c r="U23" t="str">
        <f t="shared" si="4"/>
        <v>ChAT+</v>
      </c>
      <c r="V23" t="str">
        <f t="shared" si="5"/>
        <v/>
      </c>
      <c r="W23" t="str">
        <f t="shared" si="6"/>
        <v/>
      </c>
      <c r="X23" t="str">
        <f t="shared" si="7"/>
        <v/>
      </c>
      <c r="Y23" s="32" t="str">
        <f t="shared" si="8"/>
        <v>AC//Syt6+//ChAT+////</v>
      </c>
      <c r="Z23" t="str">
        <f t="shared" si="9"/>
        <v>#b366ff</v>
      </c>
      <c r="AC23" t="s">
        <v>113</v>
      </c>
      <c r="AD23">
        <f>AD11+AD4</f>
        <v>105</v>
      </c>
      <c r="AE23">
        <f>(AD23/AD21)*100</f>
        <v>24.137931034482758</v>
      </c>
    </row>
    <row r="24" spans="1:32" x14ac:dyDescent="0.25">
      <c r="A24" t="s">
        <v>98</v>
      </c>
      <c r="B24" s="19">
        <v>23</v>
      </c>
      <c r="C24" s="19">
        <v>60</v>
      </c>
      <c r="D24" s="8">
        <v>23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 s="8">
        <v>0</v>
      </c>
      <c r="Q24" t="str">
        <f t="shared" si="0"/>
        <v>GC</v>
      </c>
      <c r="R24" t="str">
        <f t="shared" si="1"/>
        <v/>
      </c>
      <c r="S24" t="str">
        <f t="shared" si="2"/>
        <v/>
      </c>
      <c r="T24" t="str">
        <f t="shared" si="3"/>
        <v/>
      </c>
      <c r="U24" t="str">
        <f t="shared" si="4"/>
        <v/>
      </c>
      <c r="V24" t="str">
        <f t="shared" si="5"/>
        <v/>
      </c>
      <c r="W24" t="str">
        <f t="shared" si="6"/>
        <v/>
      </c>
      <c r="X24" t="str">
        <f t="shared" si="7"/>
        <v/>
      </c>
      <c r="Y24" s="32" t="str">
        <f t="shared" si="8"/>
        <v>GC////////</v>
      </c>
      <c r="Z24" t="str">
        <f t="shared" si="9"/>
        <v>#ff66d9</v>
      </c>
      <c r="AC24" t="s">
        <v>116</v>
      </c>
      <c r="AD24">
        <f>AD7</f>
        <v>14</v>
      </c>
      <c r="AE24">
        <f>(AD24/AD21)*100</f>
        <v>3.2183908045977012</v>
      </c>
    </row>
    <row r="25" spans="1:32" x14ac:dyDescent="0.25">
      <c r="A25" t="s">
        <v>98</v>
      </c>
      <c r="B25" s="19">
        <v>24</v>
      </c>
      <c r="C25" s="19">
        <v>20</v>
      </c>
      <c r="D25" s="8">
        <v>24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1</v>
      </c>
      <c r="N25">
        <v>0</v>
      </c>
      <c r="O25" s="8">
        <v>0</v>
      </c>
      <c r="Q25" t="str">
        <f t="shared" si="0"/>
        <v>GC</v>
      </c>
      <c r="R25" t="str">
        <f t="shared" si="1"/>
        <v/>
      </c>
      <c r="S25" t="str">
        <f t="shared" si="2"/>
        <v/>
      </c>
      <c r="T25" t="str">
        <f t="shared" si="3"/>
        <v/>
      </c>
      <c r="U25" t="str">
        <f t="shared" si="4"/>
        <v/>
      </c>
      <c r="V25" t="str">
        <f t="shared" si="5"/>
        <v/>
      </c>
      <c r="W25" t="str">
        <f t="shared" si="6"/>
        <v/>
      </c>
      <c r="X25" t="str">
        <f t="shared" si="7"/>
        <v/>
      </c>
      <c r="Y25" s="32" t="str">
        <f t="shared" si="8"/>
        <v>GC////////</v>
      </c>
      <c r="Z25" t="str">
        <f t="shared" si="9"/>
        <v>#ff66d9</v>
      </c>
    </row>
    <row r="26" spans="1:32" x14ac:dyDescent="0.25">
      <c r="A26" t="s">
        <v>98</v>
      </c>
      <c r="B26" s="19">
        <v>25</v>
      </c>
      <c r="C26" s="19">
        <v>62</v>
      </c>
      <c r="D26" s="8">
        <v>25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K26">
        <v>1</v>
      </c>
      <c r="L26">
        <v>0</v>
      </c>
      <c r="M26">
        <v>0</v>
      </c>
      <c r="N26">
        <v>0</v>
      </c>
      <c r="O26" s="8">
        <v>0</v>
      </c>
      <c r="Q26" t="str">
        <f t="shared" si="0"/>
        <v>AC</v>
      </c>
      <c r="R26" t="str">
        <f t="shared" si="1"/>
        <v/>
      </c>
      <c r="S26" t="str">
        <f t="shared" si="2"/>
        <v>Syt6+</v>
      </c>
      <c r="T26" t="str">
        <f t="shared" si="3"/>
        <v/>
      </c>
      <c r="U26" t="str">
        <f t="shared" si="4"/>
        <v>ChAT+</v>
      </c>
      <c r="V26" t="str">
        <f t="shared" si="5"/>
        <v/>
      </c>
      <c r="W26" t="str">
        <f t="shared" si="6"/>
        <v>MEIS+</v>
      </c>
      <c r="X26" t="str">
        <f t="shared" si="7"/>
        <v/>
      </c>
      <c r="Y26" s="32" t="str">
        <f t="shared" si="8"/>
        <v>AC//Syt6+//ChAT+//MEIS+//</v>
      </c>
      <c r="Z26" t="str">
        <f t="shared" si="9"/>
        <v>#ff668c</v>
      </c>
      <c r="AC26" t="s">
        <v>114</v>
      </c>
      <c r="AD26">
        <f>COUNTIF(C:C,"N/A")</f>
        <v>434</v>
      </c>
      <c r="AE26">
        <f>(AD27/(AD26+AD27))*100</f>
        <v>58.309317963496646</v>
      </c>
    </row>
    <row r="27" spans="1:32" x14ac:dyDescent="0.25">
      <c r="A27" t="s">
        <v>98</v>
      </c>
      <c r="B27" s="19">
        <v>26</v>
      </c>
      <c r="C27" s="19">
        <v>56</v>
      </c>
      <c r="D27" s="8">
        <v>26</v>
      </c>
      <c r="E27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 s="8">
        <v>0</v>
      </c>
      <c r="Q27" t="str">
        <f t="shared" si="0"/>
        <v>GC</v>
      </c>
      <c r="R27" t="str">
        <f t="shared" si="1"/>
        <v/>
      </c>
      <c r="S27" t="str">
        <f t="shared" si="2"/>
        <v/>
      </c>
      <c r="T27" t="str">
        <f t="shared" si="3"/>
        <v/>
      </c>
      <c r="U27" t="str">
        <f t="shared" si="4"/>
        <v/>
      </c>
      <c r="V27" t="str">
        <f t="shared" si="5"/>
        <v/>
      </c>
      <c r="W27" t="str">
        <f t="shared" si="6"/>
        <v/>
      </c>
      <c r="X27" t="str">
        <f t="shared" si="7"/>
        <v/>
      </c>
      <c r="Y27" s="32" t="str">
        <f t="shared" si="8"/>
        <v>GC////////</v>
      </c>
      <c r="Z27" t="str">
        <f t="shared" si="9"/>
        <v>#ff66d9</v>
      </c>
      <c r="AD27">
        <f>COUNT(C:C)</f>
        <v>607</v>
      </c>
    </row>
    <row r="28" spans="1:32" x14ac:dyDescent="0.25">
      <c r="A28" t="s">
        <v>98</v>
      </c>
      <c r="B28" s="19">
        <v>27</v>
      </c>
      <c r="C28" s="19">
        <v>17</v>
      </c>
      <c r="D28" s="8">
        <v>27</v>
      </c>
      <c r="E28">
        <v>1</v>
      </c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v>1</v>
      </c>
      <c r="N28">
        <v>0</v>
      </c>
      <c r="O28" s="8">
        <v>0</v>
      </c>
      <c r="Q28" t="str">
        <f t="shared" si="0"/>
        <v>GC</v>
      </c>
      <c r="R28" t="str">
        <f t="shared" si="1"/>
        <v/>
      </c>
      <c r="S28" t="str">
        <f t="shared" si="2"/>
        <v/>
      </c>
      <c r="T28" t="str">
        <f t="shared" si="3"/>
        <v>C8+</v>
      </c>
      <c r="U28" t="str">
        <f t="shared" si="4"/>
        <v/>
      </c>
      <c r="V28" t="str">
        <f t="shared" si="5"/>
        <v/>
      </c>
      <c r="W28" t="str">
        <f t="shared" si="6"/>
        <v/>
      </c>
      <c r="X28" t="str">
        <f t="shared" si="7"/>
        <v/>
      </c>
      <c r="Y28" s="32" t="str">
        <f t="shared" si="8"/>
        <v>GC///C8+/////</v>
      </c>
      <c r="Z28" t="str">
        <f t="shared" si="9"/>
        <v>#ffff66</v>
      </c>
      <c r="AC28" t="s">
        <v>117</v>
      </c>
      <c r="AD28">
        <f>AD17</f>
        <v>15</v>
      </c>
      <c r="AE28">
        <f>(AD28/AD20)*100</f>
        <v>1.3863216266173752</v>
      </c>
    </row>
    <row r="29" spans="1:32" x14ac:dyDescent="0.25">
      <c r="A29" t="s">
        <v>98</v>
      </c>
      <c r="B29" s="19">
        <v>28</v>
      </c>
      <c r="C29" s="19">
        <v>116</v>
      </c>
      <c r="D29" s="8">
        <v>28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 s="8">
        <v>0</v>
      </c>
      <c r="Q29" t="str">
        <f t="shared" si="0"/>
        <v>GC</v>
      </c>
      <c r="R29" t="str">
        <f t="shared" si="1"/>
        <v/>
      </c>
      <c r="S29" t="str">
        <f t="shared" si="2"/>
        <v/>
      </c>
      <c r="T29" t="str">
        <f t="shared" si="3"/>
        <v/>
      </c>
      <c r="U29" t="str">
        <f t="shared" si="4"/>
        <v/>
      </c>
      <c r="V29" t="str">
        <f t="shared" si="5"/>
        <v/>
      </c>
      <c r="W29" t="str">
        <f t="shared" si="6"/>
        <v/>
      </c>
      <c r="X29" t="str">
        <f t="shared" si="7"/>
        <v/>
      </c>
      <c r="Y29" s="32" t="str">
        <f t="shared" si="8"/>
        <v>GC////////</v>
      </c>
      <c r="Z29" t="str">
        <f t="shared" si="9"/>
        <v>#ff66d9</v>
      </c>
      <c r="AC29" t="s">
        <v>115</v>
      </c>
      <c r="AD29">
        <f>AD16</f>
        <v>113</v>
      </c>
      <c r="AE29">
        <f>(AD29/AD20)*100</f>
        <v>10.44362292051756</v>
      </c>
    </row>
    <row r="30" spans="1:32" x14ac:dyDescent="0.25">
      <c r="A30" t="s">
        <v>98</v>
      </c>
      <c r="B30" s="19">
        <v>29</v>
      </c>
      <c r="C30" s="19">
        <v>23</v>
      </c>
      <c r="D30" s="8">
        <v>29</v>
      </c>
      <c r="E30">
        <v>1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1</v>
      </c>
      <c r="N30">
        <v>0</v>
      </c>
      <c r="O30" s="8">
        <v>0</v>
      </c>
      <c r="Q30" t="str">
        <f t="shared" si="0"/>
        <v>GC</v>
      </c>
      <c r="R30" t="str">
        <f t="shared" si="1"/>
        <v/>
      </c>
      <c r="S30" t="str">
        <f t="shared" si="2"/>
        <v/>
      </c>
      <c r="T30" t="str">
        <f t="shared" si="3"/>
        <v/>
      </c>
      <c r="U30" t="str">
        <f t="shared" si="4"/>
        <v/>
      </c>
      <c r="V30" t="str">
        <f t="shared" si="5"/>
        <v/>
      </c>
      <c r="W30" t="str">
        <f t="shared" si="6"/>
        <v/>
      </c>
      <c r="X30" t="str">
        <f t="shared" si="7"/>
        <v/>
      </c>
      <c r="Y30" s="32" t="str">
        <f t="shared" si="8"/>
        <v>GC////////</v>
      </c>
      <c r="Z30" t="str">
        <f t="shared" si="9"/>
        <v>#ff66d9</v>
      </c>
    </row>
    <row r="31" spans="1:32" x14ac:dyDescent="0.25">
      <c r="A31" t="s">
        <v>98</v>
      </c>
      <c r="B31" s="19">
        <v>30</v>
      </c>
      <c r="C31" s="19">
        <v>26</v>
      </c>
      <c r="D31" s="8">
        <v>30</v>
      </c>
      <c r="E31">
        <v>1</v>
      </c>
      <c r="F31">
        <v>0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1</v>
      </c>
      <c r="N31">
        <v>0</v>
      </c>
      <c r="O31" s="8">
        <v>0</v>
      </c>
      <c r="Q31" t="str">
        <f t="shared" si="0"/>
        <v>GC</v>
      </c>
      <c r="R31" t="str">
        <f t="shared" si="1"/>
        <v/>
      </c>
      <c r="S31" t="str">
        <f t="shared" si="2"/>
        <v/>
      </c>
      <c r="T31" t="str">
        <f t="shared" si="3"/>
        <v>C8+</v>
      </c>
      <c r="U31" t="str">
        <f t="shared" si="4"/>
        <v/>
      </c>
      <c r="V31" t="str">
        <f t="shared" si="5"/>
        <v/>
      </c>
      <c r="W31" t="str">
        <f t="shared" si="6"/>
        <v/>
      </c>
      <c r="X31" t="str">
        <f t="shared" si="7"/>
        <v/>
      </c>
      <c r="Y31" s="32" t="str">
        <f t="shared" si="8"/>
        <v>GC///C8+/////</v>
      </c>
      <c r="Z31" t="str">
        <f t="shared" si="9"/>
        <v>#ffff66</v>
      </c>
    </row>
    <row r="32" spans="1:32" x14ac:dyDescent="0.25">
      <c r="A32" t="s">
        <v>98</v>
      </c>
      <c r="B32" s="19">
        <v>31</v>
      </c>
      <c r="C32" s="19">
        <v>31</v>
      </c>
      <c r="D32" s="8">
        <v>31</v>
      </c>
      <c r="E32">
        <v>1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 s="8">
        <v>0</v>
      </c>
      <c r="Q32" t="str">
        <f t="shared" si="0"/>
        <v>GC</v>
      </c>
      <c r="R32" t="str">
        <f t="shared" si="1"/>
        <v/>
      </c>
      <c r="S32" t="str">
        <f t="shared" si="2"/>
        <v/>
      </c>
      <c r="T32" t="str">
        <f t="shared" si="3"/>
        <v/>
      </c>
      <c r="U32" t="str">
        <f t="shared" si="4"/>
        <v/>
      </c>
      <c r="V32" t="str">
        <f t="shared" si="5"/>
        <v/>
      </c>
      <c r="W32" t="str">
        <f t="shared" si="6"/>
        <v/>
      </c>
      <c r="X32" t="str">
        <f t="shared" si="7"/>
        <v/>
      </c>
      <c r="Y32" s="32" t="str">
        <f t="shared" si="8"/>
        <v>GC////////</v>
      </c>
      <c r="Z32" t="str">
        <f t="shared" si="9"/>
        <v>#ff66d9</v>
      </c>
    </row>
    <row r="33" spans="1:26" x14ac:dyDescent="0.25">
      <c r="A33" t="s">
        <v>98</v>
      </c>
      <c r="B33" s="19">
        <v>32</v>
      </c>
      <c r="C33" s="19">
        <v>27</v>
      </c>
      <c r="D33" s="8">
        <v>32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1</v>
      </c>
      <c r="N33">
        <v>0</v>
      </c>
      <c r="O33" s="8">
        <v>0</v>
      </c>
      <c r="Q33" t="str">
        <f t="shared" si="0"/>
        <v>GC</v>
      </c>
      <c r="R33" t="str">
        <f t="shared" si="1"/>
        <v/>
      </c>
      <c r="S33" t="str">
        <f t="shared" si="2"/>
        <v/>
      </c>
      <c r="T33" t="str">
        <f t="shared" si="3"/>
        <v/>
      </c>
      <c r="U33" t="str">
        <f t="shared" si="4"/>
        <v/>
      </c>
      <c r="V33" t="str">
        <f t="shared" si="5"/>
        <v/>
      </c>
      <c r="W33" t="str">
        <f t="shared" si="6"/>
        <v/>
      </c>
      <c r="X33" t="str">
        <f t="shared" si="7"/>
        <v/>
      </c>
      <c r="Y33" s="32" t="str">
        <f t="shared" si="8"/>
        <v>GC////////</v>
      </c>
      <c r="Z33" t="str">
        <f t="shared" si="9"/>
        <v>#ff66d9</v>
      </c>
    </row>
    <row r="34" spans="1:26" x14ac:dyDescent="0.25">
      <c r="A34" t="s">
        <v>98</v>
      </c>
      <c r="B34" s="19">
        <v>33</v>
      </c>
      <c r="C34" s="19">
        <v>29</v>
      </c>
      <c r="D34" s="8">
        <v>33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1</v>
      </c>
      <c r="N34">
        <v>0</v>
      </c>
      <c r="O34" s="8">
        <v>1</v>
      </c>
      <c r="Q34" t="str">
        <f t="shared" si="0"/>
        <v>AC</v>
      </c>
      <c r="R34" t="str">
        <f t="shared" si="1"/>
        <v/>
      </c>
      <c r="S34" t="str">
        <f t="shared" si="2"/>
        <v/>
      </c>
      <c r="T34" t="str">
        <f t="shared" si="3"/>
        <v/>
      </c>
      <c r="U34" t="str">
        <f t="shared" si="4"/>
        <v/>
      </c>
      <c r="V34" t="str">
        <f t="shared" si="5"/>
        <v>Satb2+</v>
      </c>
      <c r="W34" t="str">
        <f t="shared" si="6"/>
        <v/>
      </c>
      <c r="X34" t="str">
        <f t="shared" si="7"/>
        <v/>
      </c>
      <c r="Y34" s="32" t="str">
        <f t="shared" si="8"/>
        <v>AC/////Satb2+///</v>
      </c>
      <c r="Z34" t="str">
        <f t="shared" si="9"/>
        <v>#ff8c66</v>
      </c>
    </row>
    <row r="35" spans="1:26" x14ac:dyDescent="0.25">
      <c r="A35" t="s">
        <v>98</v>
      </c>
      <c r="B35" s="19">
        <v>34</v>
      </c>
      <c r="C35" s="19">
        <v>33</v>
      </c>
      <c r="D35" s="8">
        <v>34</v>
      </c>
      <c r="E35">
        <v>0</v>
      </c>
      <c r="F35">
        <v>0</v>
      </c>
      <c r="G35">
        <v>1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 s="8">
        <v>0</v>
      </c>
      <c r="Q35" t="str">
        <f t="shared" si="0"/>
        <v>AC</v>
      </c>
      <c r="R35" t="str">
        <f t="shared" si="1"/>
        <v/>
      </c>
      <c r="S35" t="str">
        <f t="shared" si="2"/>
        <v>Syt6+</v>
      </c>
      <c r="T35" t="str">
        <f t="shared" si="3"/>
        <v/>
      </c>
      <c r="U35" t="str">
        <f t="shared" si="4"/>
        <v/>
      </c>
      <c r="V35" t="str">
        <f t="shared" si="5"/>
        <v/>
      </c>
      <c r="W35" t="str">
        <f t="shared" si="6"/>
        <v>MEIS+</v>
      </c>
      <c r="X35" t="str">
        <f t="shared" si="7"/>
        <v/>
      </c>
      <c r="Y35" s="32" t="str">
        <f t="shared" si="8"/>
        <v>AC//Syt6+////MEIS+//</v>
      </c>
      <c r="Z35" t="str">
        <f t="shared" si="9"/>
        <v>#ff6666</v>
      </c>
    </row>
    <row r="36" spans="1:26" x14ac:dyDescent="0.25">
      <c r="A36" t="s">
        <v>98</v>
      </c>
      <c r="B36" s="19">
        <v>35</v>
      </c>
      <c r="C36" s="19">
        <v>35</v>
      </c>
      <c r="D36" s="8">
        <v>35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1</v>
      </c>
      <c r="N36">
        <v>0</v>
      </c>
      <c r="O36" s="8">
        <v>0</v>
      </c>
      <c r="Q36" t="str">
        <f t="shared" si="0"/>
        <v>GC</v>
      </c>
      <c r="R36" t="str">
        <f t="shared" si="1"/>
        <v/>
      </c>
      <c r="S36" t="str">
        <f t="shared" si="2"/>
        <v/>
      </c>
      <c r="T36" t="str">
        <f t="shared" si="3"/>
        <v/>
      </c>
      <c r="U36" t="str">
        <f t="shared" si="4"/>
        <v/>
      </c>
      <c r="V36" t="str">
        <f t="shared" si="5"/>
        <v/>
      </c>
      <c r="W36" t="str">
        <f t="shared" si="6"/>
        <v/>
      </c>
      <c r="X36" t="str">
        <f t="shared" si="7"/>
        <v/>
      </c>
      <c r="Y36" s="32" t="str">
        <f t="shared" si="8"/>
        <v>GC////////</v>
      </c>
      <c r="Z36" t="str">
        <f t="shared" si="9"/>
        <v>#ff66d9</v>
      </c>
    </row>
    <row r="37" spans="1:26" x14ac:dyDescent="0.25">
      <c r="A37" t="s">
        <v>98</v>
      </c>
      <c r="B37" s="19">
        <v>36</v>
      </c>
      <c r="C37" s="19">
        <v>77</v>
      </c>
      <c r="D37" s="8">
        <v>36</v>
      </c>
      <c r="E37">
        <v>1</v>
      </c>
      <c r="F37">
        <v>0</v>
      </c>
      <c r="G37">
        <v>0</v>
      </c>
      <c r="H37">
        <v>1</v>
      </c>
      <c r="I37">
        <v>0</v>
      </c>
      <c r="J37">
        <v>1</v>
      </c>
      <c r="K37">
        <v>0</v>
      </c>
      <c r="L37">
        <v>0</v>
      </c>
      <c r="M37">
        <v>1</v>
      </c>
      <c r="N37">
        <v>0</v>
      </c>
      <c r="O37" s="8">
        <v>0</v>
      </c>
      <c r="Q37" t="str">
        <f t="shared" si="0"/>
        <v>GC</v>
      </c>
      <c r="R37" t="str">
        <f t="shared" si="1"/>
        <v/>
      </c>
      <c r="S37" t="str">
        <f t="shared" si="2"/>
        <v/>
      </c>
      <c r="T37" t="str">
        <f t="shared" si="3"/>
        <v>C8+</v>
      </c>
      <c r="U37" t="str">
        <f t="shared" si="4"/>
        <v/>
      </c>
      <c r="V37" t="str">
        <f t="shared" si="5"/>
        <v/>
      </c>
      <c r="W37" t="str">
        <f t="shared" si="6"/>
        <v/>
      </c>
      <c r="X37" t="str">
        <f t="shared" si="7"/>
        <v/>
      </c>
      <c r="Y37" s="32" t="str">
        <f t="shared" si="8"/>
        <v>GC///C8+/////</v>
      </c>
      <c r="Z37" t="str">
        <f t="shared" si="9"/>
        <v>#ffff66</v>
      </c>
    </row>
    <row r="38" spans="1:26" x14ac:dyDescent="0.25">
      <c r="A38" t="s">
        <v>98</v>
      </c>
      <c r="B38" s="19">
        <v>37</v>
      </c>
      <c r="C38" s="19">
        <v>78</v>
      </c>
      <c r="D38" s="8">
        <v>37</v>
      </c>
      <c r="E38">
        <v>1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1</v>
      </c>
      <c r="N38">
        <v>0</v>
      </c>
      <c r="O38" s="8">
        <v>0</v>
      </c>
      <c r="Q38" t="str">
        <f t="shared" si="0"/>
        <v>GC</v>
      </c>
      <c r="R38" t="str">
        <f t="shared" si="1"/>
        <v/>
      </c>
      <c r="S38" t="str">
        <f t="shared" si="2"/>
        <v/>
      </c>
      <c r="T38" t="str">
        <f t="shared" si="3"/>
        <v/>
      </c>
      <c r="U38" t="str">
        <f t="shared" si="4"/>
        <v/>
      </c>
      <c r="V38" t="str">
        <f t="shared" si="5"/>
        <v/>
      </c>
      <c r="W38" t="str">
        <f t="shared" si="6"/>
        <v/>
      </c>
      <c r="X38" t="str">
        <f t="shared" si="7"/>
        <v/>
      </c>
      <c r="Y38" s="32" t="str">
        <f t="shared" si="8"/>
        <v>GC////////</v>
      </c>
      <c r="Z38" t="str">
        <f t="shared" si="9"/>
        <v>#ff66d9</v>
      </c>
    </row>
    <row r="39" spans="1:26" x14ac:dyDescent="0.25">
      <c r="A39" t="s">
        <v>98</v>
      </c>
      <c r="B39" s="19">
        <v>38</v>
      </c>
      <c r="C39" s="19">
        <v>79</v>
      </c>
      <c r="D39" s="8">
        <v>38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1</v>
      </c>
      <c r="N39">
        <v>0</v>
      </c>
      <c r="O39" s="8">
        <v>0</v>
      </c>
      <c r="Q39" t="str">
        <f t="shared" si="0"/>
        <v>GC</v>
      </c>
      <c r="R39" t="str">
        <f t="shared" si="1"/>
        <v/>
      </c>
      <c r="S39" t="str">
        <f t="shared" si="2"/>
        <v/>
      </c>
      <c r="T39" t="str">
        <f t="shared" si="3"/>
        <v/>
      </c>
      <c r="U39" t="str">
        <f t="shared" si="4"/>
        <v/>
      </c>
      <c r="V39" t="str">
        <f t="shared" si="5"/>
        <v/>
      </c>
      <c r="W39" t="str">
        <f t="shared" si="6"/>
        <v/>
      </c>
      <c r="X39" t="str">
        <f t="shared" si="7"/>
        <v/>
      </c>
      <c r="Y39" s="32" t="str">
        <f t="shared" si="8"/>
        <v>GC////////</v>
      </c>
      <c r="Z39" t="str">
        <f t="shared" si="9"/>
        <v>#ff66d9</v>
      </c>
    </row>
    <row r="40" spans="1:26" x14ac:dyDescent="0.25">
      <c r="A40" t="s">
        <v>98</v>
      </c>
      <c r="B40" s="19">
        <v>39</v>
      </c>
      <c r="C40" s="19">
        <v>32</v>
      </c>
      <c r="D40" s="8">
        <v>39</v>
      </c>
      <c r="E40">
        <v>0</v>
      </c>
      <c r="F40">
        <v>0</v>
      </c>
      <c r="G40">
        <v>1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0</v>
      </c>
      <c r="O40" s="8">
        <v>0</v>
      </c>
      <c r="Q40" t="str">
        <f t="shared" si="0"/>
        <v>AC</v>
      </c>
      <c r="R40" t="str">
        <f t="shared" si="1"/>
        <v/>
      </c>
      <c r="S40" t="str">
        <f t="shared" si="2"/>
        <v>Syt6+</v>
      </c>
      <c r="T40" t="str">
        <f t="shared" si="3"/>
        <v/>
      </c>
      <c r="U40" t="str">
        <f t="shared" si="4"/>
        <v>ChAT+</v>
      </c>
      <c r="V40" t="str">
        <f t="shared" si="5"/>
        <v/>
      </c>
      <c r="W40" t="str">
        <f t="shared" si="6"/>
        <v/>
      </c>
      <c r="X40" t="str">
        <f t="shared" si="7"/>
        <v/>
      </c>
      <c r="Y40" s="32" t="str">
        <f t="shared" si="8"/>
        <v>AC//Syt6+//ChAT+////</v>
      </c>
      <c r="Z40" t="str">
        <f t="shared" si="9"/>
        <v>#b366ff</v>
      </c>
    </row>
    <row r="41" spans="1:26" x14ac:dyDescent="0.25">
      <c r="A41" t="s">
        <v>98</v>
      </c>
      <c r="B41" s="19">
        <v>40</v>
      </c>
      <c r="C41" s="19">
        <v>34</v>
      </c>
      <c r="D41" s="8">
        <v>40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 s="8">
        <v>0</v>
      </c>
      <c r="Q41" t="str">
        <f t="shared" si="0"/>
        <v>AC</v>
      </c>
      <c r="R41" t="str">
        <f t="shared" si="1"/>
        <v/>
      </c>
      <c r="S41" t="str">
        <f t="shared" si="2"/>
        <v/>
      </c>
      <c r="T41" t="str">
        <f t="shared" si="3"/>
        <v>C8+</v>
      </c>
      <c r="U41" t="str">
        <f t="shared" si="4"/>
        <v/>
      </c>
      <c r="V41" t="str">
        <f t="shared" si="5"/>
        <v/>
      </c>
      <c r="W41" t="str">
        <f t="shared" si="6"/>
        <v/>
      </c>
      <c r="X41" t="str">
        <f t="shared" si="7"/>
        <v>CalR+</v>
      </c>
      <c r="Y41" s="32" t="str">
        <f t="shared" si="8"/>
        <v>AC///C8+////CalR+/</v>
      </c>
      <c r="Z41" t="str">
        <f t="shared" si="9"/>
        <v>#66ffff</v>
      </c>
    </row>
    <row r="42" spans="1:26" x14ac:dyDescent="0.25">
      <c r="A42" t="s">
        <v>98</v>
      </c>
      <c r="B42" s="19">
        <v>41</v>
      </c>
      <c r="C42" s="19">
        <v>80</v>
      </c>
      <c r="D42" s="8">
        <v>41</v>
      </c>
      <c r="E42">
        <v>1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 s="8">
        <v>0</v>
      </c>
      <c r="Q42" t="str">
        <f t="shared" si="0"/>
        <v>GC</v>
      </c>
      <c r="R42" t="str">
        <f t="shared" si="1"/>
        <v/>
      </c>
      <c r="S42" t="str">
        <f t="shared" si="2"/>
        <v/>
      </c>
      <c r="T42" t="str">
        <f t="shared" si="3"/>
        <v/>
      </c>
      <c r="U42" t="str">
        <f t="shared" si="4"/>
        <v/>
      </c>
      <c r="V42" t="str">
        <f t="shared" si="5"/>
        <v/>
      </c>
      <c r="W42" t="str">
        <f t="shared" si="6"/>
        <v/>
      </c>
      <c r="X42" t="str">
        <f t="shared" si="7"/>
        <v/>
      </c>
      <c r="Y42" s="32" t="str">
        <f t="shared" si="8"/>
        <v>GC////////</v>
      </c>
      <c r="Z42" t="str">
        <f t="shared" si="9"/>
        <v>#ff66d9</v>
      </c>
    </row>
    <row r="43" spans="1:26" x14ac:dyDescent="0.25">
      <c r="A43" t="s">
        <v>98</v>
      </c>
      <c r="B43" s="19">
        <v>42</v>
      </c>
      <c r="C43" s="19">
        <v>82</v>
      </c>
      <c r="D43" s="8">
        <v>42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 s="8">
        <v>0</v>
      </c>
      <c r="Q43" t="str">
        <f t="shared" si="0"/>
        <v>AC</v>
      </c>
      <c r="R43" t="str">
        <f t="shared" si="1"/>
        <v/>
      </c>
      <c r="S43" t="str">
        <f t="shared" si="2"/>
        <v/>
      </c>
      <c r="T43" t="str">
        <f t="shared" si="3"/>
        <v/>
      </c>
      <c r="U43" t="str">
        <f t="shared" si="4"/>
        <v/>
      </c>
      <c r="V43" t="str">
        <f t="shared" si="5"/>
        <v/>
      </c>
      <c r="W43" t="str">
        <f t="shared" si="6"/>
        <v>MEIS+</v>
      </c>
      <c r="X43" t="str">
        <f t="shared" si="7"/>
        <v/>
      </c>
      <c r="Y43" s="32" t="str">
        <f t="shared" si="8"/>
        <v>AC//////MEIS+//</v>
      </c>
      <c r="Z43" t="str">
        <f t="shared" si="9"/>
        <v>#66ff66</v>
      </c>
    </row>
    <row r="44" spans="1:26" x14ac:dyDescent="0.25">
      <c r="A44" t="s">
        <v>98</v>
      </c>
      <c r="B44" s="19">
        <v>43</v>
      </c>
      <c r="C44" s="19">
        <v>83</v>
      </c>
      <c r="D44" s="8">
        <v>43</v>
      </c>
      <c r="E44">
        <v>1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 s="8">
        <v>0</v>
      </c>
      <c r="Q44" t="str">
        <f t="shared" si="0"/>
        <v>GC</v>
      </c>
      <c r="R44" t="str">
        <f t="shared" si="1"/>
        <v/>
      </c>
      <c r="S44" t="str">
        <f t="shared" si="2"/>
        <v/>
      </c>
      <c r="T44" t="str">
        <f t="shared" si="3"/>
        <v/>
      </c>
      <c r="U44" t="str">
        <f t="shared" si="4"/>
        <v/>
      </c>
      <c r="V44" t="str">
        <f t="shared" si="5"/>
        <v/>
      </c>
      <c r="W44" t="str">
        <f t="shared" si="6"/>
        <v/>
      </c>
      <c r="X44" t="str">
        <f t="shared" si="7"/>
        <v/>
      </c>
      <c r="Y44" s="32" t="str">
        <f t="shared" si="8"/>
        <v>GC////////</v>
      </c>
      <c r="Z44" t="str">
        <f t="shared" si="9"/>
        <v>#ff66d9</v>
      </c>
    </row>
    <row r="45" spans="1:26" x14ac:dyDescent="0.25">
      <c r="A45" t="s">
        <v>98</v>
      </c>
      <c r="B45" s="19">
        <v>44</v>
      </c>
      <c r="C45" s="19">
        <v>84</v>
      </c>
      <c r="D45" s="8">
        <v>44</v>
      </c>
      <c r="E45">
        <v>1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 s="8">
        <v>0</v>
      </c>
      <c r="Q45" t="str">
        <f t="shared" si="0"/>
        <v>GC</v>
      </c>
      <c r="R45" t="str">
        <f t="shared" si="1"/>
        <v/>
      </c>
      <c r="S45" t="str">
        <f t="shared" si="2"/>
        <v/>
      </c>
      <c r="T45" t="str">
        <f t="shared" si="3"/>
        <v/>
      </c>
      <c r="U45" t="str">
        <f t="shared" si="4"/>
        <v/>
      </c>
      <c r="V45" t="str">
        <f t="shared" si="5"/>
        <v/>
      </c>
      <c r="W45" t="str">
        <f t="shared" si="6"/>
        <v/>
      </c>
      <c r="X45" t="str">
        <f t="shared" si="7"/>
        <v/>
      </c>
      <c r="Y45" s="32" t="str">
        <f t="shared" si="8"/>
        <v>GC////////</v>
      </c>
      <c r="Z45" t="str">
        <f t="shared" si="9"/>
        <v>#ff66d9</v>
      </c>
    </row>
    <row r="46" spans="1:26" x14ac:dyDescent="0.25">
      <c r="A46" t="s">
        <v>98</v>
      </c>
      <c r="B46" s="19">
        <v>45</v>
      </c>
      <c r="C46" s="19">
        <v>87</v>
      </c>
      <c r="D46" s="8">
        <v>45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1</v>
      </c>
      <c r="N46">
        <v>0</v>
      </c>
      <c r="O46" s="8">
        <v>0</v>
      </c>
      <c r="Q46" t="str">
        <f t="shared" si="0"/>
        <v>GC</v>
      </c>
      <c r="R46" t="str">
        <f t="shared" si="1"/>
        <v/>
      </c>
      <c r="S46" t="str">
        <f t="shared" si="2"/>
        <v/>
      </c>
      <c r="T46" t="str">
        <f t="shared" si="3"/>
        <v/>
      </c>
      <c r="U46" t="str">
        <f t="shared" si="4"/>
        <v/>
      </c>
      <c r="V46" t="str">
        <f t="shared" si="5"/>
        <v/>
      </c>
      <c r="W46" t="str">
        <f t="shared" si="6"/>
        <v/>
      </c>
      <c r="X46" t="str">
        <f t="shared" si="7"/>
        <v/>
      </c>
      <c r="Y46" s="32" t="str">
        <f t="shared" si="8"/>
        <v>GC////////</v>
      </c>
      <c r="Z46" t="str">
        <f t="shared" si="9"/>
        <v>#ff66d9</v>
      </c>
    </row>
    <row r="47" spans="1:26" x14ac:dyDescent="0.25">
      <c r="A47" t="s">
        <v>98</v>
      </c>
      <c r="B47" s="19">
        <v>46</v>
      </c>
      <c r="C47" s="19">
        <v>90</v>
      </c>
      <c r="D47" s="8">
        <v>46</v>
      </c>
      <c r="E47">
        <v>1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 s="8">
        <v>0</v>
      </c>
      <c r="Q47" t="str">
        <f t="shared" si="0"/>
        <v>GC</v>
      </c>
      <c r="R47" t="str">
        <f t="shared" si="1"/>
        <v/>
      </c>
      <c r="S47" t="str">
        <f t="shared" si="2"/>
        <v/>
      </c>
      <c r="T47" t="str">
        <f t="shared" si="3"/>
        <v>C8+</v>
      </c>
      <c r="U47" t="str">
        <f t="shared" si="4"/>
        <v/>
      </c>
      <c r="V47" t="str">
        <f t="shared" si="5"/>
        <v/>
      </c>
      <c r="W47" t="str">
        <f t="shared" si="6"/>
        <v/>
      </c>
      <c r="X47" t="str">
        <f t="shared" si="7"/>
        <v/>
      </c>
      <c r="Y47" s="32" t="str">
        <f t="shared" si="8"/>
        <v>GC///C8+/////</v>
      </c>
      <c r="Z47" t="str">
        <f t="shared" si="9"/>
        <v>#ffff66</v>
      </c>
    </row>
    <row r="48" spans="1:26" x14ac:dyDescent="0.25">
      <c r="A48" t="s">
        <v>98</v>
      </c>
      <c r="B48" s="19">
        <v>47</v>
      </c>
      <c r="C48" s="19">
        <v>85</v>
      </c>
      <c r="D48" s="8">
        <v>47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 s="8">
        <v>0</v>
      </c>
      <c r="Q48" t="str">
        <f t="shared" si="0"/>
        <v>GC</v>
      </c>
      <c r="R48" t="str">
        <f t="shared" si="1"/>
        <v/>
      </c>
      <c r="S48" t="str">
        <f t="shared" si="2"/>
        <v/>
      </c>
      <c r="T48" t="str">
        <f t="shared" si="3"/>
        <v/>
      </c>
      <c r="U48" t="str">
        <f t="shared" si="4"/>
        <v/>
      </c>
      <c r="V48" t="str">
        <f t="shared" si="5"/>
        <v/>
      </c>
      <c r="W48" t="str">
        <f t="shared" si="6"/>
        <v/>
      </c>
      <c r="X48" t="str">
        <f t="shared" si="7"/>
        <v/>
      </c>
      <c r="Y48" s="32" t="str">
        <f t="shared" si="8"/>
        <v>GC////////</v>
      </c>
      <c r="Z48" t="str">
        <f t="shared" si="9"/>
        <v>#ff66d9</v>
      </c>
    </row>
    <row r="49" spans="1:26" x14ac:dyDescent="0.25">
      <c r="A49" t="s">
        <v>98</v>
      </c>
      <c r="B49" s="19">
        <v>48</v>
      </c>
      <c r="C49" s="19">
        <v>92</v>
      </c>
      <c r="D49" s="8">
        <v>48</v>
      </c>
      <c r="E49">
        <v>1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 s="8">
        <v>0</v>
      </c>
      <c r="Q49" t="str">
        <f t="shared" si="0"/>
        <v>GC</v>
      </c>
      <c r="R49" t="str">
        <f t="shared" si="1"/>
        <v/>
      </c>
      <c r="S49" t="str">
        <f t="shared" si="2"/>
        <v/>
      </c>
      <c r="T49" t="str">
        <f t="shared" si="3"/>
        <v/>
      </c>
      <c r="U49" t="str">
        <f t="shared" si="4"/>
        <v/>
      </c>
      <c r="V49" t="str">
        <f t="shared" si="5"/>
        <v/>
      </c>
      <c r="W49" t="str">
        <f t="shared" si="6"/>
        <v/>
      </c>
      <c r="X49" t="str">
        <f t="shared" si="7"/>
        <v/>
      </c>
      <c r="Y49" s="32" t="str">
        <f t="shared" si="8"/>
        <v>GC////////</v>
      </c>
      <c r="Z49" t="str">
        <f t="shared" si="9"/>
        <v>#ff66d9</v>
      </c>
    </row>
    <row r="50" spans="1:26" x14ac:dyDescent="0.25">
      <c r="A50" t="s">
        <v>98</v>
      </c>
      <c r="B50" s="19">
        <v>49</v>
      </c>
      <c r="C50" s="19">
        <v>91</v>
      </c>
      <c r="D50" s="8">
        <v>49</v>
      </c>
      <c r="E50">
        <v>1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1</v>
      </c>
      <c r="N50">
        <v>0</v>
      </c>
      <c r="O50" s="8">
        <v>0</v>
      </c>
      <c r="Q50" t="str">
        <f t="shared" si="0"/>
        <v>GC</v>
      </c>
      <c r="R50" t="str">
        <f t="shared" si="1"/>
        <v/>
      </c>
      <c r="S50" t="str">
        <f t="shared" si="2"/>
        <v/>
      </c>
      <c r="T50" t="str">
        <f t="shared" si="3"/>
        <v/>
      </c>
      <c r="U50" t="str">
        <f t="shared" si="4"/>
        <v/>
      </c>
      <c r="V50" t="str">
        <f t="shared" si="5"/>
        <v/>
      </c>
      <c r="W50" t="str">
        <f t="shared" si="6"/>
        <v/>
      </c>
      <c r="X50" t="str">
        <f t="shared" si="7"/>
        <v/>
      </c>
      <c r="Y50" s="32" t="str">
        <f t="shared" si="8"/>
        <v>GC////////</v>
      </c>
      <c r="Z50" t="str">
        <f t="shared" si="9"/>
        <v>#ff66d9</v>
      </c>
    </row>
    <row r="51" spans="1:26" x14ac:dyDescent="0.25">
      <c r="A51" t="s">
        <v>98</v>
      </c>
      <c r="B51" s="19">
        <v>50</v>
      </c>
      <c r="C51" s="19">
        <v>95</v>
      </c>
      <c r="D51" s="8">
        <v>50</v>
      </c>
      <c r="E51">
        <v>1</v>
      </c>
      <c r="F51">
        <v>0</v>
      </c>
      <c r="G51">
        <v>0</v>
      </c>
      <c r="H51">
        <v>1</v>
      </c>
      <c r="I51">
        <v>0</v>
      </c>
      <c r="J51">
        <v>1</v>
      </c>
      <c r="K51">
        <v>0</v>
      </c>
      <c r="L51">
        <v>0</v>
      </c>
      <c r="M51">
        <v>1</v>
      </c>
      <c r="N51">
        <v>0</v>
      </c>
      <c r="O51" s="8">
        <v>0</v>
      </c>
      <c r="Q51" t="str">
        <f t="shared" si="0"/>
        <v>GC</v>
      </c>
      <c r="R51" t="str">
        <f t="shared" si="1"/>
        <v/>
      </c>
      <c r="S51" t="str">
        <f t="shared" si="2"/>
        <v/>
      </c>
      <c r="T51" t="str">
        <f t="shared" si="3"/>
        <v>C8+</v>
      </c>
      <c r="U51" t="str">
        <f t="shared" si="4"/>
        <v/>
      </c>
      <c r="V51" t="str">
        <f t="shared" si="5"/>
        <v/>
      </c>
      <c r="W51" t="str">
        <f t="shared" si="6"/>
        <v/>
      </c>
      <c r="X51" t="str">
        <f t="shared" si="7"/>
        <v/>
      </c>
      <c r="Y51" s="32" t="str">
        <f t="shared" si="8"/>
        <v>GC///C8+/////</v>
      </c>
      <c r="Z51" t="str">
        <f t="shared" si="9"/>
        <v>#ffff66</v>
      </c>
    </row>
    <row r="52" spans="1:26" x14ac:dyDescent="0.25">
      <c r="A52" t="s">
        <v>98</v>
      </c>
      <c r="B52" s="19">
        <v>51</v>
      </c>
      <c r="C52" s="19">
        <v>89</v>
      </c>
      <c r="D52" s="8">
        <v>51</v>
      </c>
      <c r="E52">
        <v>1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1</v>
      </c>
      <c r="N52">
        <v>0</v>
      </c>
      <c r="O52" s="8">
        <v>0</v>
      </c>
      <c r="Q52" t="str">
        <f t="shared" si="0"/>
        <v>GC</v>
      </c>
      <c r="R52" t="str">
        <f t="shared" si="1"/>
        <v/>
      </c>
      <c r="S52" t="str">
        <f t="shared" si="2"/>
        <v/>
      </c>
      <c r="T52" t="str">
        <f t="shared" si="3"/>
        <v/>
      </c>
      <c r="U52" t="str">
        <f t="shared" si="4"/>
        <v/>
      </c>
      <c r="V52" t="str">
        <f t="shared" si="5"/>
        <v/>
      </c>
      <c r="W52" t="str">
        <f t="shared" si="6"/>
        <v/>
      </c>
      <c r="X52" t="str">
        <f t="shared" si="7"/>
        <v/>
      </c>
      <c r="Y52" s="32" t="str">
        <f t="shared" si="8"/>
        <v>GC////////</v>
      </c>
      <c r="Z52" t="str">
        <f t="shared" si="9"/>
        <v>#ff66d9</v>
      </c>
    </row>
    <row r="53" spans="1:26" x14ac:dyDescent="0.25">
      <c r="A53" t="s">
        <v>98</v>
      </c>
      <c r="B53" s="19">
        <v>52</v>
      </c>
      <c r="C53" s="19">
        <v>88</v>
      </c>
      <c r="D53" s="8">
        <v>52</v>
      </c>
      <c r="E53">
        <v>1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1</v>
      </c>
      <c r="N53">
        <v>0</v>
      </c>
      <c r="O53" s="8">
        <v>0</v>
      </c>
      <c r="Q53" t="str">
        <f t="shared" si="0"/>
        <v>GC</v>
      </c>
      <c r="R53" t="str">
        <f t="shared" si="1"/>
        <v/>
      </c>
      <c r="S53" t="str">
        <f t="shared" si="2"/>
        <v/>
      </c>
      <c r="T53" t="str">
        <f t="shared" si="3"/>
        <v/>
      </c>
      <c r="U53" t="str">
        <f t="shared" si="4"/>
        <v/>
      </c>
      <c r="V53" t="str">
        <f t="shared" si="5"/>
        <v/>
      </c>
      <c r="W53" t="str">
        <f t="shared" si="6"/>
        <v/>
      </c>
      <c r="X53" t="str">
        <f t="shared" si="7"/>
        <v/>
      </c>
      <c r="Y53" s="32" t="str">
        <f t="shared" si="8"/>
        <v>GC////////</v>
      </c>
      <c r="Z53" t="str">
        <f t="shared" si="9"/>
        <v>#ff66d9</v>
      </c>
    </row>
    <row r="54" spans="1:26" x14ac:dyDescent="0.25">
      <c r="A54" t="s">
        <v>98</v>
      </c>
      <c r="B54" s="19">
        <v>53</v>
      </c>
      <c r="C54" s="19">
        <v>94</v>
      </c>
      <c r="D54" s="8">
        <v>53</v>
      </c>
      <c r="E54">
        <v>1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1</v>
      </c>
      <c r="N54">
        <v>0</v>
      </c>
      <c r="O54" s="8">
        <v>0</v>
      </c>
      <c r="Q54" t="str">
        <f t="shared" si="0"/>
        <v>GC</v>
      </c>
      <c r="R54" t="str">
        <f t="shared" si="1"/>
        <v/>
      </c>
      <c r="S54" t="str">
        <f t="shared" si="2"/>
        <v/>
      </c>
      <c r="T54" t="str">
        <f t="shared" si="3"/>
        <v/>
      </c>
      <c r="U54" t="str">
        <f t="shared" si="4"/>
        <v/>
      </c>
      <c r="V54" t="str">
        <f t="shared" si="5"/>
        <v/>
      </c>
      <c r="W54" t="str">
        <f t="shared" si="6"/>
        <v>MEIS+</v>
      </c>
      <c r="X54" t="str">
        <f t="shared" si="7"/>
        <v/>
      </c>
      <c r="Y54" s="32" t="str">
        <f t="shared" si="8"/>
        <v>GC//////MEIS+//</v>
      </c>
      <c r="Z54" t="str">
        <f t="shared" si="9"/>
        <v>#d966ff</v>
      </c>
    </row>
    <row r="55" spans="1:26" x14ac:dyDescent="0.25">
      <c r="A55" t="s">
        <v>98</v>
      </c>
      <c r="B55" s="19">
        <v>54</v>
      </c>
      <c r="C55" s="19">
        <v>97</v>
      </c>
      <c r="D55" s="8">
        <v>54</v>
      </c>
      <c r="E55">
        <v>1</v>
      </c>
      <c r="F55">
        <v>0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 s="8">
        <v>0</v>
      </c>
      <c r="Q55" t="str">
        <f t="shared" si="0"/>
        <v>GC</v>
      </c>
      <c r="R55" t="str">
        <f t="shared" si="1"/>
        <v/>
      </c>
      <c r="S55" t="str">
        <f t="shared" si="2"/>
        <v/>
      </c>
      <c r="T55" t="str">
        <f t="shared" si="3"/>
        <v>C8+</v>
      </c>
      <c r="U55" t="str">
        <f t="shared" si="4"/>
        <v/>
      </c>
      <c r="V55" t="str">
        <f t="shared" si="5"/>
        <v/>
      </c>
      <c r="W55" t="str">
        <f t="shared" si="6"/>
        <v/>
      </c>
      <c r="X55" t="str">
        <f t="shared" si="7"/>
        <v/>
      </c>
      <c r="Y55" s="32" t="str">
        <f t="shared" si="8"/>
        <v>GC///C8+/////</v>
      </c>
      <c r="Z55" t="str">
        <f t="shared" si="9"/>
        <v>#ffff66</v>
      </c>
    </row>
    <row r="56" spans="1:26" x14ac:dyDescent="0.25">
      <c r="A56" t="s">
        <v>98</v>
      </c>
      <c r="B56" s="19">
        <v>55</v>
      </c>
      <c r="C56" s="19">
        <v>98</v>
      </c>
      <c r="D56" s="8">
        <v>55</v>
      </c>
      <c r="E56">
        <v>1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1</v>
      </c>
      <c r="N56">
        <v>0</v>
      </c>
      <c r="O56" s="8">
        <v>0</v>
      </c>
      <c r="Q56" t="str">
        <f t="shared" si="0"/>
        <v>GC</v>
      </c>
      <c r="R56" t="str">
        <f t="shared" si="1"/>
        <v/>
      </c>
      <c r="S56" t="str">
        <f t="shared" si="2"/>
        <v/>
      </c>
      <c r="T56" t="str">
        <f t="shared" si="3"/>
        <v/>
      </c>
      <c r="U56" t="str">
        <f t="shared" si="4"/>
        <v/>
      </c>
      <c r="V56" t="str">
        <f t="shared" si="5"/>
        <v/>
      </c>
      <c r="W56" t="str">
        <f t="shared" si="6"/>
        <v/>
      </c>
      <c r="X56" t="str">
        <f t="shared" si="7"/>
        <v/>
      </c>
      <c r="Y56" s="32" t="str">
        <f t="shared" si="8"/>
        <v>GC////////</v>
      </c>
      <c r="Z56" t="str">
        <f t="shared" si="9"/>
        <v>#ff66d9</v>
      </c>
    </row>
    <row r="57" spans="1:26" x14ac:dyDescent="0.25">
      <c r="A57" t="s">
        <v>98</v>
      </c>
      <c r="B57" s="19">
        <v>56</v>
      </c>
      <c r="C57" s="19">
        <v>101</v>
      </c>
      <c r="D57" s="8">
        <v>56</v>
      </c>
      <c r="E57">
        <v>1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1</v>
      </c>
      <c r="N57">
        <v>0</v>
      </c>
      <c r="O57" s="8">
        <v>0</v>
      </c>
      <c r="Q57" t="str">
        <f t="shared" si="0"/>
        <v>GC</v>
      </c>
      <c r="R57" t="str">
        <f t="shared" si="1"/>
        <v/>
      </c>
      <c r="S57" t="str">
        <f t="shared" si="2"/>
        <v/>
      </c>
      <c r="T57" t="str">
        <f t="shared" si="3"/>
        <v/>
      </c>
      <c r="U57" t="str">
        <f t="shared" si="4"/>
        <v/>
      </c>
      <c r="V57" t="str">
        <f t="shared" si="5"/>
        <v/>
      </c>
      <c r="W57" t="str">
        <f t="shared" si="6"/>
        <v/>
      </c>
      <c r="X57" t="str">
        <f t="shared" si="7"/>
        <v/>
      </c>
      <c r="Y57" s="32" t="str">
        <f t="shared" si="8"/>
        <v>GC////////</v>
      </c>
      <c r="Z57" t="str">
        <f t="shared" si="9"/>
        <v>#ff66d9</v>
      </c>
    </row>
    <row r="58" spans="1:26" x14ac:dyDescent="0.25">
      <c r="A58" t="s">
        <v>98</v>
      </c>
      <c r="B58" s="19">
        <v>57</v>
      </c>
      <c r="C58" s="19">
        <v>45</v>
      </c>
      <c r="D58" s="8">
        <v>57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8">
        <v>0</v>
      </c>
      <c r="Q58" t="str">
        <f t="shared" si="0"/>
        <v>AC</v>
      </c>
      <c r="R58" t="str">
        <f t="shared" si="1"/>
        <v/>
      </c>
      <c r="S58" t="str">
        <f t="shared" si="2"/>
        <v/>
      </c>
      <c r="T58" t="str">
        <f t="shared" si="3"/>
        <v/>
      </c>
      <c r="U58" t="str">
        <f t="shared" si="4"/>
        <v/>
      </c>
      <c r="V58" t="str">
        <f t="shared" si="5"/>
        <v/>
      </c>
      <c r="W58" t="str">
        <f t="shared" si="6"/>
        <v/>
      </c>
      <c r="X58" t="str">
        <f t="shared" si="7"/>
        <v/>
      </c>
      <c r="Y58" s="32" t="str">
        <f t="shared" si="8"/>
        <v>AC////////</v>
      </c>
      <c r="Z58" t="str">
        <f t="shared" si="9"/>
        <v>#66b3ff</v>
      </c>
    </row>
    <row r="59" spans="1:26" x14ac:dyDescent="0.25">
      <c r="A59" t="s">
        <v>98</v>
      </c>
      <c r="B59" s="19">
        <v>58</v>
      </c>
      <c r="C59" s="19">
        <v>96</v>
      </c>
      <c r="D59" s="8">
        <v>58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8">
        <v>0</v>
      </c>
      <c r="Q59" t="str">
        <f t="shared" si="0"/>
        <v>AC</v>
      </c>
      <c r="R59" t="str">
        <f t="shared" si="1"/>
        <v/>
      </c>
      <c r="S59" t="str">
        <f t="shared" si="2"/>
        <v/>
      </c>
      <c r="T59" t="str">
        <f t="shared" si="3"/>
        <v/>
      </c>
      <c r="U59" t="str">
        <f t="shared" si="4"/>
        <v/>
      </c>
      <c r="V59" t="str">
        <f t="shared" si="5"/>
        <v/>
      </c>
      <c r="W59" t="str">
        <f t="shared" si="6"/>
        <v/>
      </c>
      <c r="X59" t="str">
        <f t="shared" si="7"/>
        <v/>
      </c>
      <c r="Y59" s="32" t="str">
        <f t="shared" si="8"/>
        <v>AC////////</v>
      </c>
      <c r="Z59" t="str">
        <f t="shared" si="9"/>
        <v>#66b3ff</v>
      </c>
    </row>
    <row r="60" spans="1:26" x14ac:dyDescent="0.25">
      <c r="A60" t="s">
        <v>98</v>
      </c>
      <c r="B60" s="19">
        <v>59</v>
      </c>
      <c r="C60" s="19">
        <v>142</v>
      </c>
      <c r="D60" s="8">
        <v>59</v>
      </c>
      <c r="E60">
        <v>1</v>
      </c>
      <c r="F60">
        <v>0</v>
      </c>
      <c r="G60">
        <v>0</v>
      </c>
      <c r="H60">
        <v>0</v>
      </c>
      <c r="I60">
        <v>1</v>
      </c>
      <c r="J60">
        <v>1</v>
      </c>
      <c r="K60">
        <v>0</v>
      </c>
      <c r="L60">
        <v>0</v>
      </c>
      <c r="M60">
        <v>1</v>
      </c>
      <c r="N60">
        <v>0</v>
      </c>
      <c r="O60" s="8">
        <v>0</v>
      </c>
      <c r="Q60" t="str">
        <f t="shared" si="0"/>
        <v>GC</v>
      </c>
      <c r="R60" t="str">
        <f t="shared" si="1"/>
        <v/>
      </c>
      <c r="S60" t="str">
        <f t="shared" si="2"/>
        <v/>
      </c>
      <c r="T60" t="str">
        <f t="shared" si="3"/>
        <v/>
      </c>
      <c r="U60" t="str">
        <f t="shared" si="4"/>
        <v/>
      </c>
      <c r="V60" t="str">
        <f t="shared" si="5"/>
        <v/>
      </c>
      <c r="W60" t="str">
        <f t="shared" si="6"/>
        <v>MEIS+</v>
      </c>
      <c r="X60" t="str">
        <f t="shared" si="7"/>
        <v/>
      </c>
      <c r="Y60" s="32" t="str">
        <f t="shared" si="8"/>
        <v>GC//////MEIS+//</v>
      </c>
      <c r="Z60" t="str">
        <f t="shared" si="9"/>
        <v>#d966ff</v>
      </c>
    </row>
    <row r="61" spans="1:26" x14ac:dyDescent="0.25">
      <c r="A61" t="s">
        <v>98</v>
      </c>
      <c r="B61" s="19">
        <v>60</v>
      </c>
      <c r="C61" s="19">
        <v>141</v>
      </c>
      <c r="D61" s="8">
        <v>60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 s="8">
        <v>0</v>
      </c>
      <c r="Q61" t="str">
        <f t="shared" si="0"/>
        <v>AC</v>
      </c>
      <c r="R61" t="str">
        <f t="shared" si="1"/>
        <v/>
      </c>
      <c r="S61" t="str">
        <f t="shared" si="2"/>
        <v/>
      </c>
      <c r="T61" t="str">
        <f t="shared" si="3"/>
        <v/>
      </c>
      <c r="U61" t="str">
        <f t="shared" si="4"/>
        <v/>
      </c>
      <c r="V61" t="str">
        <f t="shared" si="5"/>
        <v/>
      </c>
      <c r="W61" t="str">
        <f t="shared" si="6"/>
        <v>MEIS+</v>
      </c>
      <c r="X61" t="str">
        <f t="shared" si="7"/>
        <v/>
      </c>
      <c r="Y61" s="32" t="str">
        <f t="shared" si="8"/>
        <v>AC//////MEIS+//</v>
      </c>
      <c r="Z61" t="str">
        <f t="shared" si="9"/>
        <v>#66ff66</v>
      </c>
    </row>
    <row r="62" spans="1:26" x14ac:dyDescent="0.25">
      <c r="A62" t="s">
        <v>98</v>
      </c>
      <c r="B62" s="19">
        <v>61</v>
      </c>
      <c r="C62" s="19">
        <v>37</v>
      </c>
      <c r="D62" s="8">
        <v>61</v>
      </c>
      <c r="E62">
        <v>1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0</v>
      </c>
      <c r="O62" s="8">
        <v>0</v>
      </c>
      <c r="Q62" t="str">
        <f t="shared" si="0"/>
        <v>GC</v>
      </c>
      <c r="R62" t="str">
        <f t="shared" si="1"/>
        <v/>
      </c>
      <c r="S62" t="str">
        <f t="shared" si="2"/>
        <v/>
      </c>
      <c r="T62" t="str">
        <f t="shared" si="3"/>
        <v/>
      </c>
      <c r="U62" t="str">
        <f t="shared" si="4"/>
        <v/>
      </c>
      <c r="V62" t="str">
        <f t="shared" si="5"/>
        <v/>
      </c>
      <c r="W62" t="str">
        <f t="shared" si="6"/>
        <v/>
      </c>
      <c r="X62" t="str">
        <f t="shared" si="7"/>
        <v/>
      </c>
      <c r="Y62" s="32" t="str">
        <f t="shared" si="8"/>
        <v>GC////////</v>
      </c>
      <c r="Z62" t="str">
        <f t="shared" si="9"/>
        <v>#ff66d9</v>
      </c>
    </row>
    <row r="63" spans="1:26" x14ac:dyDescent="0.25">
      <c r="A63" t="s">
        <v>98</v>
      </c>
      <c r="B63" s="19">
        <v>62</v>
      </c>
      <c r="C63" s="19">
        <v>99</v>
      </c>
      <c r="D63" s="8">
        <v>62</v>
      </c>
      <c r="E63">
        <v>1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 s="8">
        <v>0</v>
      </c>
      <c r="Q63" t="str">
        <f t="shared" si="0"/>
        <v>GC</v>
      </c>
      <c r="R63" t="str">
        <f t="shared" si="1"/>
        <v/>
      </c>
      <c r="S63" t="str">
        <f t="shared" si="2"/>
        <v/>
      </c>
      <c r="T63" t="str">
        <f t="shared" si="3"/>
        <v/>
      </c>
      <c r="U63" t="str">
        <f t="shared" si="4"/>
        <v/>
      </c>
      <c r="V63" t="str">
        <f t="shared" si="5"/>
        <v/>
      </c>
      <c r="W63" t="str">
        <f t="shared" si="6"/>
        <v/>
      </c>
      <c r="X63" t="str">
        <f t="shared" si="7"/>
        <v/>
      </c>
      <c r="Y63" s="32" t="str">
        <f t="shared" si="8"/>
        <v>GC////////</v>
      </c>
      <c r="Z63" t="str">
        <f t="shared" si="9"/>
        <v>#ff66d9</v>
      </c>
    </row>
    <row r="64" spans="1:26" x14ac:dyDescent="0.25">
      <c r="A64" t="s">
        <v>98</v>
      </c>
      <c r="B64" s="19">
        <v>63</v>
      </c>
      <c r="C64" s="19">
        <v>124</v>
      </c>
      <c r="D64" s="8">
        <v>63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8">
        <v>0</v>
      </c>
      <c r="Q64" t="str">
        <f t="shared" si="0"/>
        <v>AC</v>
      </c>
      <c r="R64" t="str">
        <f t="shared" si="1"/>
        <v/>
      </c>
      <c r="S64" t="str">
        <f t="shared" si="2"/>
        <v>Syt6+</v>
      </c>
      <c r="T64" t="str">
        <f t="shared" si="3"/>
        <v/>
      </c>
      <c r="U64" t="str">
        <f t="shared" si="4"/>
        <v/>
      </c>
      <c r="V64" t="str">
        <f t="shared" si="5"/>
        <v/>
      </c>
      <c r="W64" t="str">
        <f t="shared" si="6"/>
        <v/>
      </c>
      <c r="X64" t="str">
        <f t="shared" si="7"/>
        <v/>
      </c>
      <c r="Y64" s="32" t="str">
        <f t="shared" si="8"/>
        <v>AC//Syt6+//////</v>
      </c>
      <c r="Z64" t="str">
        <f t="shared" si="9"/>
        <v>#6666ff</v>
      </c>
    </row>
    <row r="65" spans="1:26" x14ac:dyDescent="0.25">
      <c r="A65" t="s">
        <v>98</v>
      </c>
      <c r="B65" s="19">
        <v>64</v>
      </c>
      <c r="C65" s="19">
        <v>113</v>
      </c>
      <c r="D65" s="8">
        <v>64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s="8">
        <v>0</v>
      </c>
      <c r="Q65" t="str">
        <f t="shared" si="0"/>
        <v>AC</v>
      </c>
      <c r="R65" t="str">
        <f t="shared" si="1"/>
        <v/>
      </c>
      <c r="S65" t="str">
        <f t="shared" si="2"/>
        <v/>
      </c>
      <c r="T65" t="str">
        <f t="shared" si="3"/>
        <v/>
      </c>
      <c r="U65" t="str">
        <f t="shared" si="4"/>
        <v/>
      </c>
      <c r="V65" t="str">
        <f t="shared" si="5"/>
        <v/>
      </c>
      <c r="W65" t="str">
        <f t="shared" si="6"/>
        <v/>
      </c>
      <c r="X65" t="str">
        <f t="shared" si="7"/>
        <v/>
      </c>
      <c r="Y65" s="32" t="str">
        <f t="shared" si="8"/>
        <v>AC////////</v>
      </c>
      <c r="Z65" t="str">
        <f t="shared" si="9"/>
        <v>#66b3ff</v>
      </c>
    </row>
    <row r="66" spans="1:26" x14ac:dyDescent="0.25">
      <c r="A66" t="s">
        <v>98</v>
      </c>
      <c r="B66" s="19">
        <v>65</v>
      </c>
      <c r="C66" s="19">
        <v>128</v>
      </c>
      <c r="D66" s="8">
        <v>65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s="8">
        <v>0</v>
      </c>
      <c r="Q66" t="str">
        <f t="shared" si="0"/>
        <v>GC</v>
      </c>
      <c r="R66" t="str">
        <f t="shared" si="1"/>
        <v/>
      </c>
      <c r="S66" t="str">
        <f t="shared" si="2"/>
        <v/>
      </c>
      <c r="T66" t="str">
        <f t="shared" si="3"/>
        <v/>
      </c>
      <c r="U66" t="str">
        <f t="shared" si="4"/>
        <v/>
      </c>
      <c r="V66" t="str">
        <f t="shared" si="5"/>
        <v/>
      </c>
      <c r="W66" t="str">
        <f t="shared" si="6"/>
        <v/>
      </c>
      <c r="X66" t="str">
        <f t="shared" si="7"/>
        <v/>
      </c>
      <c r="Y66" s="32" t="str">
        <f t="shared" si="8"/>
        <v>GC////////</v>
      </c>
      <c r="Z66" t="str">
        <f t="shared" si="9"/>
        <v>#ff66d9</v>
      </c>
    </row>
    <row r="67" spans="1:26" x14ac:dyDescent="0.25">
      <c r="A67" t="s">
        <v>98</v>
      </c>
      <c r="B67" s="19">
        <v>66</v>
      </c>
      <c r="C67" s="19">
        <v>30</v>
      </c>
      <c r="D67" s="8">
        <v>66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 s="8">
        <v>0</v>
      </c>
      <c r="Q67" t="str">
        <f t="shared" ref="Q67:Q130" si="10">IF(E67=1,"GC","AC")</f>
        <v>AC</v>
      </c>
      <c r="R67" t="str">
        <f t="shared" ref="R67:R130" si="11">IF(F67=1,"Syt10+","")</f>
        <v/>
      </c>
      <c r="S67" t="str">
        <f t="shared" ref="S67:S130" si="12">IF(G67=1,"Syt6+","")</f>
        <v/>
      </c>
      <c r="T67" t="str">
        <f t="shared" ref="T67:T130" si="13">IF(H67,"C8+","")</f>
        <v/>
      </c>
      <c r="U67" t="str">
        <f t="shared" ref="U67:U130" si="14">IF(K67=1,"ChAT+","")</f>
        <v/>
      </c>
      <c r="V67" t="str">
        <f t="shared" ref="V67:V130" si="15">IF(O67=1,"Satb2+","")</f>
        <v/>
      </c>
      <c r="W67" t="str">
        <f t="shared" ref="W67:W130" si="16">IF(I67=1,"MEIS+","")</f>
        <v>MEIS+</v>
      </c>
      <c r="X67" t="str">
        <f t="shared" ref="X67:X130" si="17">IF(N67=1,"CalR+","")</f>
        <v/>
      </c>
      <c r="Y67" s="32" t="str">
        <f t="shared" ref="Y67:Y130" si="18">Q67&amp;"/"&amp;R67&amp;"/"&amp;S67&amp;"/"&amp;T67&amp;"/"&amp;U67&amp;"/"&amp;V67&amp;"/"&amp;W67&amp;"/"&amp;X67&amp;"/"</f>
        <v>AC//////MEIS+//</v>
      </c>
      <c r="Z67" t="str">
        <f t="shared" ref="Z67:Z130" si="19">VLOOKUP(Y67,$AB$4:$AC$17,2,FALSE)</f>
        <v>#66ff66</v>
      </c>
    </row>
    <row r="68" spans="1:26" x14ac:dyDescent="0.25">
      <c r="A68" t="s">
        <v>98</v>
      </c>
      <c r="B68" s="19">
        <v>67</v>
      </c>
      <c r="C68" s="19">
        <v>38</v>
      </c>
      <c r="D68" s="8">
        <v>67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1</v>
      </c>
      <c r="N68">
        <v>0</v>
      </c>
      <c r="O68" s="8">
        <v>0</v>
      </c>
      <c r="Q68" t="str">
        <f t="shared" si="10"/>
        <v>GC</v>
      </c>
      <c r="R68" t="str">
        <f t="shared" si="11"/>
        <v/>
      </c>
      <c r="S68" t="str">
        <f t="shared" si="12"/>
        <v/>
      </c>
      <c r="T68" t="str">
        <f t="shared" si="13"/>
        <v/>
      </c>
      <c r="U68" t="str">
        <f t="shared" si="14"/>
        <v/>
      </c>
      <c r="V68" t="str">
        <f t="shared" si="15"/>
        <v/>
      </c>
      <c r="W68" t="str">
        <f t="shared" si="16"/>
        <v/>
      </c>
      <c r="X68" t="str">
        <f t="shared" si="17"/>
        <v/>
      </c>
      <c r="Y68" s="32" t="str">
        <f t="shared" si="18"/>
        <v>GC////////</v>
      </c>
      <c r="Z68" t="str">
        <f t="shared" si="19"/>
        <v>#ff66d9</v>
      </c>
    </row>
    <row r="69" spans="1:26" x14ac:dyDescent="0.25">
      <c r="A69" t="s">
        <v>98</v>
      </c>
      <c r="B69" s="19">
        <v>68</v>
      </c>
      <c r="C69" s="19">
        <v>39</v>
      </c>
      <c r="D69" s="8">
        <v>68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 s="8">
        <v>0</v>
      </c>
      <c r="Q69" t="str">
        <f t="shared" si="10"/>
        <v>AC</v>
      </c>
      <c r="R69" t="str">
        <f t="shared" si="11"/>
        <v>Syt10+</v>
      </c>
      <c r="S69" t="str">
        <f t="shared" si="12"/>
        <v/>
      </c>
      <c r="T69" t="str">
        <f t="shared" si="13"/>
        <v/>
      </c>
      <c r="U69" t="str">
        <f t="shared" si="14"/>
        <v/>
      </c>
      <c r="V69" t="str">
        <f t="shared" si="15"/>
        <v/>
      </c>
      <c r="W69" t="str">
        <f t="shared" si="16"/>
        <v>MEIS+</v>
      </c>
      <c r="X69" t="str">
        <f t="shared" si="17"/>
        <v/>
      </c>
      <c r="Y69" s="32" t="str">
        <f t="shared" si="18"/>
        <v>AC/Syt10+/////MEIS+//</v>
      </c>
      <c r="Z69" t="str">
        <f t="shared" si="19"/>
        <v>#b3ff66</v>
      </c>
    </row>
    <row r="70" spans="1:26" x14ac:dyDescent="0.25">
      <c r="A70" t="s">
        <v>98</v>
      </c>
      <c r="B70" s="19">
        <v>69</v>
      </c>
      <c r="C70" s="19">
        <v>41</v>
      </c>
      <c r="D70" s="8">
        <v>69</v>
      </c>
      <c r="E70">
        <v>1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O70" s="8">
        <v>0</v>
      </c>
      <c r="Q70" t="str">
        <f t="shared" si="10"/>
        <v>GC</v>
      </c>
      <c r="R70" t="str">
        <f t="shared" si="11"/>
        <v/>
      </c>
      <c r="S70" t="str">
        <f t="shared" si="12"/>
        <v/>
      </c>
      <c r="T70" t="str">
        <f t="shared" si="13"/>
        <v/>
      </c>
      <c r="U70" t="str">
        <f t="shared" si="14"/>
        <v/>
      </c>
      <c r="V70" t="str">
        <f t="shared" si="15"/>
        <v/>
      </c>
      <c r="W70" t="str">
        <f t="shared" si="16"/>
        <v/>
      </c>
      <c r="X70" t="str">
        <f t="shared" si="17"/>
        <v/>
      </c>
      <c r="Y70" s="32" t="str">
        <f t="shared" si="18"/>
        <v>GC////////</v>
      </c>
      <c r="Z70" t="str">
        <f t="shared" si="19"/>
        <v>#ff66d9</v>
      </c>
    </row>
    <row r="71" spans="1:26" x14ac:dyDescent="0.25">
      <c r="A71" t="s">
        <v>98</v>
      </c>
      <c r="B71" s="19">
        <v>70</v>
      </c>
      <c r="C71" s="19">
        <v>42</v>
      </c>
      <c r="D71" s="8">
        <v>70</v>
      </c>
      <c r="E71">
        <v>1</v>
      </c>
      <c r="F71">
        <v>0</v>
      </c>
      <c r="G71">
        <v>1</v>
      </c>
      <c r="H71">
        <v>0</v>
      </c>
      <c r="I71">
        <v>0</v>
      </c>
      <c r="J71">
        <v>1</v>
      </c>
      <c r="K71">
        <v>0</v>
      </c>
      <c r="L71">
        <v>0</v>
      </c>
      <c r="M71">
        <v>1</v>
      </c>
      <c r="N71">
        <v>0</v>
      </c>
      <c r="O71" s="8">
        <v>0</v>
      </c>
      <c r="Q71" t="str">
        <f t="shared" si="10"/>
        <v>GC</v>
      </c>
      <c r="R71" t="str">
        <f t="shared" si="11"/>
        <v/>
      </c>
      <c r="S71" t="str">
        <f t="shared" si="12"/>
        <v>Syt6+</v>
      </c>
      <c r="T71" t="str">
        <f t="shared" si="13"/>
        <v/>
      </c>
      <c r="U71" t="str">
        <f t="shared" si="14"/>
        <v/>
      </c>
      <c r="V71" t="str">
        <f t="shared" si="15"/>
        <v/>
      </c>
      <c r="W71" t="str">
        <f t="shared" si="16"/>
        <v/>
      </c>
      <c r="X71" t="str">
        <f t="shared" si="17"/>
        <v/>
      </c>
      <c r="Y71" s="32" t="str">
        <f t="shared" si="18"/>
        <v>GC//Syt6+//////</v>
      </c>
      <c r="Z71" t="str">
        <f t="shared" si="19"/>
        <v>#ff6666</v>
      </c>
    </row>
    <row r="72" spans="1:26" x14ac:dyDescent="0.25">
      <c r="A72" t="s">
        <v>98</v>
      </c>
      <c r="B72" s="19">
        <v>71</v>
      </c>
      <c r="C72" s="19">
        <v>105</v>
      </c>
      <c r="D72" s="8">
        <v>71</v>
      </c>
      <c r="E72">
        <v>1</v>
      </c>
      <c r="F72">
        <v>0</v>
      </c>
      <c r="G72">
        <v>0</v>
      </c>
      <c r="H72">
        <v>1</v>
      </c>
      <c r="I72">
        <v>0</v>
      </c>
      <c r="J72">
        <v>1</v>
      </c>
      <c r="K72">
        <v>0</v>
      </c>
      <c r="L72">
        <v>0</v>
      </c>
      <c r="M72">
        <v>1</v>
      </c>
      <c r="N72">
        <v>0</v>
      </c>
      <c r="O72" s="8">
        <v>0</v>
      </c>
      <c r="Q72" t="str">
        <f t="shared" si="10"/>
        <v>GC</v>
      </c>
      <c r="R72" t="str">
        <f t="shared" si="11"/>
        <v/>
      </c>
      <c r="S72" t="str">
        <f t="shared" si="12"/>
        <v/>
      </c>
      <c r="T72" t="str">
        <f t="shared" si="13"/>
        <v>C8+</v>
      </c>
      <c r="U72" t="str">
        <f t="shared" si="14"/>
        <v/>
      </c>
      <c r="V72" t="str">
        <f t="shared" si="15"/>
        <v/>
      </c>
      <c r="W72" t="str">
        <f t="shared" si="16"/>
        <v/>
      </c>
      <c r="X72" t="str">
        <f t="shared" si="17"/>
        <v/>
      </c>
      <c r="Y72" s="32" t="str">
        <f t="shared" si="18"/>
        <v>GC///C8+/////</v>
      </c>
      <c r="Z72" t="str">
        <f t="shared" si="19"/>
        <v>#ffff66</v>
      </c>
    </row>
    <row r="73" spans="1:26" x14ac:dyDescent="0.25">
      <c r="A73" t="s">
        <v>98</v>
      </c>
      <c r="B73" s="19">
        <v>72</v>
      </c>
      <c r="C73" s="19">
        <v>108</v>
      </c>
      <c r="D73" s="8">
        <v>72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 s="8">
        <v>0</v>
      </c>
      <c r="Q73" t="str">
        <f t="shared" si="10"/>
        <v>AC</v>
      </c>
      <c r="R73" t="str">
        <f t="shared" si="11"/>
        <v/>
      </c>
      <c r="S73" t="str">
        <f t="shared" si="12"/>
        <v>Syt6+</v>
      </c>
      <c r="T73" t="str">
        <f t="shared" si="13"/>
        <v/>
      </c>
      <c r="U73" t="str">
        <f t="shared" si="14"/>
        <v/>
      </c>
      <c r="V73" t="str">
        <f t="shared" si="15"/>
        <v/>
      </c>
      <c r="W73" t="str">
        <f t="shared" si="16"/>
        <v>MEIS+</v>
      </c>
      <c r="X73" t="str">
        <f t="shared" si="17"/>
        <v/>
      </c>
      <c r="Y73" s="32" t="str">
        <f t="shared" si="18"/>
        <v>AC//Syt6+////MEIS+//</v>
      </c>
      <c r="Z73" t="str">
        <f t="shared" si="19"/>
        <v>#ff6666</v>
      </c>
    </row>
    <row r="74" spans="1:26" x14ac:dyDescent="0.25">
      <c r="A74" t="s">
        <v>98</v>
      </c>
      <c r="B74" s="19">
        <v>73</v>
      </c>
      <c r="C74" s="19">
        <v>49</v>
      </c>
      <c r="D74" s="8">
        <v>73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1</v>
      </c>
      <c r="N74">
        <v>0</v>
      </c>
      <c r="O74" s="8">
        <v>0</v>
      </c>
      <c r="Q74" t="str">
        <f t="shared" si="10"/>
        <v>GC</v>
      </c>
      <c r="R74" t="str">
        <f t="shared" si="11"/>
        <v/>
      </c>
      <c r="S74" t="str">
        <f t="shared" si="12"/>
        <v/>
      </c>
      <c r="T74" t="str">
        <f t="shared" si="13"/>
        <v/>
      </c>
      <c r="U74" t="str">
        <f t="shared" si="14"/>
        <v/>
      </c>
      <c r="V74" t="str">
        <f t="shared" si="15"/>
        <v/>
      </c>
      <c r="W74" t="str">
        <f t="shared" si="16"/>
        <v/>
      </c>
      <c r="X74" t="str">
        <f t="shared" si="17"/>
        <v/>
      </c>
      <c r="Y74" s="32" t="str">
        <f t="shared" si="18"/>
        <v>GC////////</v>
      </c>
      <c r="Z74" t="str">
        <f t="shared" si="19"/>
        <v>#ff66d9</v>
      </c>
    </row>
    <row r="75" spans="1:26" x14ac:dyDescent="0.25">
      <c r="A75" t="s">
        <v>98</v>
      </c>
      <c r="B75" s="19">
        <v>74</v>
      </c>
      <c r="C75" s="19">
        <v>104</v>
      </c>
      <c r="D75" s="8">
        <v>74</v>
      </c>
      <c r="E75">
        <v>1</v>
      </c>
      <c r="F75">
        <v>0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 s="8">
        <v>0</v>
      </c>
      <c r="Q75" t="str">
        <f t="shared" si="10"/>
        <v>GC</v>
      </c>
      <c r="R75" t="str">
        <f t="shared" si="11"/>
        <v/>
      </c>
      <c r="S75" t="str">
        <f t="shared" si="12"/>
        <v/>
      </c>
      <c r="T75" t="str">
        <f t="shared" si="13"/>
        <v>C8+</v>
      </c>
      <c r="U75" t="str">
        <f t="shared" si="14"/>
        <v/>
      </c>
      <c r="V75" t="str">
        <f t="shared" si="15"/>
        <v/>
      </c>
      <c r="W75" t="str">
        <f t="shared" si="16"/>
        <v/>
      </c>
      <c r="X75" t="str">
        <f t="shared" si="17"/>
        <v/>
      </c>
      <c r="Y75" s="32" t="str">
        <f t="shared" si="18"/>
        <v>GC///C8+/////</v>
      </c>
      <c r="Z75" t="str">
        <f t="shared" si="19"/>
        <v>#ffff66</v>
      </c>
    </row>
    <row r="76" spans="1:26" x14ac:dyDescent="0.25">
      <c r="A76" t="s">
        <v>98</v>
      </c>
      <c r="B76" s="19">
        <v>75</v>
      </c>
      <c r="C76" s="19">
        <v>103</v>
      </c>
      <c r="D76" s="8">
        <v>75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1</v>
      </c>
      <c r="N76">
        <v>0</v>
      </c>
      <c r="O76" s="8">
        <v>0</v>
      </c>
      <c r="Q76" t="str">
        <f t="shared" si="10"/>
        <v>GC</v>
      </c>
      <c r="R76" t="str">
        <f t="shared" si="11"/>
        <v/>
      </c>
      <c r="S76" t="str">
        <f t="shared" si="12"/>
        <v/>
      </c>
      <c r="T76" t="str">
        <f t="shared" si="13"/>
        <v/>
      </c>
      <c r="U76" t="str">
        <f t="shared" si="14"/>
        <v/>
      </c>
      <c r="V76" t="str">
        <f t="shared" si="15"/>
        <v/>
      </c>
      <c r="W76" t="str">
        <f t="shared" si="16"/>
        <v/>
      </c>
      <c r="X76" t="str">
        <f t="shared" si="17"/>
        <v/>
      </c>
      <c r="Y76" s="32" t="str">
        <f t="shared" si="18"/>
        <v>GC////////</v>
      </c>
      <c r="Z76" t="str">
        <f t="shared" si="19"/>
        <v>#ff66d9</v>
      </c>
    </row>
    <row r="77" spans="1:26" x14ac:dyDescent="0.25">
      <c r="A77" t="s">
        <v>98</v>
      </c>
      <c r="B77" s="19">
        <v>76</v>
      </c>
      <c r="C77" s="19">
        <v>121</v>
      </c>
      <c r="D77" s="8">
        <v>76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 s="8">
        <v>0</v>
      </c>
      <c r="Q77" t="str">
        <f t="shared" si="10"/>
        <v>AC</v>
      </c>
      <c r="R77" t="str">
        <f t="shared" si="11"/>
        <v/>
      </c>
      <c r="S77" t="str">
        <f t="shared" si="12"/>
        <v/>
      </c>
      <c r="T77" t="str">
        <f t="shared" si="13"/>
        <v/>
      </c>
      <c r="U77" t="str">
        <f t="shared" si="14"/>
        <v/>
      </c>
      <c r="V77" t="str">
        <f t="shared" si="15"/>
        <v/>
      </c>
      <c r="W77" t="str">
        <f t="shared" si="16"/>
        <v>MEIS+</v>
      </c>
      <c r="X77" t="str">
        <f t="shared" si="17"/>
        <v/>
      </c>
      <c r="Y77" s="32" t="str">
        <f t="shared" si="18"/>
        <v>AC//////MEIS+//</v>
      </c>
      <c r="Z77" t="str">
        <f t="shared" si="19"/>
        <v>#66ff66</v>
      </c>
    </row>
    <row r="78" spans="1:26" x14ac:dyDescent="0.25">
      <c r="A78" t="s">
        <v>98</v>
      </c>
      <c r="B78" s="19">
        <v>77</v>
      </c>
      <c r="C78" s="19">
        <v>120</v>
      </c>
      <c r="D78" s="8">
        <v>77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 s="8">
        <v>0</v>
      </c>
      <c r="Q78" t="str">
        <f t="shared" si="10"/>
        <v>GC</v>
      </c>
      <c r="R78" t="str">
        <f t="shared" si="11"/>
        <v/>
      </c>
      <c r="S78" t="str">
        <f t="shared" si="12"/>
        <v/>
      </c>
      <c r="T78" t="str">
        <f t="shared" si="13"/>
        <v/>
      </c>
      <c r="U78" t="str">
        <f t="shared" si="14"/>
        <v/>
      </c>
      <c r="V78" t="str">
        <f t="shared" si="15"/>
        <v/>
      </c>
      <c r="W78" t="str">
        <f t="shared" si="16"/>
        <v/>
      </c>
      <c r="X78" t="str">
        <f t="shared" si="17"/>
        <v/>
      </c>
      <c r="Y78" s="32" t="str">
        <f t="shared" si="18"/>
        <v>GC////////</v>
      </c>
      <c r="Z78" t="str">
        <f t="shared" si="19"/>
        <v>#ff66d9</v>
      </c>
    </row>
    <row r="79" spans="1:26" x14ac:dyDescent="0.25">
      <c r="A79" t="s">
        <v>98</v>
      </c>
      <c r="B79" s="19">
        <v>78</v>
      </c>
      <c r="C79" s="19">
        <v>122</v>
      </c>
      <c r="D79" s="8">
        <v>78</v>
      </c>
      <c r="E79">
        <v>1</v>
      </c>
      <c r="F79">
        <v>0</v>
      </c>
      <c r="G79">
        <v>0</v>
      </c>
      <c r="H79">
        <v>1</v>
      </c>
      <c r="I79">
        <v>0</v>
      </c>
      <c r="J79">
        <v>1</v>
      </c>
      <c r="K79">
        <v>0</v>
      </c>
      <c r="L79">
        <v>0</v>
      </c>
      <c r="M79">
        <v>1</v>
      </c>
      <c r="N79">
        <v>0</v>
      </c>
      <c r="O79" s="8">
        <v>0</v>
      </c>
      <c r="Q79" t="str">
        <f t="shared" si="10"/>
        <v>GC</v>
      </c>
      <c r="R79" t="str">
        <f t="shared" si="11"/>
        <v/>
      </c>
      <c r="S79" t="str">
        <f t="shared" si="12"/>
        <v/>
      </c>
      <c r="T79" t="str">
        <f t="shared" si="13"/>
        <v>C8+</v>
      </c>
      <c r="U79" t="str">
        <f t="shared" si="14"/>
        <v/>
      </c>
      <c r="V79" t="str">
        <f t="shared" si="15"/>
        <v/>
      </c>
      <c r="W79" t="str">
        <f t="shared" si="16"/>
        <v/>
      </c>
      <c r="X79" t="str">
        <f t="shared" si="17"/>
        <v/>
      </c>
      <c r="Y79" s="32" t="str">
        <f t="shared" si="18"/>
        <v>GC///C8+/////</v>
      </c>
      <c r="Z79" t="str">
        <f t="shared" si="19"/>
        <v>#ffff66</v>
      </c>
    </row>
    <row r="80" spans="1:26" x14ac:dyDescent="0.25">
      <c r="A80" t="s">
        <v>98</v>
      </c>
      <c r="B80" s="19">
        <v>79</v>
      </c>
      <c r="C80" s="19">
        <v>106</v>
      </c>
      <c r="D80" s="8">
        <v>79</v>
      </c>
      <c r="E80">
        <v>1</v>
      </c>
      <c r="F80">
        <v>0</v>
      </c>
      <c r="G80">
        <v>0</v>
      </c>
      <c r="H80">
        <v>1</v>
      </c>
      <c r="I80">
        <v>0</v>
      </c>
      <c r="J80">
        <v>1</v>
      </c>
      <c r="K80">
        <v>0</v>
      </c>
      <c r="L80">
        <v>0</v>
      </c>
      <c r="M80">
        <v>1</v>
      </c>
      <c r="N80">
        <v>0</v>
      </c>
      <c r="O80" s="8">
        <v>0</v>
      </c>
      <c r="Q80" t="str">
        <f t="shared" si="10"/>
        <v>GC</v>
      </c>
      <c r="R80" t="str">
        <f t="shared" si="11"/>
        <v/>
      </c>
      <c r="S80" t="str">
        <f t="shared" si="12"/>
        <v/>
      </c>
      <c r="T80" t="str">
        <f t="shared" si="13"/>
        <v>C8+</v>
      </c>
      <c r="U80" t="str">
        <f t="shared" si="14"/>
        <v/>
      </c>
      <c r="V80" t="str">
        <f t="shared" si="15"/>
        <v/>
      </c>
      <c r="W80" t="str">
        <f t="shared" si="16"/>
        <v/>
      </c>
      <c r="X80" t="str">
        <f t="shared" si="17"/>
        <v/>
      </c>
      <c r="Y80" s="32" t="str">
        <f t="shared" si="18"/>
        <v>GC///C8+/////</v>
      </c>
      <c r="Z80" t="str">
        <f t="shared" si="19"/>
        <v>#ffff66</v>
      </c>
    </row>
    <row r="81" spans="1:26" x14ac:dyDescent="0.25">
      <c r="A81" t="s">
        <v>98</v>
      </c>
      <c r="B81" s="19">
        <v>80</v>
      </c>
      <c r="C81" s="19">
        <v>115</v>
      </c>
      <c r="D81" s="8">
        <v>80</v>
      </c>
      <c r="E81">
        <v>1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1</v>
      </c>
      <c r="N81">
        <v>0</v>
      </c>
      <c r="O81" s="8">
        <v>0</v>
      </c>
      <c r="Q81" t="str">
        <f t="shared" si="10"/>
        <v>GC</v>
      </c>
      <c r="R81" t="str">
        <f t="shared" si="11"/>
        <v/>
      </c>
      <c r="S81" t="str">
        <f t="shared" si="12"/>
        <v/>
      </c>
      <c r="T81" t="str">
        <f t="shared" si="13"/>
        <v/>
      </c>
      <c r="U81" t="str">
        <f t="shared" si="14"/>
        <v/>
      </c>
      <c r="V81" t="str">
        <f t="shared" si="15"/>
        <v/>
      </c>
      <c r="W81" t="str">
        <f t="shared" si="16"/>
        <v/>
      </c>
      <c r="X81" t="str">
        <f t="shared" si="17"/>
        <v/>
      </c>
      <c r="Y81" s="32" t="str">
        <f t="shared" si="18"/>
        <v>GC////////</v>
      </c>
      <c r="Z81" t="str">
        <f t="shared" si="19"/>
        <v>#ff66d9</v>
      </c>
    </row>
    <row r="82" spans="1:26" x14ac:dyDescent="0.25">
      <c r="A82" t="s">
        <v>98</v>
      </c>
      <c r="B82" s="19">
        <v>81</v>
      </c>
      <c r="C82" s="19">
        <v>47</v>
      </c>
      <c r="D82" s="8">
        <v>81</v>
      </c>
      <c r="E82">
        <v>1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1</v>
      </c>
      <c r="N82">
        <v>0</v>
      </c>
      <c r="O82" s="8">
        <v>0</v>
      </c>
      <c r="Q82" t="str">
        <f t="shared" si="10"/>
        <v>GC</v>
      </c>
      <c r="R82" t="str">
        <f t="shared" si="11"/>
        <v/>
      </c>
      <c r="S82" t="str">
        <f t="shared" si="12"/>
        <v/>
      </c>
      <c r="T82" t="str">
        <f t="shared" si="13"/>
        <v/>
      </c>
      <c r="U82" t="str">
        <f t="shared" si="14"/>
        <v/>
      </c>
      <c r="V82" t="str">
        <f t="shared" si="15"/>
        <v/>
      </c>
      <c r="W82" t="str">
        <f t="shared" si="16"/>
        <v/>
      </c>
      <c r="X82" t="str">
        <f t="shared" si="17"/>
        <v/>
      </c>
      <c r="Y82" s="32" t="str">
        <f t="shared" si="18"/>
        <v>GC////////</v>
      </c>
      <c r="Z82" t="str">
        <f t="shared" si="19"/>
        <v>#ff66d9</v>
      </c>
    </row>
    <row r="83" spans="1:26" x14ac:dyDescent="0.25">
      <c r="A83" t="s">
        <v>98</v>
      </c>
      <c r="B83" s="19">
        <v>82</v>
      </c>
      <c r="C83" s="19">
        <v>44</v>
      </c>
      <c r="D83" s="8">
        <v>82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1</v>
      </c>
      <c r="N83">
        <v>0</v>
      </c>
      <c r="O83" s="8">
        <v>0</v>
      </c>
      <c r="Q83" t="str">
        <f t="shared" si="10"/>
        <v>GC</v>
      </c>
      <c r="R83" t="str">
        <f t="shared" si="11"/>
        <v/>
      </c>
      <c r="S83" t="str">
        <f t="shared" si="12"/>
        <v/>
      </c>
      <c r="T83" t="str">
        <f t="shared" si="13"/>
        <v/>
      </c>
      <c r="U83" t="str">
        <f t="shared" si="14"/>
        <v/>
      </c>
      <c r="V83" t="str">
        <f t="shared" si="15"/>
        <v/>
      </c>
      <c r="W83" t="str">
        <f t="shared" si="16"/>
        <v/>
      </c>
      <c r="X83" t="str">
        <f t="shared" si="17"/>
        <v/>
      </c>
      <c r="Y83" s="32" t="str">
        <f t="shared" si="18"/>
        <v>GC////////</v>
      </c>
      <c r="Z83" t="str">
        <f t="shared" si="19"/>
        <v>#ff66d9</v>
      </c>
    </row>
    <row r="84" spans="1:26" x14ac:dyDescent="0.25">
      <c r="A84" t="s">
        <v>98</v>
      </c>
      <c r="B84" s="19">
        <v>83</v>
      </c>
      <c r="C84" s="19">
        <v>107</v>
      </c>
      <c r="D84" s="8">
        <v>83</v>
      </c>
      <c r="E84">
        <v>1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  <c r="N84">
        <v>0</v>
      </c>
      <c r="O84" s="8">
        <v>0</v>
      </c>
      <c r="Q84" t="str">
        <f t="shared" si="10"/>
        <v>GC</v>
      </c>
      <c r="R84" t="str">
        <f t="shared" si="11"/>
        <v/>
      </c>
      <c r="S84" t="str">
        <f t="shared" si="12"/>
        <v/>
      </c>
      <c r="T84" t="str">
        <f t="shared" si="13"/>
        <v/>
      </c>
      <c r="U84" t="str">
        <f t="shared" si="14"/>
        <v/>
      </c>
      <c r="V84" t="str">
        <f t="shared" si="15"/>
        <v/>
      </c>
      <c r="W84" t="str">
        <f t="shared" si="16"/>
        <v/>
      </c>
      <c r="X84" t="str">
        <f t="shared" si="17"/>
        <v/>
      </c>
      <c r="Y84" s="32" t="str">
        <f t="shared" si="18"/>
        <v>GC////////</v>
      </c>
      <c r="Z84" t="str">
        <f t="shared" si="19"/>
        <v>#ff66d9</v>
      </c>
    </row>
    <row r="85" spans="1:26" x14ac:dyDescent="0.25">
      <c r="A85" t="s">
        <v>98</v>
      </c>
      <c r="B85" s="19">
        <v>84</v>
      </c>
      <c r="C85" s="19">
        <v>40</v>
      </c>
      <c r="D85" s="8">
        <v>84</v>
      </c>
      <c r="E85">
        <v>1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1</v>
      </c>
      <c r="N85">
        <v>0</v>
      </c>
      <c r="O85" s="8">
        <v>0</v>
      </c>
      <c r="Q85" t="str">
        <f t="shared" si="10"/>
        <v>GC</v>
      </c>
      <c r="R85" t="str">
        <f t="shared" si="11"/>
        <v/>
      </c>
      <c r="S85" t="str">
        <f t="shared" si="12"/>
        <v/>
      </c>
      <c r="T85" t="str">
        <f t="shared" si="13"/>
        <v/>
      </c>
      <c r="U85" t="str">
        <f t="shared" si="14"/>
        <v/>
      </c>
      <c r="V85" t="str">
        <f t="shared" si="15"/>
        <v/>
      </c>
      <c r="W85" t="str">
        <f t="shared" si="16"/>
        <v/>
      </c>
      <c r="X85" t="str">
        <f t="shared" si="17"/>
        <v/>
      </c>
      <c r="Y85" s="32" t="str">
        <f t="shared" si="18"/>
        <v>GC////////</v>
      </c>
      <c r="Z85" t="str">
        <f t="shared" si="19"/>
        <v>#ff66d9</v>
      </c>
    </row>
    <row r="86" spans="1:26" x14ac:dyDescent="0.25">
      <c r="A86" t="s">
        <v>98</v>
      </c>
      <c r="B86" s="19">
        <v>85</v>
      </c>
      <c r="C86" s="19">
        <v>100</v>
      </c>
      <c r="D86" s="8">
        <v>85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1</v>
      </c>
      <c r="N86">
        <v>0</v>
      </c>
      <c r="O86" s="8">
        <v>0</v>
      </c>
      <c r="Q86" t="str">
        <f t="shared" si="10"/>
        <v>GC</v>
      </c>
      <c r="R86" t="str">
        <f t="shared" si="11"/>
        <v/>
      </c>
      <c r="S86" t="str">
        <f t="shared" si="12"/>
        <v/>
      </c>
      <c r="T86" t="str">
        <f t="shared" si="13"/>
        <v/>
      </c>
      <c r="U86" t="str">
        <f t="shared" si="14"/>
        <v/>
      </c>
      <c r="V86" t="str">
        <f t="shared" si="15"/>
        <v/>
      </c>
      <c r="W86" t="str">
        <f t="shared" si="16"/>
        <v/>
      </c>
      <c r="X86" t="str">
        <f t="shared" si="17"/>
        <v/>
      </c>
      <c r="Y86" s="32" t="str">
        <f t="shared" si="18"/>
        <v>GC////////</v>
      </c>
      <c r="Z86" t="str">
        <f t="shared" si="19"/>
        <v>#ff66d9</v>
      </c>
    </row>
    <row r="87" spans="1:26" x14ac:dyDescent="0.25">
      <c r="A87" t="s">
        <v>98</v>
      </c>
      <c r="B87" s="19">
        <v>86</v>
      </c>
      <c r="C87" s="19">
        <v>43</v>
      </c>
      <c r="D87" s="8">
        <v>86</v>
      </c>
      <c r="E87">
        <v>1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1</v>
      </c>
      <c r="N87">
        <v>0</v>
      </c>
      <c r="O87" s="8">
        <v>0</v>
      </c>
      <c r="Q87" t="str">
        <f t="shared" si="10"/>
        <v>GC</v>
      </c>
      <c r="R87" t="str">
        <f t="shared" si="11"/>
        <v/>
      </c>
      <c r="S87" t="str">
        <f t="shared" si="12"/>
        <v/>
      </c>
      <c r="T87" t="str">
        <f t="shared" si="13"/>
        <v/>
      </c>
      <c r="U87" t="str">
        <f t="shared" si="14"/>
        <v/>
      </c>
      <c r="V87" t="str">
        <f t="shared" si="15"/>
        <v/>
      </c>
      <c r="W87" t="str">
        <f t="shared" si="16"/>
        <v/>
      </c>
      <c r="X87" t="str">
        <f t="shared" si="17"/>
        <v/>
      </c>
      <c r="Y87" s="32" t="str">
        <f t="shared" si="18"/>
        <v>GC////////</v>
      </c>
      <c r="Z87" t="str">
        <f t="shared" si="19"/>
        <v>#ff66d9</v>
      </c>
    </row>
    <row r="88" spans="1:26" x14ac:dyDescent="0.25">
      <c r="A88" t="s">
        <v>98</v>
      </c>
      <c r="B88" s="19">
        <v>87</v>
      </c>
      <c r="C88" s="19">
        <v>2</v>
      </c>
      <c r="D88" s="8">
        <v>87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1</v>
      </c>
      <c r="N88">
        <v>0</v>
      </c>
      <c r="O88" s="8">
        <v>0</v>
      </c>
      <c r="Q88" t="str">
        <f t="shared" si="10"/>
        <v>GC</v>
      </c>
      <c r="R88" t="str">
        <f t="shared" si="11"/>
        <v/>
      </c>
      <c r="S88" t="str">
        <f t="shared" si="12"/>
        <v/>
      </c>
      <c r="T88" t="str">
        <f t="shared" si="13"/>
        <v/>
      </c>
      <c r="U88" t="str">
        <f t="shared" si="14"/>
        <v/>
      </c>
      <c r="V88" t="str">
        <f t="shared" si="15"/>
        <v/>
      </c>
      <c r="W88" t="str">
        <f t="shared" si="16"/>
        <v/>
      </c>
      <c r="X88" t="str">
        <f t="shared" si="17"/>
        <v/>
      </c>
      <c r="Y88" s="32" t="str">
        <f t="shared" si="18"/>
        <v>GC////////</v>
      </c>
      <c r="Z88" t="str">
        <f t="shared" si="19"/>
        <v>#ff66d9</v>
      </c>
    </row>
    <row r="89" spans="1:26" x14ac:dyDescent="0.25">
      <c r="A89" t="s">
        <v>98</v>
      </c>
      <c r="B89" s="19">
        <v>88</v>
      </c>
      <c r="C89" s="19">
        <v>51</v>
      </c>
      <c r="D89" s="8">
        <v>88</v>
      </c>
      <c r="E89">
        <v>1</v>
      </c>
      <c r="F89">
        <v>0</v>
      </c>
      <c r="G89">
        <v>0</v>
      </c>
      <c r="H89">
        <v>1</v>
      </c>
      <c r="I89">
        <v>0</v>
      </c>
      <c r="J89">
        <v>1</v>
      </c>
      <c r="K89">
        <v>0</v>
      </c>
      <c r="L89">
        <v>0</v>
      </c>
      <c r="M89">
        <v>1</v>
      </c>
      <c r="N89">
        <v>0</v>
      </c>
      <c r="O89" s="8">
        <v>0</v>
      </c>
      <c r="Q89" t="str">
        <f t="shared" si="10"/>
        <v>GC</v>
      </c>
      <c r="R89" t="str">
        <f t="shared" si="11"/>
        <v/>
      </c>
      <c r="S89" t="str">
        <f t="shared" si="12"/>
        <v/>
      </c>
      <c r="T89" t="str">
        <f t="shared" si="13"/>
        <v>C8+</v>
      </c>
      <c r="U89" t="str">
        <f t="shared" si="14"/>
        <v/>
      </c>
      <c r="V89" t="str">
        <f t="shared" si="15"/>
        <v/>
      </c>
      <c r="W89" t="str">
        <f t="shared" si="16"/>
        <v/>
      </c>
      <c r="X89" t="str">
        <f t="shared" si="17"/>
        <v/>
      </c>
      <c r="Y89" s="32" t="str">
        <f t="shared" si="18"/>
        <v>GC///C8+/////</v>
      </c>
      <c r="Z89" t="str">
        <f t="shared" si="19"/>
        <v>#ffff66</v>
      </c>
    </row>
    <row r="90" spans="1:26" x14ac:dyDescent="0.25">
      <c r="A90" t="s">
        <v>98</v>
      </c>
      <c r="B90" s="19">
        <v>89</v>
      </c>
      <c r="C90" s="19">
        <v>52</v>
      </c>
      <c r="D90" s="8">
        <v>89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s="8">
        <v>0</v>
      </c>
      <c r="Q90" t="str">
        <f t="shared" si="10"/>
        <v>GC</v>
      </c>
      <c r="R90" t="str">
        <f t="shared" si="11"/>
        <v/>
      </c>
      <c r="S90" t="str">
        <f t="shared" si="12"/>
        <v/>
      </c>
      <c r="T90" t="str">
        <f t="shared" si="13"/>
        <v/>
      </c>
      <c r="U90" t="str">
        <f t="shared" si="14"/>
        <v/>
      </c>
      <c r="V90" t="str">
        <f t="shared" si="15"/>
        <v/>
      </c>
      <c r="W90" t="str">
        <f t="shared" si="16"/>
        <v/>
      </c>
      <c r="X90" t="str">
        <f t="shared" si="17"/>
        <v/>
      </c>
      <c r="Y90" s="32" t="str">
        <f t="shared" si="18"/>
        <v>GC////////</v>
      </c>
      <c r="Z90" t="str">
        <f t="shared" si="19"/>
        <v>#ff66d9</v>
      </c>
    </row>
    <row r="91" spans="1:26" x14ac:dyDescent="0.25">
      <c r="A91" t="s">
        <v>98</v>
      </c>
      <c r="B91" s="19">
        <v>90</v>
      </c>
      <c r="C91" s="19">
        <v>137</v>
      </c>
      <c r="D91" s="8">
        <v>90</v>
      </c>
      <c r="E91">
        <v>1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1</v>
      </c>
      <c r="N91">
        <v>0</v>
      </c>
      <c r="O91" s="8">
        <v>0</v>
      </c>
      <c r="Q91" t="str">
        <f t="shared" si="10"/>
        <v>GC</v>
      </c>
      <c r="R91" t="str">
        <f t="shared" si="11"/>
        <v/>
      </c>
      <c r="S91" t="str">
        <f t="shared" si="12"/>
        <v/>
      </c>
      <c r="T91" t="str">
        <f t="shared" si="13"/>
        <v/>
      </c>
      <c r="U91" t="str">
        <f t="shared" si="14"/>
        <v/>
      </c>
      <c r="V91" t="str">
        <f t="shared" si="15"/>
        <v/>
      </c>
      <c r="W91" t="str">
        <f t="shared" si="16"/>
        <v/>
      </c>
      <c r="X91" t="str">
        <f t="shared" si="17"/>
        <v/>
      </c>
      <c r="Y91" s="32" t="str">
        <f t="shared" si="18"/>
        <v>GC////////</v>
      </c>
      <c r="Z91" t="str">
        <f t="shared" si="19"/>
        <v>#ff66d9</v>
      </c>
    </row>
    <row r="92" spans="1:26" x14ac:dyDescent="0.25">
      <c r="A92" t="s">
        <v>98</v>
      </c>
      <c r="B92" s="19">
        <v>91</v>
      </c>
      <c r="C92" s="19">
        <v>132</v>
      </c>
      <c r="D92" s="8">
        <v>91</v>
      </c>
      <c r="E92">
        <v>1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 s="8">
        <v>0</v>
      </c>
      <c r="Q92" t="str">
        <f t="shared" si="10"/>
        <v>GC</v>
      </c>
      <c r="R92" t="str">
        <f t="shared" si="11"/>
        <v/>
      </c>
      <c r="S92" t="str">
        <f t="shared" si="12"/>
        <v/>
      </c>
      <c r="T92" t="str">
        <f t="shared" si="13"/>
        <v/>
      </c>
      <c r="U92" t="str">
        <f t="shared" si="14"/>
        <v/>
      </c>
      <c r="V92" t="str">
        <f t="shared" si="15"/>
        <v/>
      </c>
      <c r="W92" t="str">
        <f t="shared" si="16"/>
        <v/>
      </c>
      <c r="X92" t="str">
        <f t="shared" si="17"/>
        <v/>
      </c>
      <c r="Y92" s="32" t="str">
        <f t="shared" si="18"/>
        <v>GC////////</v>
      </c>
      <c r="Z92" t="str">
        <f t="shared" si="19"/>
        <v>#ff66d9</v>
      </c>
    </row>
    <row r="93" spans="1:26" x14ac:dyDescent="0.25">
      <c r="A93" t="s">
        <v>98</v>
      </c>
      <c r="B93" s="19">
        <v>92</v>
      </c>
      <c r="C93" s="19">
        <v>130</v>
      </c>
      <c r="D93" s="8">
        <v>92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1</v>
      </c>
      <c r="N93">
        <v>0</v>
      </c>
      <c r="O93" s="8">
        <v>0</v>
      </c>
      <c r="Q93" t="str">
        <f t="shared" si="10"/>
        <v>GC</v>
      </c>
      <c r="R93" t="str">
        <f t="shared" si="11"/>
        <v/>
      </c>
      <c r="S93" t="str">
        <f t="shared" si="12"/>
        <v/>
      </c>
      <c r="T93" t="str">
        <f t="shared" si="13"/>
        <v/>
      </c>
      <c r="U93" t="str">
        <f t="shared" si="14"/>
        <v/>
      </c>
      <c r="V93" t="str">
        <f t="shared" si="15"/>
        <v/>
      </c>
      <c r="W93" t="str">
        <f t="shared" si="16"/>
        <v/>
      </c>
      <c r="X93" t="str">
        <f t="shared" si="17"/>
        <v/>
      </c>
      <c r="Y93" s="32" t="str">
        <f t="shared" si="18"/>
        <v>GC////////</v>
      </c>
      <c r="Z93" t="str">
        <f t="shared" si="19"/>
        <v>#ff66d9</v>
      </c>
    </row>
    <row r="94" spans="1:26" x14ac:dyDescent="0.25">
      <c r="A94" t="s">
        <v>98</v>
      </c>
      <c r="B94" s="19">
        <v>93</v>
      </c>
      <c r="C94" s="19" t="s">
        <v>19</v>
      </c>
      <c r="D94" s="8">
        <v>93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 s="8">
        <v>0</v>
      </c>
      <c r="Q94" t="str">
        <f t="shared" si="10"/>
        <v>GC</v>
      </c>
      <c r="R94" t="str">
        <f t="shared" si="11"/>
        <v/>
      </c>
      <c r="S94" t="str">
        <f t="shared" si="12"/>
        <v/>
      </c>
      <c r="T94" t="str">
        <f t="shared" si="13"/>
        <v/>
      </c>
      <c r="U94" t="str">
        <f t="shared" si="14"/>
        <v/>
      </c>
      <c r="V94" t="str">
        <f t="shared" si="15"/>
        <v/>
      </c>
      <c r="W94" t="str">
        <f t="shared" si="16"/>
        <v/>
      </c>
      <c r="X94" t="str">
        <f t="shared" si="17"/>
        <v/>
      </c>
      <c r="Y94" s="32" t="str">
        <f t="shared" si="18"/>
        <v>GC////////</v>
      </c>
      <c r="Z94" t="str">
        <f t="shared" si="19"/>
        <v>#ff66d9</v>
      </c>
    </row>
    <row r="95" spans="1:26" x14ac:dyDescent="0.25">
      <c r="A95" t="s">
        <v>98</v>
      </c>
      <c r="B95" s="19">
        <v>94</v>
      </c>
      <c r="C95" s="19">
        <v>65</v>
      </c>
      <c r="D95" s="8">
        <v>94</v>
      </c>
      <c r="E95">
        <v>1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1</v>
      </c>
      <c r="N95">
        <v>0</v>
      </c>
      <c r="O95" s="8">
        <v>0</v>
      </c>
      <c r="Q95" t="str">
        <f t="shared" si="10"/>
        <v>GC</v>
      </c>
      <c r="R95" t="str">
        <f t="shared" si="11"/>
        <v/>
      </c>
      <c r="S95" t="str">
        <f t="shared" si="12"/>
        <v/>
      </c>
      <c r="T95" t="str">
        <f t="shared" si="13"/>
        <v/>
      </c>
      <c r="U95" t="str">
        <f t="shared" si="14"/>
        <v/>
      </c>
      <c r="V95" t="str">
        <f t="shared" si="15"/>
        <v/>
      </c>
      <c r="W95" t="str">
        <f t="shared" si="16"/>
        <v/>
      </c>
      <c r="X95" t="str">
        <f t="shared" si="17"/>
        <v/>
      </c>
      <c r="Y95" s="32" t="str">
        <f t="shared" si="18"/>
        <v>GC////////</v>
      </c>
      <c r="Z95" t="str">
        <f t="shared" si="19"/>
        <v>#ff66d9</v>
      </c>
    </row>
    <row r="96" spans="1:26" x14ac:dyDescent="0.25">
      <c r="A96" t="s">
        <v>98</v>
      </c>
      <c r="B96" s="19">
        <v>95</v>
      </c>
      <c r="C96" s="19">
        <v>66</v>
      </c>
      <c r="D96" s="8">
        <v>95</v>
      </c>
      <c r="E96">
        <v>1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1</v>
      </c>
      <c r="N96">
        <v>0</v>
      </c>
      <c r="O96" s="8">
        <v>0</v>
      </c>
      <c r="Q96" t="str">
        <f t="shared" si="10"/>
        <v>GC</v>
      </c>
      <c r="R96" t="str">
        <f t="shared" si="11"/>
        <v/>
      </c>
      <c r="S96" t="str">
        <f t="shared" si="12"/>
        <v/>
      </c>
      <c r="T96" t="str">
        <f t="shared" si="13"/>
        <v/>
      </c>
      <c r="U96" t="str">
        <f t="shared" si="14"/>
        <v/>
      </c>
      <c r="V96" t="str">
        <f t="shared" si="15"/>
        <v/>
      </c>
      <c r="W96" t="str">
        <f t="shared" si="16"/>
        <v/>
      </c>
      <c r="X96" t="str">
        <f t="shared" si="17"/>
        <v/>
      </c>
      <c r="Y96" s="32" t="str">
        <f t="shared" si="18"/>
        <v>GC////////</v>
      </c>
      <c r="Z96" t="str">
        <f t="shared" si="19"/>
        <v>#ff66d9</v>
      </c>
    </row>
    <row r="97" spans="1:26" x14ac:dyDescent="0.25">
      <c r="A97" t="s">
        <v>98</v>
      </c>
      <c r="B97" s="19">
        <v>96</v>
      </c>
      <c r="C97" s="19">
        <v>67</v>
      </c>
      <c r="D97" s="8">
        <v>96</v>
      </c>
      <c r="E97">
        <v>1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1</v>
      </c>
      <c r="N97">
        <v>0</v>
      </c>
      <c r="O97" s="8">
        <v>0</v>
      </c>
      <c r="Q97" t="str">
        <f t="shared" si="10"/>
        <v>GC</v>
      </c>
      <c r="R97" t="str">
        <f t="shared" si="11"/>
        <v/>
      </c>
      <c r="S97" t="str">
        <f t="shared" si="12"/>
        <v/>
      </c>
      <c r="T97" t="str">
        <f t="shared" si="13"/>
        <v/>
      </c>
      <c r="U97" t="str">
        <f t="shared" si="14"/>
        <v/>
      </c>
      <c r="V97" t="str">
        <f t="shared" si="15"/>
        <v/>
      </c>
      <c r="W97" t="str">
        <f t="shared" si="16"/>
        <v/>
      </c>
      <c r="X97" t="str">
        <f t="shared" si="17"/>
        <v/>
      </c>
      <c r="Y97" s="32" t="str">
        <f t="shared" si="18"/>
        <v>GC////////</v>
      </c>
      <c r="Z97" t="str">
        <f t="shared" si="19"/>
        <v>#ff66d9</v>
      </c>
    </row>
    <row r="98" spans="1:26" x14ac:dyDescent="0.25">
      <c r="A98" t="s">
        <v>98</v>
      </c>
      <c r="B98" s="19">
        <v>97</v>
      </c>
      <c r="C98" s="19">
        <v>57</v>
      </c>
      <c r="D98" s="8">
        <v>97</v>
      </c>
      <c r="E98">
        <v>1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1</v>
      </c>
      <c r="N98">
        <v>0</v>
      </c>
      <c r="O98" s="8">
        <v>0</v>
      </c>
      <c r="Q98" t="str">
        <f t="shared" si="10"/>
        <v>GC</v>
      </c>
      <c r="R98" t="str">
        <f t="shared" si="11"/>
        <v/>
      </c>
      <c r="S98" t="str">
        <f t="shared" si="12"/>
        <v/>
      </c>
      <c r="T98" t="str">
        <f t="shared" si="13"/>
        <v/>
      </c>
      <c r="U98" t="str">
        <f t="shared" si="14"/>
        <v/>
      </c>
      <c r="V98" t="str">
        <f t="shared" si="15"/>
        <v/>
      </c>
      <c r="W98" t="str">
        <f t="shared" si="16"/>
        <v/>
      </c>
      <c r="X98" t="str">
        <f t="shared" si="17"/>
        <v/>
      </c>
      <c r="Y98" s="32" t="str">
        <f t="shared" si="18"/>
        <v>GC////////</v>
      </c>
      <c r="Z98" t="str">
        <f t="shared" si="19"/>
        <v>#ff66d9</v>
      </c>
    </row>
    <row r="99" spans="1:26" x14ac:dyDescent="0.25">
      <c r="A99" t="s">
        <v>98</v>
      </c>
      <c r="B99" s="19">
        <v>98</v>
      </c>
      <c r="C99" s="19">
        <v>72</v>
      </c>
      <c r="D99" s="8">
        <v>98</v>
      </c>
      <c r="E99">
        <v>1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1</v>
      </c>
      <c r="N99">
        <v>0</v>
      </c>
      <c r="O99" s="8">
        <v>0</v>
      </c>
      <c r="Q99" t="str">
        <f t="shared" si="10"/>
        <v>GC</v>
      </c>
      <c r="R99" t="str">
        <f t="shared" si="11"/>
        <v/>
      </c>
      <c r="S99" t="str">
        <f t="shared" si="12"/>
        <v/>
      </c>
      <c r="T99" t="str">
        <f t="shared" si="13"/>
        <v/>
      </c>
      <c r="U99" t="str">
        <f t="shared" si="14"/>
        <v/>
      </c>
      <c r="V99" t="str">
        <f t="shared" si="15"/>
        <v/>
      </c>
      <c r="W99" t="str">
        <f t="shared" si="16"/>
        <v/>
      </c>
      <c r="X99" t="str">
        <f t="shared" si="17"/>
        <v/>
      </c>
      <c r="Y99" s="32" t="str">
        <f t="shared" si="18"/>
        <v>GC////////</v>
      </c>
      <c r="Z99" t="str">
        <f t="shared" si="19"/>
        <v>#ff66d9</v>
      </c>
    </row>
    <row r="100" spans="1:26" x14ac:dyDescent="0.25">
      <c r="A100" t="s">
        <v>98</v>
      </c>
      <c r="B100" s="19">
        <v>99</v>
      </c>
      <c r="C100" s="19">
        <v>74</v>
      </c>
      <c r="D100" s="8">
        <v>99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1</v>
      </c>
      <c r="N100">
        <v>0</v>
      </c>
      <c r="O100" s="8">
        <v>0</v>
      </c>
      <c r="Q100" t="str">
        <f t="shared" si="10"/>
        <v>GC</v>
      </c>
      <c r="R100" t="str">
        <f t="shared" si="11"/>
        <v/>
      </c>
      <c r="S100" t="str">
        <f t="shared" si="12"/>
        <v/>
      </c>
      <c r="T100" t="str">
        <f t="shared" si="13"/>
        <v/>
      </c>
      <c r="U100" t="str">
        <f t="shared" si="14"/>
        <v/>
      </c>
      <c r="V100" t="str">
        <f t="shared" si="15"/>
        <v/>
      </c>
      <c r="W100" t="str">
        <f t="shared" si="16"/>
        <v/>
      </c>
      <c r="X100" t="str">
        <f t="shared" si="17"/>
        <v/>
      </c>
      <c r="Y100" s="32" t="str">
        <f t="shared" si="18"/>
        <v>GC////////</v>
      </c>
      <c r="Z100" t="str">
        <f t="shared" si="19"/>
        <v>#ff66d9</v>
      </c>
    </row>
    <row r="101" spans="1:26" x14ac:dyDescent="0.25">
      <c r="A101" t="s">
        <v>98</v>
      </c>
      <c r="B101" s="19">
        <v>100</v>
      </c>
      <c r="C101" s="19">
        <v>75</v>
      </c>
      <c r="D101" s="8">
        <v>100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1</v>
      </c>
      <c r="N101">
        <v>0</v>
      </c>
      <c r="O101" s="8">
        <v>0</v>
      </c>
      <c r="Q101" t="str">
        <f t="shared" si="10"/>
        <v>GC</v>
      </c>
      <c r="R101" t="str">
        <f t="shared" si="11"/>
        <v/>
      </c>
      <c r="S101" t="str">
        <f t="shared" si="12"/>
        <v/>
      </c>
      <c r="T101" t="str">
        <f t="shared" si="13"/>
        <v/>
      </c>
      <c r="U101" t="str">
        <f t="shared" si="14"/>
        <v/>
      </c>
      <c r="V101" t="str">
        <f t="shared" si="15"/>
        <v/>
      </c>
      <c r="W101" t="str">
        <f t="shared" si="16"/>
        <v/>
      </c>
      <c r="X101" t="str">
        <f t="shared" si="17"/>
        <v/>
      </c>
      <c r="Y101" s="32" t="str">
        <f t="shared" si="18"/>
        <v>GC////////</v>
      </c>
      <c r="Z101" t="str">
        <f t="shared" si="19"/>
        <v>#ff66d9</v>
      </c>
    </row>
    <row r="102" spans="1:26" x14ac:dyDescent="0.25">
      <c r="A102" t="s">
        <v>98</v>
      </c>
      <c r="B102" s="19">
        <v>101</v>
      </c>
      <c r="C102" s="19">
        <v>24</v>
      </c>
      <c r="D102" s="8">
        <v>101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 s="8">
        <v>0</v>
      </c>
      <c r="Q102" t="str">
        <f t="shared" si="10"/>
        <v>AC</v>
      </c>
      <c r="R102" t="str">
        <f t="shared" si="11"/>
        <v>Syt10+</v>
      </c>
      <c r="S102" t="str">
        <f t="shared" si="12"/>
        <v/>
      </c>
      <c r="T102" t="str">
        <f t="shared" si="13"/>
        <v/>
      </c>
      <c r="U102" t="str">
        <f t="shared" si="14"/>
        <v/>
      </c>
      <c r="V102" t="str">
        <f t="shared" si="15"/>
        <v/>
      </c>
      <c r="W102" t="str">
        <f t="shared" si="16"/>
        <v>MEIS+</v>
      </c>
      <c r="X102" t="str">
        <f t="shared" si="17"/>
        <v/>
      </c>
      <c r="Y102" s="32" t="str">
        <f t="shared" si="18"/>
        <v>AC/Syt10+/////MEIS+//</v>
      </c>
      <c r="Z102" t="str">
        <f t="shared" si="19"/>
        <v>#b3ff66</v>
      </c>
    </row>
    <row r="103" spans="1:26" x14ac:dyDescent="0.25">
      <c r="A103" t="s">
        <v>98</v>
      </c>
      <c r="B103" s="19">
        <v>102</v>
      </c>
      <c r="C103" s="19">
        <v>114</v>
      </c>
      <c r="D103" s="8">
        <v>102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1</v>
      </c>
      <c r="N103">
        <v>0</v>
      </c>
      <c r="O103" s="8">
        <v>0</v>
      </c>
      <c r="Q103" t="str">
        <f t="shared" si="10"/>
        <v>GC</v>
      </c>
      <c r="R103" t="str">
        <f t="shared" si="11"/>
        <v/>
      </c>
      <c r="S103" t="str">
        <f t="shared" si="12"/>
        <v/>
      </c>
      <c r="T103" t="str">
        <f t="shared" si="13"/>
        <v/>
      </c>
      <c r="U103" t="str">
        <f t="shared" si="14"/>
        <v/>
      </c>
      <c r="V103" t="str">
        <f t="shared" si="15"/>
        <v/>
      </c>
      <c r="W103" t="str">
        <f t="shared" si="16"/>
        <v/>
      </c>
      <c r="X103" t="str">
        <f t="shared" si="17"/>
        <v/>
      </c>
      <c r="Y103" s="32" t="str">
        <f t="shared" si="18"/>
        <v>GC////////</v>
      </c>
      <c r="Z103" t="str">
        <f t="shared" si="19"/>
        <v>#ff66d9</v>
      </c>
    </row>
    <row r="104" spans="1:26" x14ac:dyDescent="0.25">
      <c r="A104" t="s">
        <v>98</v>
      </c>
      <c r="B104" s="19">
        <v>103</v>
      </c>
      <c r="C104" s="19">
        <v>135</v>
      </c>
      <c r="D104" s="8">
        <v>103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1</v>
      </c>
      <c r="N104">
        <v>0</v>
      </c>
      <c r="O104" s="8">
        <v>0</v>
      </c>
      <c r="Q104" t="str">
        <f t="shared" si="10"/>
        <v>GC</v>
      </c>
      <c r="R104" t="str">
        <f t="shared" si="11"/>
        <v/>
      </c>
      <c r="S104" t="str">
        <f t="shared" si="12"/>
        <v/>
      </c>
      <c r="T104" t="str">
        <f t="shared" si="13"/>
        <v/>
      </c>
      <c r="U104" t="str">
        <f t="shared" si="14"/>
        <v/>
      </c>
      <c r="V104" t="str">
        <f t="shared" si="15"/>
        <v/>
      </c>
      <c r="W104" t="str">
        <f t="shared" si="16"/>
        <v/>
      </c>
      <c r="X104" t="str">
        <f t="shared" si="17"/>
        <v/>
      </c>
      <c r="Y104" s="32" t="str">
        <f t="shared" si="18"/>
        <v>GC////////</v>
      </c>
      <c r="Z104" t="str">
        <f t="shared" si="19"/>
        <v>#ff66d9</v>
      </c>
    </row>
    <row r="105" spans="1:26" x14ac:dyDescent="0.25">
      <c r="A105" t="s">
        <v>98</v>
      </c>
      <c r="B105" s="19">
        <v>104</v>
      </c>
      <c r="C105" s="19" t="s">
        <v>19</v>
      </c>
      <c r="D105" s="8">
        <v>104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1</v>
      </c>
      <c r="N105">
        <v>0</v>
      </c>
      <c r="O105" s="8">
        <v>0</v>
      </c>
      <c r="Q105" t="str">
        <f t="shared" si="10"/>
        <v>GC</v>
      </c>
      <c r="R105" t="str">
        <f t="shared" si="11"/>
        <v/>
      </c>
      <c r="S105" t="str">
        <f t="shared" si="12"/>
        <v/>
      </c>
      <c r="T105" t="str">
        <f t="shared" si="13"/>
        <v/>
      </c>
      <c r="U105" t="str">
        <f t="shared" si="14"/>
        <v/>
      </c>
      <c r="V105" t="str">
        <f t="shared" si="15"/>
        <v/>
      </c>
      <c r="W105" t="str">
        <f t="shared" si="16"/>
        <v/>
      </c>
      <c r="X105" t="str">
        <f t="shared" si="17"/>
        <v/>
      </c>
      <c r="Y105" s="32" t="str">
        <f t="shared" si="18"/>
        <v>GC////////</v>
      </c>
      <c r="Z105" t="str">
        <f t="shared" si="19"/>
        <v>#ff66d9</v>
      </c>
    </row>
    <row r="106" spans="1:26" x14ac:dyDescent="0.25">
      <c r="A106" t="s">
        <v>98</v>
      </c>
      <c r="B106" s="19">
        <v>105</v>
      </c>
      <c r="C106" s="19">
        <v>139</v>
      </c>
      <c r="D106" s="8">
        <v>105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1</v>
      </c>
      <c r="N106">
        <v>0</v>
      </c>
      <c r="O106" s="8">
        <v>0</v>
      </c>
      <c r="Q106" t="str">
        <f t="shared" si="10"/>
        <v>GC</v>
      </c>
      <c r="R106" t="str">
        <f t="shared" si="11"/>
        <v/>
      </c>
      <c r="S106" t="str">
        <f t="shared" si="12"/>
        <v/>
      </c>
      <c r="T106" t="str">
        <f t="shared" si="13"/>
        <v/>
      </c>
      <c r="U106" t="str">
        <f t="shared" si="14"/>
        <v/>
      </c>
      <c r="V106" t="str">
        <f t="shared" si="15"/>
        <v/>
      </c>
      <c r="W106" t="str">
        <f t="shared" si="16"/>
        <v/>
      </c>
      <c r="X106" t="str">
        <f t="shared" si="17"/>
        <v/>
      </c>
      <c r="Y106" s="32" t="str">
        <f t="shared" si="18"/>
        <v>GC////////</v>
      </c>
      <c r="Z106" t="str">
        <f t="shared" si="19"/>
        <v>#ff66d9</v>
      </c>
    </row>
    <row r="107" spans="1:26" x14ac:dyDescent="0.25">
      <c r="A107" t="s">
        <v>98</v>
      </c>
      <c r="B107" s="19">
        <v>106</v>
      </c>
      <c r="C107" s="19">
        <v>133</v>
      </c>
      <c r="D107" s="8">
        <v>106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1</v>
      </c>
      <c r="N107">
        <v>0</v>
      </c>
      <c r="O107" s="8">
        <v>0</v>
      </c>
      <c r="Q107" t="str">
        <f t="shared" si="10"/>
        <v>GC</v>
      </c>
      <c r="R107" t="str">
        <f t="shared" si="11"/>
        <v/>
      </c>
      <c r="S107" t="str">
        <f t="shared" si="12"/>
        <v/>
      </c>
      <c r="T107" t="str">
        <f t="shared" si="13"/>
        <v/>
      </c>
      <c r="U107" t="str">
        <f t="shared" si="14"/>
        <v/>
      </c>
      <c r="V107" t="str">
        <f t="shared" si="15"/>
        <v/>
      </c>
      <c r="W107" t="str">
        <f t="shared" si="16"/>
        <v/>
      </c>
      <c r="X107" t="str">
        <f t="shared" si="17"/>
        <v/>
      </c>
      <c r="Y107" s="32" t="str">
        <f t="shared" si="18"/>
        <v>GC////////</v>
      </c>
      <c r="Z107" t="str">
        <f t="shared" si="19"/>
        <v>#ff66d9</v>
      </c>
    </row>
    <row r="108" spans="1:26" x14ac:dyDescent="0.25">
      <c r="A108" t="s">
        <v>98</v>
      </c>
      <c r="B108" s="19">
        <v>107</v>
      </c>
      <c r="C108" s="19" t="s">
        <v>19</v>
      </c>
      <c r="D108" s="8">
        <v>107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1</v>
      </c>
      <c r="N108">
        <v>0</v>
      </c>
      <c r="O108" s="8">
        <v>0</v>
      </c>
      <c r="Q108" t="str">
        <f t="shared" si="10"/>
        <v>GC</v>
      </c>
      <c r="R108" t="str">
        <f t="shared" si="11"/>
        <v/>
      </c>
      <c r="S108" t="str">
        <f t="shared" si="12"/>
        <v/>
      </c>
      <c r="T108" t="str">
        <f t="shared" si="13"/>
        <v/>
      </c>
      <c r="U108" t="str">
        <f t="shared" si="14"/>
        <v/>
      </c>
      <c r="V108" t="str">
        <f t="shared" si="15"/>
        <v/>
      </c>
      <c r="W108" t="str">
        <f t="shared" si="16"/>
        <v/>
      </c>
      <c r="X108" t="str">
        <f t="shared" si="17"/>
        <v/>
      </c>
      <c r="Y108" s="32" t="str">
        <f t="shared" si="18"/>
        <v>GC////////</v>
      </c>
      <c r="Z108" t="str">
        <f t="shared" si="19"/>
        <v>#ff66d9</v>
      </c>
    </row>
    <row r="109" spans="1:26" x14ac:dyDescent="0.25">
      <c r="A109" t="s">
        <v>98</v>
      </c>
      <c r="B109" s="19">
        <v>108</v>
      </c>
      <c r="C109" s="19">
        <v>21</v>
      </c>
      <c r="D109" s="8">
        <v>108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1</v>
      </c>
      <c r="N109">
        <v>0</v>
      </c>
      <c r="O109" s="8">
        <v>0</v>
      </c>
      <c r="Q109" t="str">
        <f t="shared" si="10"/>
        <v>GC</v>
      </c>
      <c r="R109" t="str">
        <f t="shared" si="11"/>
        <v/>
      </c>
      <c r="S109" t="str">
        <f t="shared" si="12"/>
        <v/>
      </c>
      <c r="T109" t="str">
        <f t="shared" si="13"/>
        <v/>
      </c>
      <c r="U109" t="str">
        <f t="shared" si="14"/>
        <v/>
      </c>
      <c r="V109" t="str">
        <f t="shared" si="15"/>
        <v/>
      </c>
      <c r="W109" t="str">
        <f t="shared" si="16"/>
        <v/>
      </c>
      <c r="X109" t="str">
        <f t="shared" si="17"/>
        <v/>
      </c>
      <c r="Y109" s="32" t="str">
        <f t="shared" si="18"/>
        <v>GC////////</v>
      </c>
      <c r="Z109" t="str">
        <f t="shared" si="19"/>
        <v>#ff66d9</v>
      </c>
    </row>
    <row r="110" spans="1:26" x14ac:dyDescent="0.25">
      <c r="A110" t="s">
        <v>98</v>
      </c>
      <c r="B110" s="19">
        <v>109</v>
      </c>
      <c r="C110" s="19">
        <v>138</v>
      </c>
      <c r="D110" s="8">
        <v>109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1</v>
      </c>
      <c r="N110">
        <v>0</v>
      </c>
      <c r="O110" s="8">
        <v>0</v>
      </c>
      <c r="Q110" t="str">
        <f t="shared" si="10"/>
        <v>GC</v>
      </c>
      <c r="R110" t="str">
        <f t="shared" si="11"/>
        <v/>
      </c>
      <c r="S110" t="str">
        <f t="shared" si="12"/>
        <v/>
      </c>
      <c r="T110" t="str">
        <f t="shared" si="13"/>
        <v/>
      </c>
      <c r="U110" t="str">
        <f t="shared" si="14"/>
        <v/>
      </c>
      <c r="V110" t="str">
        <f t="shared" si="15"/>
        <v/>
      </c>
      <c r="W110" t="str">
        <f t="shared" si="16"/>
        <v/>
      </c>
      <c r="X110" t="str">
        <f t="shared" si="17"/>
        <v/>
      </c>
      <c r="Y110" s="32" t="str">
        <f t="shared" si="18"/>
        <v>GC////////</v>
      </c>
      <c r="Z110" t="str">
        <f t="shared" si="19"/>
        <v>#ff66d9</v>
      </c>
    </row>
    <row r="111" spans="1:26" x14ac:dyDescent="0.25">
      <c r="A111" t="s">
        <v>98</v>
      </c>
      <c r="B111" s="19">
        <v>110</v>
      </c>
      <c r="C111" s="19">
        <v>48</v>
      </c>
      <c r="D111" s="8">
        <v>110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1</v>
      </c>
      <c r="N111">
        <v>0</v>
      </c>
      <c r="O111" s="8">
        <v>0</v>
      </c>
      <c r="Q111" t="str">
        <f t="shared" si="10"/>
        <v>GC</v>
      </c>
      <c r="R111" t="str">
        <f t="shared" si="11"/>
        <v/>
      </c>
      <c r="S111" t="str">
        <f t="shared" si="12"/>
        <v/>
      </c>
      <c r="T111" t="str">
        <f t="shared" si="13"/>
        <v/>
      </c>
      <c r="U111" t="str">
        <f t="shared" si="14"/>
        <v/>
      </c>
      <c r="V111" t="str">
        <f t="shared" si="15"/>
        <v/>
      </c>
      <c r="W111" t="str">
        <f t="shared" si="16"/>
        <v/>
      </c>
      <c r="X111" t="str">
        <f t="shared" si="17"/>
        <v/>
      </c>
      <c r="Y111" s="32" t="str">
        <f t="shared" si="18"/>
        <v>GC////////</v>
      </c>
      <c r="Z111" t="str">
        <f t="shared" si="19"/>
        <v>#ff66d9</v>
      </c>
    </row>
    <row r="112" spans="1:26" x14ac:dyDescent="0.25">
      <c r="A112" t="s">
        <v>98</v>
      </c>
      <c r="B112" s="19">
        <v>111</v>
      </c>
      <c r="C112" s="19">
        <v>102</v>
      </c>
      <c r="D112" s="8">
        <v>111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1</v>
      </c>
      <c r="N112">
        <v>0</v>
      </c>
      <c r="O112" s="8">
        <v>0</v>
      </c>
      <c r="Q112" t="str">
        <f t="shared" si="10"/>
        <v>GC</v>
      </c>
      <c r="R112" t="str">
        <f t="shared" si="11"/>
        <v/>
      </c>
      <c r="S112" t="str">
        <f t="shared" si="12"/>
        <v/>
      </c>
      <c r="T112" t="str">
        <f t="shared" si="13"/>
        <v/>
      </c>
      <c r="U112" t="str">
        <f t="shared" si="14"/>
        <v/>
      </c>
      <c r="V112" t="str">
        <f t="shared" si="15"/>
        <v/>
      </c>
      <c r="W112" t="str">
        <f t="shared" si="16"/>
        <v/>
      </c>
      <c r="X112" t="str">
        <f t="shared" si="17"/>
        <v/>
      </c>
      <c r="Y112" s="32" t="str">
        <f t="shared" si="18"/>
        <v>GC////////</v>
      </c>
      <c r="Z112" t="str">
        <f t="shared" si="19"/>
        <v>#ff66d9</v>
      </c>
    </row>
    <row r="113" spans="1:26" x14ac:dyDescent="0.25">
      <c r="A113" t="s">
        <v>98</v>
      </c>
      <c r="B113" s="19">
        <v>112</v>
      </c>
      <c r="C113" s="19">
        <v>135</v>
      </c>
      <c r="D113" s="8">
        <v>112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0</v>
      </c>
      <c r="O113" s="8">
        <v>0</v>
      </c>
      <c r="Q113" t="str">
        <f t="shared" si="10"/>
        <v>GC</v>
      </c>
      <c r="R113" t="str">
        <f t="shared" si="11"/>
        <v/>
      </c>
      <c r="S113" t="str">
        <f t="shared" si="12"/>
        <v/>
      </c>
      <c r="T113" t="str">
        <f t="shared" si="13"/>
        <v/>
      </c>
      <c r="U113" t="str">
        <f t="shared" si="14"/>
        <v/>
      </c>
      <c r="V113" t="str">
        <f t="shared" si="15"/>
        <v/>
      </c>
      <c r="W113" t="str">
        <f t="shared" si="16"/>
        <v/>
      </c>
      <c r="X113" t="str">
        <f t="shared" si="17"/>
        <v/>
      </c>
      <c r="Y113" s="32" t="str">
        <f t="shared" si="18"/>
        <v>GC////////</v>
      </c>
      <c r="Z113" t="str">
        <f t="shared" si="19"/>
        <v>#ff66d9</v>
      </c>
    </row>
    <row r="114" spans="1:26" x14ac:dyDescent="0.25">
      <c r="A114" t="s">
        <v>98</v>
      </c>
      <c r="B114" s="19">
        <v>113</v>
      </c>
      <c r="C114" s="19">
        <v>81</v>
      </c>
      <c r="D114" s="8">
        <v>113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1</v>
      </c>
      <c r="N114">
        <v>0</v>
      </c>
      <c r="O114" s="8">
        <v>0</v>
      </c>
      <c r="Q114" t="str">
        <f t="shared" si="10"/>
        <v>GC</v>
      </c>
      <c r="R114" t="str">
        <f t="shared" si="11"/>
        <v/>
      </c>
      <c r="S114" t="str">
        <f t="shared" si="12"/>
        <v/>
      </c>
      <c r="T114" t="str">
        <f t="shared" si="13"/>
        <v/>
      </c>
      <c r="U114" t="str">
        <f t="shared" si="14"/>
        <v/>
      </c>
      <c r="V114" t="str">
        <f t="shared" si="15"/>
        <v/>
      </c>
      <c r="W114" t="str">
        <f t="shared" si="16"/>
        <v/>
      </c>
      <c r="X114" t="str">
        <f t="shared" si="17"/>
        <v/>
      </c>
      <c r="Y114" s="32" t="str">
        <f t="shared" si="18"/>
        <v>GC////////</v>
      </c>
      <c r="Z114" t="str">
        <f t="shared" si="19"/>
        <v>#ff66d9</v>
      </c>
    </row>
    <row r="115" spans="1:26" x14ac:dyDescent="0.25">
      <c r="A115" t="s">
        <v>98</v>
      </c>
      <c r="B115" s="19">
        <v>114</v>
      </c>
      <c r="C115" s="19">
        <v>136</v>
      </c>
      <c r="D115" s="8">
        <v>114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 s="8">
        <v>0</v>
      </c>
      <c r="Q115" t="str">
        <f t="shared" si="10"/>
        <v>GC</v>
      </c>
      <c r="R115" t="str">
        <f t="shared" si="11"/>
        <v/>
      </c>
      <c r="S115" t="str">
        <f t="shared" si="12"/>
        <v/>
      </c>
      <c r="T115" t="str">
        <f t="shared" si="13"/>
        <v/>
      </c>
      <c r="U115" t="str">
        <f t="shared" si="14"/>
        <v/>
      </c>
      <c r="V115" t="str">
        <f t="shared" si="15"/>
        <v/>
      </c>
      <c r="W115" t="str">
        <f t="shared" si="16"/>
        <v/>
      </c>
      <c r="X115" t="str">
        <f t="shared" si="17"/>
        <v/>
      </c>
      <c r="Y115" s="32" t="str">
        <f t="shared" si="18"/>
        <v>GC////////</v>
      </c>
      <c r="Z115" t="str">
        <f t="shared" si="19"/>
        <v>#ff66d9</v>
      </c>
    </row>
    <row r="116" spans="1:26" x14ac:dyDescent="0.25">
      <c r="A116" t="s">
        <v>98</v>
      </c>
      <c r="B116" s="19">
        <v>115</v>
      </c>
      <c r="C116" s="19" t="s">
        <v>19</v>
      </c>
      <c r="D116" s="8">
        <v>115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</v>
      </c>
      <c r="O116" s="8">
        <v>0</v>
      </c>
      <c r="Q116" t="str">
        <f t="shared" si="10"/>
        <v>GC</v>
      </c>
      <c r="R116" t="str">
        <f t="shared" si="11"/>
        <v/>
      </c>
      <c r="S116" t="str">
        <f t="shared" si="12"/>
        <v/>
      </c>
      <c r="T116" t="str">
        <f t="shared" si="13"/>
        <v/>
      </c>
      <c r="U116" t="str">
        <f t="shared" si="14"/>
        <v/>
      </c>
      <c r="V116" t="str">
        <f t="shared" si="15"/>
        <v/>
      </c>
      <c r="W116" t="str">
        <f t="shared" si="16"/>
        <v/>
      </c>
      <c r="X116" t="str">
        <f t="shared" si="17"/>
        <v/>
      </c>
      <c r="Y116" s="32" t="str">
        <f t="shared" si="18"/>
        <v>GC////////</v>
      </c>
      <c r="Z116" t="str">
        <f t="shared" si="19"/>
        <v>#ff66d9</v>
      </c>
    </row>
    <row r="117" spans="1:26" x14ac:dyDescent="0.25">
      <c r="A117" t="s">
        <v>98</v>
      </c>
      <c r="B117" s="19">
        <v>116</v>
      </c>
      <c r="C117" s="19" t="s">
        <v>19</v>
      </c>
      <c r="D117" s="8">
        <v>116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1</v>
      </c>
      <c r="N117">
        <v>0</v>
      </c>
      <c r="O117" s="8">
        <v>0</v>
      </c>
      <c r="Q117" t="str">
        <f t="shared" si="10"/>
        <v>GC</v>
      </c>
      <c r="R117" t="str">
        <f t="shared" si="11"/>
        <v/>
      </c>
      <c r="S117" t="str">
        <f t="shared" si="12"/>
        <v/>
      </c>
      <c r="T117" t="str">
        <f t="shared" si="13"/>
        <v/>
      </c>
      <c r="U117" t="str">
        <f t="shared" si="14"/>
        <v/>
      </c>
      <c r="V117" t="str">
        <f t="shared" si="15"/>
        <v/>
      </c>
      <c r="W117" t="str">
        <f t="shared" si="16"/>
        <v/>
      </c>
      <c r="X117" t="str">
        <f t="shared" si="17"/>
        <v/>
      </c>
      <c r="Y117" s="32" t="str">
        <f t="shared" si="18"/>
        <v>GC////////</v>
      </c>
      <c r="Z117" t="str">
        <f t="shared" si="19"/>
        <v>#ff66d9</v>
      </c>
    </row>
    <row r="118" spans="1:26" x14ac:dyDescent="0.25">
      <c r="A118" t="s">
        <v>98</v>
      </c>
      <c r="B118" s="19">
        <v>117</v>
      </c>
      <c r="C118" s="19">
        <v>15</v>
      </c>
      <c r="D118" s="8">
        <v>117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0</v>
      </c>
      <c r="M118">
        <v>1</v>
      </c>
      <c r="N118">
        <v>0</v>
      </c>
      <c r="O118" s="8">
        <v>0</v>
      </c>
      <c r="Q118" t="str">
        <f t="shared" si="10"/>
        <v>GC</v>
      </c>
      <c r="R118" t="str">
        <f t="shared" si="11"/>
        <v/>
      </c>
      <c r="S118" t="str">
        <f t="shared" si="12"/>
        <v/>
      </c>
      <c r="T118" t="str">
        <f t="shared" si="13"/>
        <v>C8+</v>
      </c>
      <c r="U118" t="str">
        <f t="shared" si="14"/>
        <v/>
      </c>
      <c r="V118" t="str">
        <f t="shared" si="15"/>
        <v/>
      </c>
      <c r="W118" t="str">
        <f t="shared" si="16"/>
        <v/>
      </c>
      <c r="X118" t="str">
        <f t="shared" si="17"/>
        <v/>
      </c>
      <c r="Y118" s="32" t="str">
        <f t="shared" si="18"/>
        <v>GC///C8+/////</v>
      </c>
      <c r="Z118" t="str">
        <f t="shared" si="19"/>
        <v>#ffff66</v>
      </c>
    </row>
    <row r="119" spans="1:26" x14ac:dyDescent="0.25">
      <c r="A119" t="s">
        <v>98</v>
      </c>
      <c r="B119" s="19">
        <v>118</v>
      </c>
      <c r="C119" s="19" t="s">
        <v>19</v>
      </c>
      <c r="D119" s="8">
        <v>118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1</v>
      </c>
      <c r="N119">
        <v>0</v>
      </c>
      <c r="O119" s="8">
        <v>0</v>
      </c>
      <c r="Q119" t="str">
        <f t="shared" si="10"/>
        <v>GC</v>
      </c>
      <c r="R119" t="str">
        <f t="shared" si="11"/>
        <v/>
      </c>
      <c r="S119" t="str">
        <f t="shared" si="12"/>
        <v/>
      </c>
      <c r="T119" t="str">
        <f t="shared" si="13"/>
        <v/>
      </c>
      <c r="U119" t="str">
        <f t="shared" si="14"/>
        <v/>
      </c>
      <c r="V119" t="str">
        <f t="shared" si="15"/>
        <v/>
      </c>
      <c r="W119" t="str">
        <f t="shared" si="16"/>
        <v/>
      </c>
      <c r="X119" t="str">
        <f t="shared" si="17"/>
        <v/>
      </c>
      <c r="Y119" s="32" t="str">
        <f t="shared" si="18"/>
        <v>GC////////</v>
      </c>
      <c r="Z119" t="str">
        <f t="shared" si="19"/>
        <v>#ff66d9</v>
      </c>
    </row>
    <row r="120" spans="1:26" x14ac:dyDescent="0.25">
      <c r="A120" t="s">
        <v>98</v>
      </c>
      <c r="B120" s="19">
        <v>119</v>
      </c>
      <c r="C120" s="19">
        <v>131</v>
      </c>
      <c r="D120" s="8">
        <v>119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1</v>
      </c>
      <c r="N120">
        <v>0</v>
      </c>
      <c r="O120" s="8">
        <v>0</v>
      </c>
      <c r="Q120" t="str">
        <f t="shared" si="10"/>
        <v>GC</v>
      </c>
      <c r="R120" t="str">
        <f t="shared" si="11"/>
        <v/>
      </c>
      <c r="S120" t="str">
        <f t="shared" si="12"/>
        <v/>
      </c>
      <c r="T120" t="str">
        <f t="shared" si="13"/>
        <v/>
      </c>
      <c r="U120" t="str">
        <f t="shared" si="14"/>
        <v/>
      </c>
      <c r="V120" t="str">
        <f t="shared" si="15"/>
        <v/>
      </c>
      <c r="W120" t="str">
        <f t="shared" si="16"/>
        <v/>
      </c>
      <c r="X120" t="str">
        <f t="shared" si="17"/>
        <v/>
      </c>
      <c r="Y120" s="32" t="str">
        <f t="shared" si="18"/>
        <v>GC////////</v>
      </c>
      <c r="Z120" t="str">
        <f t="shared" si="19"/>
        <v>#ff66d9</v>
      </c>
    </row>
    <row r="121" spans="1:26" x14ac:dyDescent="0.25">
      <c r="A121" t="s">
        <v>98</v>
      </c>
      <c r="B121" s="19">
        <v>120</v>
      </c>
      <c r="C121" s="19" t="s">
        <v>19</v>
      </c>
      <c r="D121" s="8">
        <v>120</v>
      </c>
      <c r="E121">
        <v>1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1</v>
      </c>
      <c r="N121">
        <v>0</v>
      </c>
      <c r="O121" s="8">
        <v>0</v>
      </c>
      <c r="Q121" t="str">
        <f t="shared" si="10"/>
        <v>GC</v>
      </c>
      <c r="R121" t="str">
        <f t="shared" si="11"/>
        <v/>
      </c>
      <c r="S121" t="str">
        <f t="shared" si="12"/>
        <v/>
      </c>
      <c r="T121" t="str">
        <f t="shared" si="13"/>
        <v>C8+</v>
      </c>
      <c r="U121" t="str">
        <f t="shared" si="14"/>
        <v/>
      </c>
      <c r="V121" t="str">
        <f t="shared" si="15"/>
        <v/>
      </c>
      <c r="W121" t="str">
        <f t="shared" si="16"/>
        <v/>
      </c>
      <c r="X121" t="str">
        <f t="shared" si="17"/>
        <v/>
      </c>
      <c r="Y121" s="32" t="str">
        <f t="shared" si="18"/>
        <v>GC///C8+/////</v>
      </c>
      <c r="Z121" t="str">
        <f t="shared" si="19"/>
        <v>#ffff66</v>
      </c>
    </row>
    <row r="122" spans="1:26" x14ac:dyDescent="0.25">
      <c r="A122" t="s">
        <v>98</v>
      </c>
      <c r="B122" s="19">
        <v>121</v>
      </c>
      <c r="C122" s="19" t="s">
        <v>19</v>
      </c>
      <c r="D122" s="8">
        <v>121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1</v>
      </c>
      <c r="N122">
        <v>0</v>
      </c>
      <c r="O122" s="8">
        <v>0</v>
      </c>
      <c r="Q122" t="str">
        <f t="shared" si="10"/>
        <v>GC</v>
      </c>
      <c r="R122" t="str">
        <f t="shared" si="11"/>
        <v/>
      </c>
      <c r="S122" t="str">
        <f t="shared" si="12"/>
        <v/>
      </c>
      <c r="T122" t="str">
        <f t="shared" si="13"/>
        <v/>
      </c>
      <c r="U122" t="str">
        <f t="shared" si="14"/>
        <v/>
      </c>
      <c r="V122" t="str">
        <f t="shared" si="15"/>
        <v/>
      </c>
      <c r="W122" t="str">
        <f t="shared" si="16"/>
        <v/>
      </c>
      <c r="X122" t="str">
        <f t="shared" si="17"/>
        <v/>
      </c>
      <c r="Y122" s="32" t="str">
        <f t="shared" si="18"/>
        <v>GC////////</v>
      </c>
      <c r="Z122" t="str">
        <f t="shared" si="19"/>
        <v>#ff66d9</v>
      </c>
    </row>
    <row r="123" spans="1:26" x14ac:dyDescent="0.25">
      <c r="A123" t="s">
        <v>98</v>
      </c>
      <c r="B123" s="19">
        <v>122</v>
      </c>
      <c r="C123" s="19" t="s">
        <v>19</v>
      </c>
      <c r="D123" s="8">
        <v>122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1</v>
      </c>
      <c r="N123">
        <v>0</v>
      </c>
      <c r="O123" s="8">
        <v>0</v>
      </c>
      <c r="Q123" t="str">
        <f t="shared" si="10"/>
        <v>GC</v>
      </c>
      <c r="R123" t="str">
        <f t="shared" si="11"/>
        <v/>
      </c>
      <c r="S123" t="str">
        <f t="shared" si="12"/>
        <v/>
      </c>
      <c r="T123" t="str">
        <f t="shared" si="13"/>
        <v/>
      </c>
      <c r="U123" t="str">
        <f t="shared" si="14"/>
        <v/>
      </c>
      <c r="V123" t="str">
        <f t="shared" si="15"/>
        <v/>
      </c>
      <c r="W123" t="str">
        <f t="shared" si="16"/>
        <v/>
      </c>
      <c r="X123" t="str">
        <f t="shared" si="17"/>
        <v/>
      </c>
      <c r="Y123" s="32" t="str">
        <f t="shared" si="18"/>
        <v>GC////////</v>
      </c>
      <c r="Z123" t="str">
        <f t="shared" si="19"/>
        <v>#ff66d9</v>
      </c>
    </row>
    <row r="124" spans="1:26" x14ac:dyDescent="0.25">
      <c r="A124" t="s">
        <v>98</v>
      </c>
      <c r="B124" s="19">
        <v>123</v>
      </c>
      <c r="C124" s="19" t="s">
        <v>19</v>
      </c>
      <c r="D124" s="8">
        <v>123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1</v>
      </c>
      <c r="N124">
        <v>0</v>
      </c>
      <c r="O124" s="8">
        <v>1</v>
      </c>
      <c r="Q124" t="str">
        <f t="shared" si="10"/>
        <v>GC</v>
      </c>
      <c r="R124" t="str">
        <f t="shared" si="11"/>
        <v/>
      </c>
      <c r="S124" t="str">
        <f t="shared" si="12"/>
        <v/>
      </c>
      <c r="T124" t="str">
        <f t="shared" si="13"/>
        <v/>
      </c>
      <c r="U124" t="str">
        <f t="shared" si="14"/>
        <v/>
      </c>
      <c r="V124" t="str">
        <f t="shared" si="15"/>
        <v>Satb2+</v>
      </c>
      <c r="W124" t="str">
        <f t="shared" si="16"/>
        <v/>
      </c>
      <c r="X124" t="str">
        <f t="shared" si="17"/>
        <v/>
      </c>
      <c r="Y124" s="32" t="str">
        <f t="shared" si="18"/>
        <v>GC/////Satb2+///</v>
      </c>
      <c r="Z124" t="e">
        <f t="shared" si="19"/>
        <v>#N/A</v>
      </c>
    </row>
    <row r="125" spans="1:26" x14ac:dyDescent="0.25">
      <c r="A125" t="s">
        <v>98</v>
      </c>
      <c r="B125" s="19">
        <v>124</v>
      </c>
      <c r="C125" s="19" t="s">
        <v>19</v>
      </c>
      <c r="D125" s="8">
        <v>124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1</v>
      </c>
      <c r="N125">
        <v>0</v>
      </c>
      <c r="O125" s="8">
        <v>0</v>
      </c>
      <c r="Q125" t="str">
        <f t="shared" si="10"/>
        <v>GC</v>
      </c>
      <c r="R125" t="str">
        <f t="shared" si="11"/>
        <v/>
      </c>
      <c r="S125" t="str">
        <f t="shared" si="12"/>
        <v/>
      </c>
      <c r="T125" t="str">
        <f t="shared" si="13"/>
        <v/>
      </c>
      <c r="U125" t="str">
        <f t="shared" si="14"/>
        <v/>
      </c>
      <c r="V125" t="str">
        <f t="shared" si="15"/>
        <v/>
      </c>
      <c r="W125" t="str">
        <f t="shared" si="16"/>
        <v/>
      </c>
      <c r="X125" t="str">
        <f t="shared" si="17"/>
        <v/>
      </c>
      <c r="Y125" s="32" t="str">
        <f t="shared" si="18"/>
        <v>GC////////</v>
      </c>
      <c r="Z125" t="str">
        <f t="shared" si="19"/>
        <v>#ff66d9</v>
      </c>
    </row>
    <row r="126" spans="1:26" x14ac:dyDescent="0.25">
      <c r="A126" t="s">
        <v>98</v>
      </c>
      <c r="B126" s="19">
        <v>125</v>
      </c>
      <c r="C126" s="19" t="s">
        <v>19</v>
      </c>
      <c r="D126" s="8">
        <v>125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1</v>
      </c>
      <c r="N126">
        <v>0</v>
      </c>
      <c r="O126" s="8">
        <v>0</v>
      </c>
      <c r="Q126" t="str">
        <f t="shared" si="10"/>
        <v>GC</v>
      </c>
      <c r="R126" t="str">
        <f t="shared" si="11"/>
        <v/>
      </c>
      <c r="S126" t="str">
        <f t="shared" si="12"/>
        <v/>
      </c>
      <c r="T126" t="str">
        <f t="shared" si="13"/>
        <v/>
      </c>
      <c r="U126" t="str">
        <f t="shared" si="14"/>
        <v/>
      </c>
      <c r="V126" t="str">
        <f t="shared" si="15"/>
        <v/>
      </c>
      <c r="W126" t="str">
        <f t="shared" si="16"/>
        <v/>
      </c>
      <c r="X126" t="str">
        <f t="shared" si="17"/>
        <v/>
      </c>
      <c r="Y126" s="32" t="str">
        <f t="shared" si="18"/>
        <v>GC////////</v>
      </c>
      <c r="Z126" t="str">
        <f t="shared" si="19"/>
        <v>#ff66d9</v>
      </c>
    </row>
    <row r="127" spans="1:26" x14ac:dyDescent="0.25">
      <c r="A127" t="s">
        <v>98</v>
      </c>
      <c r="B127" s="19">
        <v>126</v>
      </c>
      <c r="C127" s="19" t="s">
        <v>19</v>
      </c>
      <c r="D127" s="8">
        <v>126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1</v>
      </c>
      <c r="K127">
        <v>0</v>
      </c>
      <c r="L127">
        <v>0</v>
      </c>
      <c r="M127">
        <v>1</v>
      </c>
      <c r="N127">
        <v>0</v>
      </c>
      <c r="O127" s="8">
        <v>0</v>
      </c>
      <c r="Q127" t="str">
        <f t="shared" si="10"/>
        <v>GC</v>
      </c>
      <c r="R127" t="str">
        <f t="shared" si="11"/>
        <v/>
      </c>
      <c r="S127" t="str">
        <f t="shared" si="12"/>
        <v/>
      </c>
      <c r="T127" t="str">
        <f t="shared" si="13"/>
        <v>C8+</v>
      </c>
      <c r="U127" t="str">
        <f t="shared" si="14"/>
        <v/>
      </c>
      <c r="V127" t="str">
        <f t="shared" si="15"/>
        <v/>
      </c>
      <c r="W127" t="str">
        <f t="shared" si="16"/>
        <v/>
      </c>
      <c r="X127" t="str">
        <f t="shared" si="17"/>
        <v/>
      </c>
      <c r="Y127" s="32" t="str">
        <f t="shared" si="18"/>
        <v>GC///C8+/////</v>
      </c>
      <c r="Z127" t="str">
        <f t="shared" si="19"/>
        <v>#ffff66</v>
      </c>
    </row>
    <row r="128" spans="1:26" x14ac:dyDescent="0.25">
      <c r="A128" t="s">
        <v>98</v>
      </c>
      <c r="B128" s="19">
        <v>127</v>
      </c>
      <c r="C128" s="19" t="s">
        <v>19</v>
      </c>
      <c r="D128" s="8">
        <v>127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1</v>
      </c>
      <c r="N128">
        <v>0</v>
      </c>
      <c r="O128" s="8">
        <v>0</v>
      </c>
      <c r="Q128" t="str">
        <f t="shared" si="10"/>
        <v>GC</v>
      </c>
      <c r="R128" t="str">
        <f t="shared" si="11"/>
        <v/>
      </c>
      <c r="S128" t="str">
        <f t="shared" si="12"/>
        <v/>
      </c>
      <c r="T128" t="str">
        <f t="shared" si="13"/>
        <v/>
      </c>
      <c r="U128" t="str">
        <f t="shared" si="14"/>
        <v/>
      </c>
      <c r="V128" t="str">
        <f t="shared" si="15"/>
        <v/>
      </c>
      <c r="W128" t="str">
        <f t="shared" si="16"/>
        <v/>
      </c>
      <c r="X128" t="str">
        <f t="shared" si="17"/>
        <v/>
      </c>
      <c r="Y128" s="32" t="str">
        <f t="shared" si="18"/>
        <v>GC////////</v>
      </c>
      <c r="Z128" t="str">
        <f t="shared" si="19"/>
        <v>#ff66d9</v>
      </c>
    </row>
    <row r="129" spans="1:26" x14ac:dyDescent="0.25">
      <c r="A129" t="s">
        <v>98</v>
      </c>
      <c r="B129" s="19">
        <v>128</v>
      </c>
      <c r="C129" s="19" t="s">
        <v>19</v>
      </c>
      <c r="D129" s="8">
        <v>128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1</v>
      </c>
      <c r="N129">
        <v>0</v>
      </c>
      <c r="O129" s="8">
        <v>0</v>
      </c>
      <c r="Q129" t="str">
        <f t="shared" si="10"/>
        <v>GC</v>
      </c>
      <c r="R129" t="str">
        <f t="shared" si="11"/>
        <v/>
      </c>
      <c r="S129" t="str">
        <f t="shared" si="12"/>
        <v/>
      </c>
      <c r="T129" t="str">
        <f t="shared" si="13"/>
        <v/>
      </c>
      <c r="U129" t="str">
        <f t="shared" si="14"/>
        <v/>
      </c>
      <c r="V129" t="str">
        <f t="shared" si="15"/>
        <v/>
      </c>
      <c r="W129" t="str">
        <f t="shared" si="16"/>
        <v/>
      </c>
      <c r="X129" t="str">
        <f t="shared" si="17"/>
        <v/>
      </c>
      <c r="Y129" s="32" t="str">
        <f t="shared" si="18"/>
        <v>GC////////</v>
      </c>
      <c r="Z129" t="str">
        <f t="shared" si="19"/>
        <v>#ff66d9</v>
      </c>
    </row>
    <row r="130" spans="1:26" x14ac:dyDescent="0.25">
      <c r="A130" t="s">
        <v>98</v>
      </c>
      <c r="B130" s="19">
        <v>129</v>
      </c>
      <c r="C130" s="19" t="s">
        <v>19</v>
      </c>
      <c r="D130" s="8">
        <v>129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1</v>
      </c>
      <c r="N130">
        <v>0</v>
      </c>
      <c r="O130" s="8">
        <v>0</v>
      </c>
      <c r="Q130" t="str">
        <f t="shared" si="10"/>
        <v>GC</v>
      </c>
      <c r="R130" t="str">
        <f t="shared" si="11"/>
        <v/>
      </c>
      <c r="S130" t="str">
        <f t="shared" si="12"/>
        <v/>
      </c>
      <c r="T130" t="str">
        <f t="shared" si="13"/>
        <v/>
      </c>
      <c r="U130" t="str">
        <f t="shared" si="14"/>
        <v/>
      </c>
      <c r="V130" t="str">
        <f t="shared" si="15"/>
        <v/>
      </c>
      <c r="W130" t="str">
        <f t="shared" si="16"/>
        <v/>
      </c>
      <c r="X130" t="str">
        <f t="shared" si="17"/>
        <v/>
      </c>
      <c r="Y130" s="32" t="str">
        <f t="shared" si="18"/>
        <v>GC////////</v>
      </c>
      <c r="Z130" t="str">
        <f t="shared" si="19"/>
        <v>#ff66d9</v>
      </c>
    </row>
    <row r="131" spans="1:26" x14ac:dyDescent="0.25">
      <c r="A131" t="s">
        <v>98</v>
      </c>
      <c r="B131" s="19">
        <v>130</v>
      </c>
      <c r="C131" s="19" t="s">
        <v>19</v>
      </c>
      <c r="D131" s="8">
        <v>130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0</v>
      </c>
      <c r="O131" s="8">
        <v>0</v>
      </c>
      <c r="Q131" t="str">
        <f t="shared" ref="Q131:Q194" si="20">IF(E131=1,"GC","AC")</f>
        <v>GC</v>
      </c>
      <c r="R131" t="str">
        <f t="shared" ref="R131:R194" si="21">IF(F131=1,"Syt10+","")</f>
        <v/>
      </c>
      <c r="S131" t="str">
        <f t="shared" ref="S131:S194" si="22">IF(G131=1,"Syt6+","")</f>
        <v/>
      </c>
      <c r="T131" t="str">
        <f t="shared" ref="T131:T194" si="23">IF(H131,"C8+","")</f>
        <v/>
      </c>
      <c r="U131" t="str">
        <f t="shared" ref="U131:U194" si="24">IF(K131=1,"ChAT+","")</f>
        <v/>
      </c>
      <c r="V131" t="str">
        <f t="shared" ref="V131:V194" si="25">IF(O131=1,"Satb2+","")</f>
        <v/>
      </c>
      <c r="W131" t="str">
        <f t="shared" ref="W131:W194" si="26">IF(I131=1,"MEIS+","")</f>
        <v/>
      </c>
      <c r="X131" t="str">
        <f t="shared" ref="X131:X194" si="27">IF(N131=1,"CalR+","")</f>
        <v/>
      </c>
      <c r="Y131" s="32" t="str">
        <f t="shared" ref="Y131:Y194" si="28">Q131&amp;"/"&amp;R131&amp;"/"&amp;S131&amp;"/"&amp;T131&amp;"/"&amp;U131&amp;"/"&amp;V131&amp;"/"&amp;W131&amp;"/"&amp;X131&amp;"/"</f>
        <v>GC////////</v>
      </c>
      <c r="Z131" t="str">
        <f t="shared" ref="Z131:Z194" si="29">VLOOKUP(Y131,$AB$4:$AC$17,2,FALSE)</f>
        <v>#ff66d9</v>
      </c>
    </row>
    <row r="132" spans="1:26" x14ac:dyDescent="0.25">
      <c r="A132" t="s">
        <v>98</v>
      </c>
      <c r="B132" s="19">
        <v>131</v>
      </c>
      <c r="C132" s="19" t="s">
        <v>19</v>
      </c>
      <c r="D132" s="8">
        <v>131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1</v>
      </c>
      <c r="N132">
        <v>0</v>
      </c>
      <c r="O132" s="8">
        <v>0</v>
      </c>
      <c r="Q132" t="str">
        <f t="shared" si="20"/>
        <v>GC</v>
      </c>
      <c r="R132" t="str">
        <f t="shared" si="21"/>
        <v/>
      </c>
      <c r="S132" t="str">
        <f t="shared" si="22"/>
        <v/>
      </c>
      <c r="T132" t="str">
        <f t="shared" si="23"/>
        <v/>
      </c>
      <c r="U132" t="str">
        <f t="shared" si="24"/>
        <v/>
      </c>
      <c r="V132" t="str">
        <f t="shared" si="25"/>
        <v/>
      </c>
      <c r="W132" t="str">
        <f t="shared" si="26"/>
        <v/>
      </c>
      <c r="X132" t="str">
        <f t="shared" si="27"/>
        <v/>
      </c>
      <c r="Y132" s="32" t="str">
        <f t="shared" si="28"/>
        <v>GC////////</v>
      </c>
      <c r="Z132" t="str">
        <f t="shared" si="29"/>
        <v>#ff66d9</v>
      </c>
    </row>
    <row r="133" spans="1:26" x14ac:dyDescent="0.25">
      <c r="A133" t="s">
        <v>98</v>
      </c>
      <c r="B133" s="19">
        <v>132</v>
      </c>
      <c r="C133" s="19" t="s">
        <v>19</v>
      </c>
      <c r="D133" s="8">
        <v>132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0</v>
      </c>
      <c r="O133" s="8">
        <v>0</v>
      </c>
      <c r="Q133" t="str">
        <f t="shared" si="20"/>
        <v>GC</v>
      </c>
      <c r="R133" t="str">
        <f t="shared" si="21"/>
        <v/>
      </c>
      <c r="S133" t="str">
        <f t="shared" si="22"/>
        <v/>
      </c>
      <c r="T133" t="str">
        <f t="shared" si="23"/>
        <v/>
      </c>
      <c r="U133" t="str">
        <f t="shared" si="24"/>
        <v/>
      </c>
      <c r="V133" t="str">
        <f t="shared" si="25"/>
        <v/>
      </c>
      <c r="W133" t="str">
        <f t="shared" si="26"/>
        <v/>
      </c>
      <c r="X133" t="str">
        <f t="shared" si="27"/>
        <v/>
      </c>
      <c r="Y133" s="32" t="str">
        <f t="shared" si="28"/>
        <v>GC////////</v>
      </c>
      <c r="Z133" t="str">
        <f t="shared" si="29"/>
        <v>#ff66d9</v>
      </c>
    </row>
    <row r="134" spans="1:26" x14ac:dyDescent="0.25">
      <c r="A134" t="s">
        <v>98</v>
      </c>
      <c r="B134" s="19">
        <v>133</v>
      </c>
      <c r="C134" s="19">
        <v>5</v>
      </c>
      <c r="D134" s="8">
        <v>133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1</v>
      </c>
      <c r="N134">
        <v>0</v>
      </c>
      <c r="O134" s="8">
        <v>0</v>
      </c>
      <c r="Q134" t="str">
        <f t="shared" si="20"/>
        <v>GC</v>
      </c>
      <c r="R134" t="str">
        <f t="shared" si="21"/>
        <v/>
      </c>
      <c r="S134" t="str">
        <f t="shared" si="22"/>
        <v/>
      </c>
      <c r="T134" t="str">
        <f t="shared" si="23"/>
        <v/>
      </c>
      <c r="U134" t="str">
        <f t="shared" si="24"/>
        <v/>
      </c>
      <c r="V134" t="str">
        <f t="shared" si="25"/>
        <v/>
      </c>
      <c r="W134" t="str">
        <f t="shared" si="26"/>
        <v/>
      </c>
      <c r="X134" t="str">
        <f t="shared" si="27"/>
        <v/>
      </c>
      <c r="Y134" s="32" t="str">
        <f t="shared" si="28"/>
        <v>GC////////</v>
      </c>
      <c r="Z134" t="str">
        <f t="shared" si="29"/>
        <v>#ff66d9</v>
      </c>
    </row>
    <row r="135" spans="1:26" x14ac:dyDescent="0.25">
      <c r="A135" t="s">
        <v>98</v>
      </c>
      <c r="B135" s="19">
        <v>134</v>
      </c>
      <c r="C135" s="19">
        <v>9</v>
      </c>
      <c r="D135" s="8">
        <v>134</v>
      </c>
      <c r="E135">
        <v>0</v>
      </c>
      <c r="F135">
        <v>0</v>
      </c>
      <c r="G135">
        <v>1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 s="8">
        <v>0</v>
      </c>
      <c r="Q135" t="str">
        <f t="shared" si="20"/>
        <v>AC</v>
      </c>
      <c r="R135" t="str">
        <f t="shared" si="21"/>
        <v/>
      </c>
      <c r="S135" t="str">
        <f t="shared" si="22"/>
        <v>Syt6+</v>
      </c>
      <c r="T135" t="str">
        <f t="shared" si="23"/>
        <v/>
      </c>
      <c r="U135" t="str">
        <f t="shared" si="24"/>
        <v/>
      </c>
      <c r="V135" t="str">
        <f t="shared" si="25"/>
        <v/>
      </c>
      <c r="W135" t="str">
        <f t="shared" si="26"/>
        <v>MEIS+</v>
      </c>
      <c r="X135" t="str">
        <f t="shared" si="27"/>
        <v/>
      </c>
      <c r="Y135" s="32" t="str">
        <f t="shared" si="28"/>
        <v>AC//Syt6+////MEIS+//</v>
      </c>
      <c r="Z135" t="str">
        <f t="shared" si="29"/>
        <v>#ff6666</v>
      </c>
    </row>
    <row r="136" spans="1:26" x14ac:dyDescent="0.25">
      <c r="A136" t="s">
        <v>98</v>
      </c>
      <c r="B136" s="19">
        <v>135</v>
      </c>
      <c r="C136" s="19" t="s">
        <v>19</v>
      </c>
      <c r="D136" s="8">
        <v>135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1</v>
      </c>
      <c r="N136">
        <v>0</v>
      </c>
      <c r="O136" s="8">
        <v>0</v>
      </c>
      <c r="Q136" t="str">
        <f t="shared" si="20"/>
        <v>GC</v>
      </c>
      <c r="R136" t="str">
        <f t="shared" si="21"/>
        <v/>
      </c>
      <c r="S136" t="str">
        <f t="shared" si="22"/>
        <v/>
      </c>
      <c r="T136" t="str">
        <f t="shared" si="23"/>
        <v/>
      </c>
      <c r="U136" t="str">
        <f t="shared" si="24"/>
        <v/>
      </c>
      <c r="V136" t="str">
        <f t="shared" si="25"/>
        <v/>
      </c>
      <c r="W136" t="str">
        <f t="shared" si="26"/>
        <v/>
      </c>
      <c r="X136" t="str">
        <f t="shared" si="27"/>
        <v/>
      </c>
      <c r="Y136" s="32" t="str">
        <f t="shared" si="28"/>
        <v>GC////////</v>
      </c>
      <c r="Z136" t="str">
        <f t="shared" si="29"/>
        <v>#ff66d9</v>
      </c>
    </row>
    <row r="137" spans="1:26" x14ac:dyDescent="0.25">
      <c r="A137" t="s">
        <v>98</v>
      </c>
      <c r="B137" s="19">
        <v>136</v>
      </c>
      <c r="C137" s="19" t="s">
        <v>19</v>
      </c>
      <c r="D137" s="8">
        <v>136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 s="8">
        <v>0</v>
      </c>
      <c r="Q137" t="str">
        <f t="shared" si="20"/>
        <v>AC</v>
      </c>
      <c r="R137" t="str">
        <f t="shared" si="21"/>
        <v/>
      </c>
      <c r="S137" t="str">
        <f t="shared" si="22"/>
        <v/>
      </c>
      <c r="T137" t="str">
        <f t="shared" si="23"/>
        <v/>
      </c>
      <c r="U137" t="str">
        <f t="shared" si="24"/>
        <v/>
      </c>
      <c r="V137" t="str">
        <f t="shared" si="25"/>
        <v/>
      </c>
      <c r="W137" t="str">
        <f t="shared" si="26"/>
        <v/>
      </c>
      <c r="X137" t="str">
        <f t="shared" si="27"/>
        <v/>
      </c>
      <c r="Y137" s="32" t="str">
        <f t="shared" si="28"/>
        <v>AC////////</v>
      </c>
      <c r="Z137" t="str">
        <f t="shared" si="29"/>
        <v>#66b3ff</v>
      </c>
    </row>
    <row r="138" spans="1:26" x14ac:dyDescent="0.25">
      <c r="A138" t="s">
        <v>98</v>
      </c>
      <c r="B138" s="19">
        <v>137</v>
      </c>
      <c r="C138" s="19" t="s">
        <v>19</v>
      </c>
      <c r="D138" s="8">
        <v>137</v>
      </c>
      <c r="E138">
        <v>1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0</v>
      </c>
      <c r="L138">
        <v>0</v>
      </c>
      <c r="M138">
        <v>1</v>
      </c>
      <c r="N138">
        <v>0</v>
      </c>
      <c r="O138" s="8">
        <v>0</v>
      </c>
      <c r="Q138" t="str">
        <f t="shared" si="20"/>
        <v>GC</v>
      </c>
      <c r="R138" t="str">
        <f t="shared" si="21"/>
        <v/>
      </c>
      <c r="S138" t="str">
        <f t="shared" si="22"/>
        <v/>
      </c>
      <c r="T138" t="str">
        <f t="shared" si="23"/>
        <v>C8+</v>
      </c>
      <c r="U138" t="str">
        <f t="shared" si="24"/>
        <v/>
      </c>
      <c r="V138" t="str">
        <f t="shared" si="25"/>
        <v/>
      </c>
      <c r="W138" t="str">
        <f t="shared" si="26"/>
        <v/>
      </c>
      <c r="X138" t="str">
        <f t="shared" si="27"/>
        <v/>
      </c>
      <c r="Y138" s="32" t="str">
        <f t="shared" si="28"/>
        <v>GC///C8+/////</v>
      </c>
      <c r="Z138" t="str">
        <f t="shared" si="29"/>
        <v>#ffff66</v>
      </c>
    </row>
    <row r="139" spans="1:26" x14ac:dyDescent="0.25">
      <c r="A139" t="s">
        <v>98</v>
      </c>
      <c r="B139" s="19">
        <v>138</v>
      </c>
      <c r="C139" s="19" t="s">
        <v>19</v>
      </c>
      <c r="D139" s="8">
        <v>138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1</v>
      </c>
      <c r="N139">
        <v>0</v>
      </c>
      <c r="O139" s="8">
        <v>0</v>
      </c>
      <c r="Q139" t="str">
        <f t="shared" si="20"/>
        <v>GC</v>
      </c>
      <c r="R139" t="str">
        <f t="shared" si="21"/>
        <v/>
      </c>
      <c r="S139" t="str">
        <f t="shared" si="22"/>
        <v/>
      </c>
      <c r="T139" t="str">
        <f t="shared" si="23"/>
        <v/>
      </c>
      <c r="U139" t="str">
        <f t="shared" si="24"/>
        <v/>
      </c>
      <c r="V139" t="str">
        <f t="shared" si="25"/>
        <v/>
      </c>
      <c r="W139" t="str">
        <f t="shared" si="26"/>
        <v/>
      </c>
      <c r="X139" t="str">
        <f t="shared" si="27"/>
        <v/>
      </c>
      <c r="Y139" s="32" t="str">
        <f t="shared" si="28"/>
        <v>GC////////</v>
      </c>
      <c r="Z139" t="str">
        <f t="shared" si="29"/>
        <v>#ff66d9</v>
      </c>
    </row>
    <row r="140" spans="1:26" x14ac:dyDescent="0.25">
      <c r="A140" t="s">
        <v>98</v>
      </c>
      <c r="B140" s="19">
        <v>139</v>
      </c>
      <c r="C140" s="19" t="s">
        <v>19</v>
      </c>
      <c r="D140" s="8">
        <v>139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0</v>
      </c>
      <c r="O140" s="8">
        <v>0</v>
      </c>
      <c r="Q140" t="str">
        <f t="shared" si="20"/>
        <v>GC</v>
      </c>
      <c r="R140" t="str">
        <f t="shared" si="21"/>
        <v/>
      </c>
      <c r="S140" t="str">
        <f t="shared" si="22"/>
        <v/>
      </c>
      <c r="T140" t="str">
        <f t="shared" si="23"/>
        <v/>
      </c>
      <c r="U140" t="str">
        <f t="shared" si="24"/>
        <v/>
      </c>
      <c r="V140" t="str">
        <f t="shared" si="25"/>
        <v/>
      </c>
      <c r="W140" t="str">
        <f t="shared" si="26"/>
        <v/>
      </c>
      <c r="X140" t="str">
        <f t="shared" si="27"/>
        <v/>
      </c>
      <c r="Y140" s="32" t="str">
        <f t="shared" si="28"/>
        <v>GC////////</v>
      </c>
      <c r="Z140" t="str">
        <f t="shared" si="29"/>
        <v>#ff66d9</v>
      </c>
    </row>
    <row r="141" spans="1:26" x14ac:dyDescent="0.25">
      <c r="A141" t="s">
        <v>98</v>
      </c>
      <c r="B141" s="19">
        <v>140</v>
      </c>
      <c r="C141" s="19" t="s">
        <v>19</v>
      </c>
      <c r="D141" s="8">
        <v>140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1</v>
      </c>
      <c r="N141">
        <v>0</v>
      </c>
      <c r="O141" s="8">
        <v>0</v>
      </c>
      <c r="Q141" t="str">
        <f t="shared" si="20"/>
        <v>GC</v>
      </c>
      <c r="R141" t="str">
        <f t="shared" si="21"/>
        <v/>
      </c>
      <c r="S141" t="str">
        <f t="shared" si="22"/>
        <v/>
      </c>
      <c r="T141" t="str">
        <f t="shared" si="23"/>
        <v/>
      </c>
      <c r="U141" t="str">
        <f t="shared" si="24"/>
        <v/>
      </c>
      <c r="V141" t="str">
        <f t="shared" si="25"/>
        <v/>
      </c>
      <c r="W141" t="str">
        <f t="shared" si="26"/>
        <v/>
      </c>
      <c r="X141" t="str">
        <f t="shared" si="27"/>
        <v/>
      </c>
      <c r="Y141" s="32" t="str">
        <f t="shared" si="28"/>
        <v>GC////////</v>
      </c>
      <c r="Z141" t="str">
        <f t="shared" si="29"/>
        <v>#ff66d9</v>
      </c>
    </row>
    <row r="142" spans="1:26" x14ac:dyDescent="0.25">
      <c r="A142" t="s">
        <v>98</v>
      </c>
      <c r="B142" s="19">
        <v>141</v>
      </c>
      <c r="C142" s="19" t="s">
        <v>19</v>
      </c>
      <c r="D142" s="8">
        <v>141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1</v>
      </c>
      <c r="N142">
        <v>0</v>
      </c>
      <c r="O142" s="8">
        <v>0</v>
      </c>
      <c r="Q142" t="str">
        <f t="shared" si="20"/>
        <v>GC</v>
      </c>
      <c r="R142" t="str">
        <f t="shared" si="21"/>
        <v/>
      </c>
      <c r="S142" t="str">
        <f t="shared" si="22"/>
        <v/>
      </c>
      <c r="T142" t="str">
        <f t="shared" si="23"/>
        <v/>
      </c>
      <c r="U142" t="str">
        <f t="shared" si="24"/>
        <v/>
      </c>
      <c r="V142" t="str">
        <f t="shared" si="25"/>
        <v/>
      </c>
      <c r="W142" t="str">
        <f t="shared" si="26"/>
        <v/>
      </c>
      <c r="X142" t="str">
        <f t="shared" si="27"/>
        <v/>
      </c>
      <c r="Y142" s="32" t="str">
        <f t="shared" si="28"/>
        <v>GC////////</v>
      </c>
      <c r="Z142" t="str">
        <f t="shared" si="29"/>
        <v>#ff66d9</v>
      </c>
    </row>
    <row r="143" spans="1:26" x14ac:dyDescent="0.25">
      <c r="A143" t="s">
        <v>98</v>
      </c>
      <c r="B143" s="19">
        <v>142</v>
      </c>
      <c r="C143" s="19" t="s">
        <v>19</v>
      </c>
      <c r="D143" s="8">
        <v>142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1</v>
      </c>
      <c r="N143">
        <v>0</v>
      </c>
      <c r="O143" s="8">
        <v>0</v>
      </c>
      <c r="Q143" t="str">
        <f t="shared" si="20"/>
        <v>GC</v>
      </c>
      <c r="R143" t="str">
        <f t="shared" si="21"/>
        <v/>
      </c>
      <c r="S143" t="str">
        <f t="shared" si="22"/>
        <v/>
      </c>
      <c r="T143" t="str">
        <f t="shared" si="23"/>
        <v/>
      </c>
      <c r="U143" t="str">
        <f t="shared" si="24"/>
        <v/>
      </c>
      <c r="V143" t="str">
        <f t="shared" si="25"/>
        <v/>
      </c>
      <c r="W143" t="str">
        <f t="shared" si="26"/>
        <v/>
      </c>
      <c r="X143" t="str">
        <f t="shared" si="27"/>
        <v/>
      </c>
      <c r="Y143" s="32" t="str">
        <f t="shared" si="28"/>
        <v>GC////////</v>
      </c>
      <c r="Z143" t="str">
        <f t="shared" si="29"/>
        <v>#ff66d9</v>
      </c>
    </row>
    <row r="144" spans="1:26" x14ac:dyDescent="0.25">
      <c r="A144" t="s">
        <v>98</v>
      </c>
      <c r="B144" s="19">
        <v>143</v>
      </c>
      <c r="C144" s="19" t="s">
        <v>19</v>
      </c>
      <c r="D144" s="8">
        <v>143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1</v>
      </c>
      <c r="N144">
        <v>0</v>
      </c>
      <c r="O144" s="8">
        <v>0</v>
      </c>
      <c r="Q144" t="str">
        <f t="shared" si="20"/>
        <v>GC</v>
      </c>
      <c r="R144" t="str">
        <f t="shared" si="21"/>
        <v/>
      </c>
      <c r="S144" t="str">
        <f t="shared" si="22"/>
        <v/>
      </c>
      <c r="T144" t="str">
        <f t="shared" si="23"/>
        <v/>
      </c>
      <c r="U144" t="str">
        <f t="shared" si="24"/>
        <v/>
      </c>
      <c r="V144" t="str">
        <f t="shared" si="25"/>
        <v/>
      </c>
      <c r="W144" t="str">
        <f t="shared" si="26"/>
        <v/>
      </c>
      <c r="X144" t="str">
        <f t="shared" si="27"/>
        <v/>
      </c>
      <c r="Y144" s="32" t="str">
        <f t="shared" si="28"/>
        <v>GC////////</v>
      </c>
      <c r="Z144" t="str">
        <f t="shared" si="29"/>
        <v>#ff66d9</v>
      </c>
    </row>
    <row r="145" spans="1:26" x14ac:dyDescent="0.25">
      <c r="A145" t="s">
        <v>98</v>
      </c>
      <c r="B145" s="19">
        <v>144</v>
      </c>
      <c r="C145" s="19" t="s">
        <v>19</v>
      </c>
      <c r="D145" s="8">
        <v>144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1</v>
      </c>
      <c r="K145">
        <v>0</v>
      </c>
      <c r="L145">
        <v>0</v>
      </c>
      <c r="M145">
        <v>1</v>
      </c>
      <c r="N145">
        <v>0</v>
      </c>
      <c r="O145" s="8">
        <v>0</v>
      </c>
      <c r="Q145" t="str">
        <f t="shared" si="20"/>
        <v>GC</v>
      </c>
      <c r="R145" t="str">
        <f t="shared" si="21"/>
        <v/>
      </c>
      <c r="S145" t="str">
        <f t="shared" si="22"/>
        <v/>
      </c>
      <c r="T145" t="str">
        <f t="shared" si="23"/>
        <v>C8+</v>
      </c>
      <c r="U145" t="str">
        <f t="shared" si="24"/>
        <v/>
      </c>
      <c r="V145" t="str">
        <f t="shared" si="25"/>
        <v/>
      </c>
      <c r="W145" t="str">
        <f t="shared" si="26"/>
        <v/>
      </c>
      <c r="X145" t="str">
        <f t="shared" si="27"/>
        <v/>
      </c>
      <c r="Y145" s="32" t="str">
        <f t="shared" si="28"/>
        <v>GC///C8+/////</v>
      </c>
      <c r="Z145" t="str">
        <f t="shared" si="29"/>
        <v>#ffff66</v>
      </c>
    </row>
    <row r="146" spans="1:26" x14ac:dyDescent="0.25">
      <c r="A146" t="s">
        <v>98</v>
      </c>
      <c r="B146" s="19">
        <v>145</v>
      </c>
      <c r="C146" s="19" t="s">
        <v>19</v>
      </c>
      <c r="D146" s="8">
        <v>145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1</v>
      </c>
      <c r="N146">
        <v>0</v>
      </c>
      <c r="O146" s="8">
        <v>0</v>
      </c>
      <c r="Q146" t="str">
        <f t="shared" si="20"/>
        <v>GC</v>
      </c>
      <c r="R146" t="str">
        <f t="shared" si="21"/>
        <v/>
      </c>
      <c r="S146" t="str">
        <f t="shared" si="22"/>
        <v/>
      </c>
      <c r="T146" t="str">
        <f t="shared" si="23"/>
        <v/>
      </c>
      <c r="U146" t="str">
        <f t="shared" si="24"/>
        <v/>
      </c>
      <c r="V146" t="str">
        <f t="shared" si="25"/>
        <v/>
      </c>
      <c r="W146" t="str">
        <f t="shared" si="26"/>
        <v/>
      </c>
      <c r="X146" t="str">
        <f t="shared" si="27"/>
        <v/>
      </c>
      <c r="Y146" s="32" t="str">
        <f t="shared" si="28"/>
        <v>GC////////</v>
      </c>
      <c r="Z146" t="str">
        <f t="shared" si="29"/>
        <v>#ff66d9</v>
      </c>
    </row>
    <row r="147" spans="1:26" x14ac:dyDescent="0.25">
      <c r="A147" t="s">
        <v>98</v>
      </c>
      <c r="B147" s="19">
        <v>146</v>
      </c>
      <c r="C147" s="19" t="s">
        <v>19</v>
      </c>
      <c r="D147" s="8">
        <v>146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0</v>
      </c>
      <c r="O147" s="8">
        <v>0</v>
      </c>
      <c r="Q147" t="str">
        <f t="shared" si="20"/>
        <v>GC</v>
      </c>
      <c r="R147" t="str">
        <f t="shared" si="21"/>
        <v/>
      </c>
      <c r="S147" t="str">
        <f t="shared" si="22"/>
        <v/>
      </c>
      <c r="T147" t="str">
        <f t="shared" si="23"/>
        <v/>
      </c>
      <c r="U147" t="str">
        <f t="shared" si="24"/>
        <v/>
      </c>
      <c r="V147" t="str">
        <f t="shared" si="25"/>
        <v/>
      </c>
      <c r="W147" t="str">
        <f t="shared" si="26"/>
        <v/>
      </c>
      <c r="X147" t="str">
        <f t="shared" si="27"/>
        <v/>
      </c>
      <c r="Y147" s="32" t="str">
        <f t="shared" si="28"/>
        <v>GC////////</v>
      </c>
      <c r="Z147" t="str">
        <f t="shared" si="29"/>
        <v>#ff66d9</v>
      </c>
    </row>
    <row r="148" spans="1:26" x14ac:dyDescent="0.25">
      <c r="A148" t="s">
        <v>98</v>
      </c>
      <c r="B148" s="19">
        <v>147</v>
      </c>
      <c r="C148" s="19">
        <v>25</v>
      </c>
      <c r="D148" s="8">
        <v>147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1</v>
      </c>
      <c r="N148">
        <v>0</v>
      </c>
      <c r="O148" s="8">
        <v>0</v>
      </c>
      <c r="Q148" t="str">
        <f t="shared" si="20"/>
        <v>GC</v>
      </c>
      <c r="R148" t="str">
        <f t="shared" si="21"/>
        <v/>
      </c>
      <c r="S148" t="str">
        <f t="shared" si="22"/>
        <v/>
      </c>
      <c r="T148" t="str">
        <f t="shared" si="23"/>
        <v/>
      </c>
      <c r="U148" t="str">
        <f t="shared" si="24"/>
        <v/>
      </c>
      <c r="V148" t="str">
        <f t="shared" si="25"/>
        <v/>
      </c>
      <c r="W148" t="str">
        <f t="shared" si="26"/>
        <v/>
      </c>
      <c r="X148" t="str">
        <f t="shared" si="27"/>
        <v/>
      </c>
      <c r="Y148" s="32" t="str">
        <f t="shared" si="28"/>
        <v>GC////////</v>
      </c>
      <c r="Z148" t="str">
        <f t="shared" si="29"/>
        <v>#ff66d9</v>
      </c>
    </row>
    <row r="149" spans="1:26" x14ac:dyDescent="0.25">
      <c r="A149" t="s">
        <v>98</v>
      </c>
      <c r="B149" s="19">
        <v>148</v>
      </c>
      <c r="C149" s="19" t="s">
        <v>19</v>
      </c>
      <c r="D149" s="8">
        <v>148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1</v>
      </c>
      <c r="N149">
        <v>0</v>
      </c>
      <c r="O149" s="8">
        <v>0</v>
      </c>
      <c r="Q149" t="str">
        <f t="shared" si="20"/>
        <v>GC</v>
      </c>
      <c r="R149" t="str">
        <f t="shared" si="21"/>
        <v/>
      </c>
      <c r="S149" t="str">
        <f t="shared" si="22"/>
        <v/>
      </c>
      <c r="T149" t="str">
        <f t="shared" si="23"/>
        <v/>
      </c>
      <c r="U149" t="str">
        <f t="shared" si="24"/>
        <v/>
      </c>
      <c r="V149" t="str">
        <f t="shared" si="25"/>
        <v/>
      </c>
      <c r="W149" t="str">
        <f t="shared" si="26"/>
        <v/>
      </c>
      <c r="X149" t="str">
        <f t="shared" si="27"/>
        <v/>
      </c>
      <c r="Y149" s="32" t="str">
        <f t="shared" si="28"/>
        <v>GC////////</v>
      </c>
      <c r="Z149" t="str">
        <f t="shared" si="29"/>
        <v>#ff66d9</v>
      </c>
    </row>
    <row r="150" spans="1:26" x14ac:dyDescent="0.25">
      <c r="A150" t="s">
        <v>98</v>
      </c>
      <c r="B150" s="19">
        <v>149</v>
      </c>
      <c r="C150" s="19" t="s">
        <v>19</v>
      </c>
      <c r="D150" s="8">
        <v>149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</v>
      </c>
      <c r="O150" s="8">
        <v>0</v>
      </c>
      <c r="Q150" t="str">
        <f t="shared" si="20"/>
        <v>GC</v>
      </c>
      <c r="R150" t="str">
        <f t="shared" si="21"/>
        <v/>
      </c>
      <c r="S150" t="str">
        <f t="shared" si="22"/>
        <v/>
      </c>
      <c r="T150" t="str">
        <f t="shared" si="23"/>
        <v/>
      </c>
      <c r="U150" t="str">
        <f t="shared" si="24"/>
        <v/>
      </c>
      <c r="V150" t="str">
        <f t="shared" si="25"/>
        <v/>
      </c>
      <c r="W150" t="str">
        <f t="shared" si="26"/>
        <v/>
      </c>
      <c r="X150" t="str">
        <f t="shared" si="27"/>
        <v/>
      </c>
      <c r="Y150" s="32" t="str">
        <f t="shared" si="28"/>
        <v>GC////////</v>
      </c>
      <c r="Z150" t="str">
        <f t="shared" si="29"/>
        <v>#ff66d9</v>
      </c>
    </row>
    <row r="151" spans="1:26" x14ac:dyDescent="0.25">
      <c r="A151" t="s">
        <v>98</v>
      </c>
      <c r="B151" s="19">
        <v>150</v>
      </c>
      <c r="C151" s="19" t="s">
        <v>19</v>
      </c>
      <c r="D151" s="8">
        <v>150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1</v>
      </c>
      <c r="N151">
        <v>0</v>
      </c>
      <c r="O151" s="8">
        <v>0</v>
      </c>
      <c r="Q151" t="str">
        <f t="shared" si="20"/>
        <v>GC</v>
      </c>
      <c r="R151" t="str">
        <f t="shared" si="21"/>
        <v/>
      </c>
      <c r="S151" t="str">
        <f t="shared" si="22"/>
        <v/>
      </c>
      <c r="T151" t="str">
        <f t="shared" si="23"/>
        <v/>
      </c>
      <c r="U151" t="str">
        <f t="shared" si="24"/>
        <v/>
      </c>
      <c r="V151" t="str">
        <f t="shared" si="25"/>
        <v/>
      </c>
      <c r="W151" t="str">
        <f t="shared" si="26"/>
        <v/>
      </c>
      <c r="X151" t="str">
        <f t="shared" si="27"/>
        <v/>
      </c>
      <c r="Y151" s="32" t="str">
        <f t="shared" si="28"/>
        <v>GC////////</v>
      </c>
      <c r="Z151" t="str">
        <f t="shared" si="29"/>
        <v>#ff66d9</v>
      </c>
    </row>
    <row r="152" spans="1:26" x14ac:dyDescent="0.25">
      <c r="A152" t="s">
        <v>98</v>
      </c>
      <c r="B152" s="19">
        <v>151</v>
      </c>
      <c r="C152" s="19">
        <v>112</v>
      </c>
      <c r="D152" s="8">
        <v>151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1</v>
      </c>
      <c r="N152">
        <v>0</v>
      </c>
      <c r="O152" s="8">
        <v>0</v>
      </c>
      <c r="Q152" t="str">
        <f t="shared" si="20"/>
        <v>GC</v>
      </c>
      <c r="R152" t="str">
        <f t="shared" si="21"/>
        <v/>
      </c>
      <c r="S152" t="str">
        <f t="shared" si="22"/>
        <v/>
      </c>
      <c r="T152" t="str">
        <f t="shared" si="23"/>
        <v/>
      </c>
      <c r="U152" t="str">
        <f t="shared" si="24"/>
        <v/>
      </c>
      <c r="V152" t="str">
        <f t="shared" si="25"/>
        <v/>
      </c>
      <c r="W152" t="str">
        <f t="shared" si="26"/>
        <v/>
      </c>
      <c r="X152" t="str">
        <f t="shared" si="27"/>
        <v/>
      </c>
      <c r="Y152" s="32" t="str">
        <f t="shared" si="28"/>
        <v>GC////////</v>
      </c>
      <c r="Z152" t="str">
        <f t="shared" si="29"/>
        <v>#ff66d9</v>
      </c>
    </row>
    <row r="153" spans="1:26" x14ac:dyDescent="0.25">
      <c r="A153" t="s">
        <v>98</v>
      </c>
      <c r="B153" s="19">
        <v>152</v>
      </c>
      <c r="C153" s="19">
        <v>129</v>
      </c>
      <c r="D153" s="8">
        <v>152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1</v>
      </c>
      <c r="N153">
        <v>0</v>
      </c>
      <c r="O153" s="8">
        <v>0</v>
      </c>
      <c r="Q153" t="str">
        <f t="shared" si="20"/>
        <v>GC</v>
      </c>
      <c r="R153" t="str">
        <f t="shared" si="21"/>
        <v/>
      </c>
      <c r="S153" t="str">
        <f t="shared" si="22"/>
        <v/>
      </c>
      <c r="T153" t="str">
        <f t="shared" si="23"/>
        <v/>
      </c>
      <c r="U153" t="str">
        <f t="shared" si="24"/>
        <v/>
      </c>
      <c r="V153" t="str">
        <f t="shared" si="25"/>
        <v/>
      </c>
      <c r="W153" t="str">
        <f t="shared" si="26"/>
        <v/>
      </c>
      <c r="X153" t="str">
        <f t="shared" si="27"/>
        <v/>
      </c>
      <c r="Y153" s="32" t="str">
        <f t="shared" si="28"/>
        <v>GC////////</v>
      </c>
      <c r="Z153" t="str">
        <f t="shared" si="29"/>
        <v>#ff66d9</v>
      </c>
    </row>
    <row r="154" spans="1:26" x14ac:dyDescent="0.25">
      <c r="A154" t="s">
        <v>98</v>
      </c>
      <c r="B154" s="19">
        <v>153</v>
      </c>
      <c r="C154" s="19">
        <v>117</v>
      </c>
      <c r="D154" s="8">
        <v>153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1</v>
      </c>
      <c r="N154">
        <v>0</v>
      </c>
      <c r="O154" s="8">
        <v>0</v>
      </c>
      <c r="Q154" t="str">
        <f t="shared" si="20"/>
        <v>GC</v>
      </c>
      <c r="R154" t="str">
        <f t="shared" si="21"/>
        <v/>
      </c>
      <c r="S154" t="str">
        <f t="shared" si="22"/>
        <v/>
      </c>
      <c r="T154" t="str">
        <f t="shared" si="23"/>
        <v/>
      </c>
      <c r="U154" t="str">
        <f t="shared" si="24"/>
        <v/>
      </c>
      <c r="V154" t="str">
        <f t="shared" si="25"/>
        <v/>
      </c>
      <c r="W154" t="str">
        <f t="shared" si="26"/>
        <v/>
      </c>
      <c r="X154" t="str">
        <f t="shared" si="27"/>
        <v/>
      </c>
      <c r="Y154" s="32" t="str">
        <f t="shared" si="28"/>
        <v>GC////////</v>
      </c>
      <c r="Z154" t="str">
        <f t="shared" si="29"/>
        <v>#ff66d9</v>
      </c>
    </row>
    <row r="155" spans="1:26" x14ac:dyDescent="0.25">
      <c r="A155" t="s">
        <v>98</v>
      </c>
      <c r="B155" s="19">
        <v>154</v>
      </c>
      <c r="C155" s="19">
        <v>64</v>
      </c>
      <c r="D155" s="8">
        <v>154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1</v>
      </c>
      <c r="N155">
        <v>0</v>
      </c>
      <c r="O155" s="8">
        <v>0</v>
      </c>
      <c r="Q155" t="str">
        <f t="shared" si="20"/>
        <v>GC</v>
      </c>
      <c r="R155" t="str">
        <f t="shared" si="21"/>
        <v/>
      </c>
      <c r="S155" t="str">
        <f t="shared" si="22"/>
        <v/>
      </c>
      <c r="T155" t="str">
        <f t="shared" si="23"/>
        <v/>
      </c>
      <c r="U155" t="str">
        <f t="shared" si="24"/>
        <v/>
      </c>
      <c r="V155" t="str">
        <f t="shared" si="25"/>
        <v/>
      </c>
      <c r="W155" t="str">
        <f t="shared" si="26"/>
        <v/>
      </c>
      <c r="X155" t="str">
        <f t="shared" si="27"/>
        <v/>
      </c>
      <c r="Y155" s="32" t="str">
        <f t="shared" si="28"/>
        <v>GC////////</v>
      </c>
      <c r="Z155" t="str">
        <f t="shared" si="29"/>
        <v>#ff66d9</v>
      </c>
    </row>
    <row r="156" spans="1:26" x14ac:dyDescent="0.25">
      <c r="A156" t="s">
        <v>98</v>
      </c>
      <c r="B156" s="19">
        <v>155</v>
      </c>
      <c r="C156" s="19">
        <v>63</v>
      </c>
      <c r="D156" s="8">
        <v>155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1</v>
      </c>
      <c r="N156">
        <v>0</v>
      </c>
      <c r="O156" s="8">
        <v>0</v>
      </c>
      <c r="Q156" t="str">
        <f t="shared" si="20"/>
        <v>GC</v>
      </c>
      <c r="R156" t="str">
        <f t="shared" si="21"/>
        <v/>
      </c>
      <c r="S156" t="str">
        <f t="shared" si="22"/>
        <v/>
      </c>
      <c r="T156" t="str">
        <f t="shared" si="23"/>
        <v/>
      </c>
      <c r="U156" t="str">
        <f t="shared" si="24"/>
        <v/>
      </c>
      <c r="V156" t="str">
        <f t="shared" si="25"/>
        <v/>
      </c>
      <c r="W156" t="str">
        <f t="shared" si="26"/>
        <v/>
      </c>
      <c r="X156" t="str">
        <f t="shared" si="27"/>
        <v/>
      </c>
      <c r="Y156" s="32" t="str">
        <f t="shared" si="28"/>
        <v>GC////////</v>
      </c>
      <c r="Z156" t="str">
        <f t="shared" si="29"/>
        <v>#ff66d9</v>
      </c>
    </row>
    <row r="157" spans="1:26" x14ac:dyDescent="0.25">
      <c r="A157" t="s">
        <v>98</v>
      </c>
      <c r="B157" s="19">
        <v>156</v>
      </c>
      <c r="C157" s="19" t="s">
        <v>19</v>
      </c>
      <c r="D157" s="8">
        <v>156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1</v>
      </c>
      <c r="N157">
        <v>0</v>
      </c>
      <c r="O157" s="8">
        <v>0</v>
      </c>
      <c r="Q157" t="str">
        <f t="shared" si="20"/>
        <v>GC</v>
      </c>
      <c r="R157" t="str">
        <f t="shared" si="21"/>
        <v/>
      </c>
      <c r="S157" t="str">
        <f t="shared" si="22"/>
        <v/>
      </c>
      <c r="T157" t="str">
        <f t="shared" si="23"/>
        <v/>
      </c>
      <c r="U157" t="str">
        <f t="shared" si="24"/>
        <v/>
      </c>
      <c r="V157" t="str">
        <f t="shared" si="25"/>
        <v/>
      </c>
      <c r="W157" t="str">
        <f t="shared" si="26"/>
        <v/>
      </c>
      <c r="X157" t="str">
        <f t="shared" si="27"/>
        <v/>
      </c>
      <c r="Y157" s="32" t="str">
        <f t="shared" si="28"/>
        <v>GC////////</v>
      </c>
      <c r="Z157" t="str">
        <f t="shared" si="29"/>
        <v>#ff66d9</v>
      </c>
    </row>
    <row r="158" spans="1:26" x14ac:dyDescent="0.25">
      <c r="A158" t="s">
        <v>98</v>
      </c>
      <c r="B158" s="19">
        <v>157</v>
      </c>
      <c r="C158" s="19">
        <v>28</v>
      </c>
      <c r="D158" s="8">
        <v>157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1</v>
      </c>
      <c r="N158">
        <v>0</v>
      </c>
      <c r="O158" s="8">
        <v>0</v>
      </c>
      <c r="Q158" t="str">
        <f t="shared" si="20"/>
        <v>GC</v>
      </c>
      <c r="R158" t="str">
        <f t="shared" si="21"/>
        <v/>
      </c>
      <c r="S158" t="str">
        <f t="shared" si="22"/>
        <v/>
      </c>
      <c r="T158" t="str">
        <f t="shared" si="23"/>
        <v/>
      </c>
      <c r="U158" t="str">
        <f t="shared" si="24"/>
        <v/>
      </c>
      <c r="V158" t="str">
        <f t="shared" si="25"/>
        <v/>
      </c>
      <c r="W158" t="str">
        <f t="shared" si="26"/>
        <v/>
      </c>
      <c r="X158" t="str">
        <f t="shared" si="27"/>
        <v/>
      </c>
      <c r="Y158" s="32" t="str">
        <f t="shared" si="28"/>
        <v>GC////////</v>
      </c>
      <c r="Z158" t="str">
        <f t="shared" si="29"/>
        <v>#ff66d9</v>
      </c>
    </row>
    <row r="159" spans="1:26" x14ac:dyDescent="0.25">
      <c r="A159" t="s">
        <v>98</v>
      </c>
      <c r="B159" s="19">
        <v>158</v>
      </c>
      <c r="C159" s="19" t="s">
        <v>19</v>
      </c>
      <c r="D159" s="8">
        <v>158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1</v>
      </c>
      <c r="N159">
        <v>0</v>
      </c>
      <c r="O159" s="8">
        <v>0</v>
      </c>
      <c r="Q159" t="str">
        <f t="shared" si="20"/>
        <v>GC</v>
      </c>
      <c r="R159" t="str">
        <f t="shared" si="21"/>
        <v/>
      </c>
      <c r="S159" t="str">
        <f t="shared" si="22"/>
        <v/>
      </c>
      <c r="T159" t="str">
        <f t="shared" si="23"/>
        <v/>
      </c>
      <c r="U159" t="str">
        <f t="shared" si="24"/>
        <v/>
      </c>
      <c r="V159" t="str">
        <f t="shared" si="25"/>
        <v/>
      </c>
      <c r="W159" t="str">
        <f t="shared" si="26"/>
        <v/>
      </c>
      <c r="X159" t="str">
        <f t="shared" si="27"/>
        <v/>
      </c>
      <c r="Y159" s="32" t="str">
        <f t="shared" si="28"/>
        <v>GC////////</v>
      </c>
      <c r="Z159" t="str">
        <f t="shared" si="29"/>
        <v>#ff66d9</v>
      </c>
    </row>
    <row r="160" spans="1:26" x14ac:dyDescent="0.25">
      <c r="A160" t="s">
        <v>98</v>
      </c>
      <c r="B160" s="19">
        <v>159</v>
      </c>
      <c r="C160" s="19" t="s">
        <v>19</v>
      </c>
      <c r="D160" s="8">
        <v>159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1</v>
      </c>
      <c r="N160">
        <v>0</v>
      </c>
      <c r="O160" s="8">
        <v>0</v>
      </c>
      <c r="Q160" t="str">
        <f t="shared" si="20"/>
        <v>GC</v>
      </c>
      <c r="R160" t="str">
        <f t="shared" si="21"/>
        <v/>
      </c>
      <c r="S160" t="str">
        <f t="shared" si="22"/>
        <v/>
      </c>
      <c r="T160" t="str">
        <f t="shared" si="23"/>
        <v/>
      </c>
      <c r="U160" t="str">
        <f t="shared" si="24"/>
        <v/>
      </c>
      <c r="V160" t="str">
        <f t="shared" si="25"/>
        <v/>
      </c>
      <c r="W160" t="str">
        <f t="shared" si="26"/>
        <v/>
      </c>
      <c r="X160" t="str">
        <f t="shared" si="27"/>
        <v/>
      </c>
      <c r="Y160" s="32" t="str">
        <f t="shared" si="28"/>
        <v>GC////////</v>
      </c>
      <c r="Z160" t="str">
        <f t="shared" si="29"/>
        <v>#ff66d9</v>
      </c>
    </row>
    <row r="161" spans="1:26" x14ac:dyDescent="0.25">
      <c r="A161" t="s">
        <v>98</v>
      </c>
      <c r="B161" s="19">
        <v>160</v>
      </c>
      <c r="C161" s="19" t="s">
        <v>19</v>
      </c>
      <c r="D161" s="8">
        <v>160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1</v>
      </c>
      <c r="N161">
        <v>0</v>
      </c>
      <c r="O161" s="8">
        <v>0</v>
      </c>
      <c r="Q161" t="str">
        <f t="shared" si="20"/>
        <v>GC</v>
      </c>
      <c r="R161" t="str">
        <f t="shared" si="21"/>
        <v/>
      </c>
      <c r="S161" t="str">
        <f t="shared" si="22"/>
        <v/>
      </c>
      <c r="T161" t="str">
        <f t="shared" si="23"/>
        <v/>
      </c>
      <c r="U161" t="str">
        <f t="shared" si="24"/>
        <v/>
      </c>
      <c r="V161" t="str">
        <f t="shared" si="25"/>
        <v/>
      </c>
      <c r="W161" t="str">
        <f t="shared" si="26"/>
        <v/>
      </c>
      <c r="X161" t="str">
        <f t="shared" si="27"/>
        <v/>
      </c>
      <c r="Y161" s="32" t="str">
        <f t="shared" si="28"/>
        <v>GC////////</v>
      </c>
      <c r="Z161" t="str">
        <f t="shared" si="29"/>
        <v>#ff66d9</v>
      </c>
    </row>
    <row r="162" spans="1:26" x14ac:dyDescent="0.25">
      <c r="A162" t="s">
        <v>98</v>
      </c>
      <c r="B162" s="19">
        <v>161</v>
      </c>
      <c r="C162" s="19">
        <v>123</v>
      </c>
      <c r="D162" s="8">
        <v>161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1</v>
      </c>
      <c r="N162">
        <v>0</v>
      </c>
      <c r="O162" s="8">
        <v>0</v>
      </c>
      <c r="Q162" t="str">
        <f t="shared" si="20"/>
        <v>GC</v>
      </c>
      <c r="R162" t="str">
        <f t="shared" si="21"/>
        <v/>
      </c>
      <c r="S162" t="str">
        <f t="shared" si="22"/>
        <v/>
      </c>
      <c r="T162" t="str">
        <f t="shared" si="23"/>
        <v/>
      </c>
      <c r="U162" t="str">
        <f t="shared" si="24"/>
        <v/>
      </c>
      <c r="V162" t="str">
        <f t="shared" si="25"/>
        <v/>
      </c>
      <c r="W162" t="str">
        <f t="shared" si="26"/>
        <v/>
      </c>
      <c r="X162" t="str">
        <f t="shared" si="27"/>
        <v/>
      </c>
      <c r="Y162" s="32" t="str">
        <f t="shared" si="28"/>
        <v>GC////////</v>
      </c>
      <c r="Z162" t="str">
        <f t="shared" si="29"/>
        <v>#ff66d9</v>
      </c>
    </row>
    <row r="163" spans="1:26" x14ac:dyDescent="0.25">
      <c r="A163" t="s">
        <v>98</v>
      </c>
      <c r="B163" s="19">
        <v>162</v>
      </c>
      <c r="C163" s="19">
        <v>119</v>
      </c>
      <c r="D163" s="8">
        <v>162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 s="8">
        <v>0</v>
      </c>
      <c r="Q163" t="str">
        <f t="shared" si="20"/>
        <v>AC</v>
      </c>
      <c r="R163" t="str">
        <f t="shared" si="21"/>
        <v/>
      </c>
      <c r="S163" t="str">
        <f t="shared" si="22"/>
        <v/>
      </c>
      <c r="T163" t="str">
        <f t="shared" si="23"/>
        <v/>
      </c>
      <c r="U163" t="str">
        <f t="shared" si="24"/>
        <v/>
      </c>
      <c r="V163" t="str">
        <f t="shared" si="25"/>
        <v/>
      </c>
      <c r="W163" t="str">
        <f t="shared" si="26"/>
        <v/>
      </c>
      <c r="X163" t="str">
        <f t="shared" si="27"/>
        <v/>
      </c>
      <c r="Y163" s="32" t="str">
        <f t="shared" si="28"/>
        <v>AC////////</v>
      </c>
      <c r="Z163" t="str">
        <f t="shared" si="29"/>
        <v>#66b3ff</v>
      </c>
    </row>
    <row r="164" spans="1:26" x14ac:dyDescent="0.25">
      <c r="A164" t="s">
        <v>98</v>
      </c>
      <c r="B164" s="19">
        <v>163</v>
      </c>
      <c r="C164" s="19">
        <v>118</v>
      </c>
      <c r="D164" s="8">
        <v>163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1</v>
      </c>
      <c r="N164">
        <v>0</v>
      </c>
      <c r="O164" s="8">
        <v>0</v>
      </c>
      <c r="Q164" t="str">
        <f t="shared" si="20"/>
        <v>GC</v>
      </c>
      <c r="R164" t="str">
        <f t="shared" si="21"/>
        <v/>
      </c>
      <c r="S164" t="str">
        <f t="shared" si="22"/>
        <v/>
      </c>
      <c r="T164" t="str">
        <f t="shared" si="23"/>
        <v/>
      </c>
      <c r="U164" t="str">
        <f t="shared" si="24"/>
        <v/>
      </c>
      <c r="V164" t="str">
        <f t="shared" si="25"/>
        <v/>
      </c>
      <c r="W164" t="str">
        <f t="shared" si="26"/>
        <v/>
      </c>
      <c r="X164" t="str">
        <f t="shared" si="27"/>
        <v/>
      </c>
      <c r="Y164" s="32" t="str">
        <f t="shared" si="28"/>
        <v>GC////////</v>
      </c>
      <c r="Z164" t="str">
        <f t="shared" si="29"/>
        <v>#ff66d9</v>
      </c>
    </row>
    <row r="165" spans="1:26" x14ac:dyDescent="0.25">
      <c r="A165" t="s">
        <v>98</v>
      </c>
      <c r="B165" s="19">
        <v>164</v>
      </c>
      <c r="C165" s="19">
        <v>111</v>
      </c>
      <c r="D165" s="8">
        <v>164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s="8">
        <v>0</v>
      </c>
      <c r="Q165" t="str">
        <f t="shared" si="20"/>
        <v>AC</v>
      </c>
      <c r="R165" t="str">
        <f t="shared" si="21"/>
        <v/>
      </c>
      <c r="S165" t="str">
        <f t="shared" si="22"/>
        <v>Syt6+</v>
      </c>
      <c r="T165" t="str">
        <f t="shared" si="23"/>
        <v/>
      </c>
      <c r="U165" t="str">
        <f t="shared" si="24"/>
        <v/>
      </c>
      <c r="V165" t="str">
        <f t="shared" si="25"/>
        <v/>
      </c>
      <c r="W165" t="str">
        <f t="shared" si="26"/>
        <v/>
      </c>
      <c r="X165" t="str">
        <f t="shared" si="27"/>
        <v/>
      </c>
      <c r="Y165" s="32" t="str">
        <f t="shared" si="28"/>
        <v>AC//Syt6+//////</v>
      </c>
      <c r="Z165" t="str">
        <f t="shared" si="29"/>
        <v>#6666ff</v>
      </c>
    </row>
    <row r="166" spans="1:26" x14ac:dyDescent="0.25">
      <c r="A166" t="s">
        <v>98</v>
      </c>
      <c r="B166" s="19">
        <v>165</v>
      </c>
      <c r="C166" s="19" t="s">
        <v>19</v>
      </c>
      <c r="D166" s="8">
        <v>165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1</v>
      </c>
      <c r="N166">
        <v>0</v>
      </c>
      <c r="O166" s="8">
        <v>0</v>
      </c>
      <c r="Q166" t="str">
        <f t="shared" si="20"/>
        <v>GC</v>
      </c>
      <c r="R166" t="str">
        <f t="shared" si="21"/>
        <v/>
      </c>
      <c r="S166" t="str">
        <f t="shared" si="22"/>
        <v/>
      </c>
      <c r="T166" t="str">
        <f t="shared" si="23"/>
        <v/>
      </c>
      <c r="U166" t="str">
        <f t="shared" si="24"/>
        <v/>
      </c>
      <c r="V166" t="str">
        <f t="shared" si="25"/>
        <v/>
      </c>
      <c r="W166" t="str">
        <f t="shared" si="26"/>
        <v/>
      </c>
      <c r="X166" t="str">
        <f t="shared" si="27"/>
        <v/>
      </c>
      <c r="Y166" s="32" t="str">
        <f t="shared" si="28"/>
        <v>GC////////</v>
      </c>
      <c r="Z166" t="str">
        <f t="shared" si="29"/>
        <v>#ff66d9</v>
      </c>
    </row>
    <row r="167" spans="1:26" x14ac:dyDescent="0.25">
      <c r="A167" t="s">
        <v>98</v>
      </c>
      <c r="B167" s="19">
        <v>166</v>
      </c>
      <c r="C167" s="19">
        <v>110</v>
      </c>
      <c r="D167" s="8">
        <v>166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1</v>
      </c>
      <c r="N167">
        <v>0</v>
      </c>
      <c r="O167" s="8">
        <v>0</v>
      </c>
      <c r="Q167" t="str">
        <f t="shared" si="20"/>
        <v>GC</v>
      </c>
      <c r="R167" t="str">
        <f t="shared" si="21"/>
        <v/>
      </c>
      <c r="S167" t="str">
        <f t="shared" si="22"/>
        <v/>
      </c>
      <c r="T167" t="str">
        <f t="shared" si="23"/>
        <v/>
      </c>
      <c r="U167" t="str">
        <f t="shared" si="24"/>
        <v/>
      </c>
      <c r="V167" t="str">
        <f t="shared" si="25"/>
        <v/>
      </c>
      <c r="W167" t="str">
        <f t="shared" si="26"/>
        <v/>
      </c>
      <c r="X167" t="str">
        <f t="shared" si="27"/>
        <v/>
      </c>
      <c r="Y167" s="32" t="str">
        <f t="shared" si="28"/>
        <v>GC////////</v>
      </c>
      <c r="Z167" t="str">
        <f t="shared" si="29"/>
        <v>#ff66d9</v>
      </c>
    </row>
    <row r="168" spans="1:26" x14ac:dyDescent="0.25">
      <c r="A168" t="s">
        <v>98</v>
      </c>
      <c r="B168" s="19">
        <v>167</v>
      </c>
      <c r="C168" s="19" t="s">
        <v>19</v>
      </c>
      <c r="D168" s="8">
        <v>167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1</v>
      </c>
      <c r="N168">
        <v>0</v>
      </c>
      <c r="O168" s="8">
        <v>0</v>
      </c>
      <c r="Q168" t="str">
        <f t="shared" si="20"/>
        <v>GC</v>
      </c>
      <c r="R168" t="str">
        <f t="shared" si="21"/>
        <v/>
      </c>
      <c r="S168" t="str">
        <f t="shared" si="22"/>
        <v/>
      </c>
      <c r="T168" t="str">
        <f t="shared" si="23"/>
        <v/>
      </c>
      <c r="U168" t="str">
        <f t="shared" si="24"/>
        <v/>
      </c>
      <c r="V168" t="str">
        <f t="shared" si="25"/>
        <v/>
      </c>
      <c r="W168" t="str">
        <f t="shared" si="26"/>
        <v/>
      </c>
      <c r="X168" t="str">
        <f t="shared" si="27"/>
        <v/>
      </c>
      <c r="Y168" s="32" t="str">
        <f t="shared" si="28"/>
        <v>GC////////</v>
      </c>
      <c r="Z168" t="str">
        <f t="shared" si="29"/>
        <v>#ff66d9</v>
      </c>
    </row>
    <row r="169" spans="1:26" x14ac:dyDescent="0.25">
      <c r="A169" t="s">
        <v>98</v>
      </c>
      <c r="B169" s="19">
        <v>168</v>
      </c>
      <c r="C169" s="19">
        <v>109</v>
      </c>
      <c r="D169" s="8">
        <v>168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s="8">
        <v>0</v>
      </c>
      <c r="Q169" t="str">
        <f t="shared" si="20"/>
        <v>AC</v>
      </c>
      <c r="R169" t="str">
        <f t="shared" si="21"/>
        <v/>
      </c>
      <c r="S169" t="str">
        <f t="shared" si="22"/>
        <v>Syt6+</v>
      </c>
      <c r="T169" t="str">
        <f t="shared" si="23"/>
        <v/>
      </c>
      <c r="U169" t="str">
        <f t="shared" si="24"/>
        <v/>
      </c>
      <c r="V169" t="str">
        <f t="shared" si="25"/>
        <v/>
      </c>
      <c r="W169" t="str">
        <f t="shared" si="26"/>
        <v/>
      </c>
      <c r="X169" t="str">
        <f t="shared" si="27"/>
        <v/>
      </c>
      <c r="Y169" s="32" t="str">
        <f t="shared" si="28"/>
        <v>AC//Syt6+//////</v>
      </c>
      <c r="Z169" t="str">
        <f t="shared" si="29"/>
        <v>#6666ff</v>
      </c>
    </row>
    <row r="170" spans="1:26" x14ac:dyDescent="0.25">
      <c r="A170" t="s">
        <v>98</v>
      </c>
      <c r="B170" s="19">
        <v>169</v>
      </c>
      <c r="C170" s="19" t="s">
        <v>19</v>
      </c>
      <c r="D170" s="8">
        <v>169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1</v>
      </c>
      <c r="N170">
        <v>0</v>
      </c>
      <c r="O170" s="8">
        <v>0</v>
      </c>
      <c r="Q170" t="str">
        <f t="shared" si="20"/>
        <v>GC</v>
      </c>
      <c r="R170" t="str">
        <f t="shared" si="21"/>
        <v/>
      </c>
      <c r="S170" t="str">
        <f t="shared" si="22"/>
        <v/>
      </c>
      <c r="T170" t="str">
        <f t="shared" si="23"/>
        <v/>
      </c>
      <c r="U170" t="str">
        <f t="shared" si="24"/>
        <v/>
      </c>
      <c r="V170" t="str">
        <f t="shared" si="25"/>
        <v/>
      </c>
      <c r="W170" t="str">
        <f t="shared" si="26"/>
        <v/>
      </c>
      <c r="X170" t="str">
        <f t="shared" si="27"/>
        <v/>
      </c>
      <c r="Y170" s="32" t="str">
        <f t="shared" si="28"/>
        <v>GC////////</v>
      </c>
      <c r="Z170" t="str">
        <f t="shared" si="29"/>
        <v>#ff66d9</v>
      </c>
    </row>
    <row r="171" spans="1:26" x14ac:dyDescent="0.25">
      <c r="A171" t="s">
        <v>98</v>
      </c>
      <c r="B171" s="19">
        <v>170</v>
      </c>
      <c r="C171" s="19" t="s">
        <v>19</v>
      </c>
      <c r="D171" s="8">
        <v>170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1</v>
      </c>
      <c r="N171">
        <v>0</v>
      </c>
      <c r="O171" s="8">
        <v>0</v>
      </c>
      <c r="Q171" t="str">
        <f t="shared" si="20"/>
        <v>GC</v>
      </c>
      <c r="R171" t="str">
        <f t="shared" si="21"/>
        <v/>
      </c>
      <c r="S171" t="str">
        <f t="shared" si="22"/>
        <v/>
      </c>
      <c r="T171" t="str">
        <f t="shared" si="23"/>
        <v/>
      </c>
      <c r="U171" t="str">
        <f t="shared" si="24"/>
        <v/>
      </c>
      <c r="V171" t="str">
        <f t="shared" si="25"/>
        <v/>
      </c>
      <c r="W171" t="str">
        <f t="shared" si="26"/>
        <v/>
      </c>
      <c r="X171" t="str">
        <f t="shared" si="27"/>
        <v/>
      </c>
      <c r="Y171" s="32" t="str">
        <f t="shared" si="28"/>
        <v>GC////////</v>
      </c>
      <c r="Z171" t="str">
        <f t="shared" si="29"/>
        <v>#ff66d9</v>
      </c>
    </row>
    <row r="172" spans="1:26" x14ac:dyDescent="0.25">
      <c r="A172" t="s">
        <v>98</v>
      </c>
      <c r="B172" s="19">
        <v>171</v>
      </c>
      <c r="C172" s="19" t="s">
        <v>19</v>
      </c>
      <c r="D172" s="8">
        <v>171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1</v>
      </c>
      <c r="N172">
        <v>0</v>
      </c>
      <c r="O172" s="8">
        <v>0</v>
      </c>
      <c r="Q172" t="str">
        <f t="shared" si="20"/>
        <v>GC</v>
      </c>
      <c r="R172" t="str">
        <f t="shared" si="21"/>
        <v/>
      </c>
      <c r="S172" t="str">
        <f t="shared" si="22"/>
        <v/>
      </c>
      <c r="T172" t="str">
        <f t="shared" si="23"/>
        <v/>
      </c>
      <c r="U172" t="str">
        <f t="shared" si="24"/>
        <v/>
      </c>
      <c r="V172" t="str">
        <f t="shared" si="25"/>
        <v/>
      </c>
      <c r="W172" t="str">
        <f t="shared" si="26"/>
        <v/>
      </c>
      <c r="X172" t="str">
        <f t="shared" si="27"/>
        <v/>
      </c>
      <c r="Y172" s="32" t="str">
        <f t="shared" si="28"/>
        <v>GC////////</v>
      </c>
      <c r="Z172" t="str">
        <f t="shared" si="29"/>
        <v>#ff66d9</v>
      </c>
    </row>
    <row r="173" spans="1:26" x14ac:dyDescent="0.25">
      <c r="A173" t="s">
        <v>98</v>
      </c>
      <c r="B173" s="19">
        <v>172</v>
      </c>
      <c r="C173" s="19" t="s">
        <v>19</v>
      </c>
      <c r="D173" s="8">
        <v>172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1</v>
      </c>
      <c r="N173">
        <v>0</v>
      </c>
      <c r="O173" s="8">
        <v>0</v>
      </c>
      <c r="Q173" t="str">
        <f t="shared" si="20"/>
        <v>GC</v>
      </c>
      <c r="R173" t="str">
        <f t="shared" si="21"/>
        <v/>
      </c>
      <c r="S173" t="str">
        <f t="shared" si="22"/>
        <v/>
      </c>
      <c r="T173" t="str">
        <f t="shared" si="23"/>
        <v/>
      </c>
      <c r="U173" t="str">
        <f t="shared" si="24"/>
        <v/>
      </c>
      <c r="V173" t="str">
        <f t="shared" si="25"/>
        <v/>
      </c>
      <c r="W173" t="str">
        <f t="shared" si="26"/>
        <v/>
      </c>
      <c r="X173" t="str">
        <f t="shared" si="27"/>
        <v/>
      </c>
      <c r="Y173" s="32" t="str">
        <f t="shared" si="28"/>
        <v>GC////////</v>
      </c>
      <c r="Z173" t="str">
        <f t="shared" si="29"/>
        <v>#ff66d9</v>
      </c>
    </row>
    <row r="174" spans="1:26" x14ac:dyDescent="0.25">
      <c r="A174" t="s">
        <v>98</v>
      </c>
      <c r="B174" s="19">
        <v>173</v>
      </c>
      <c r="C174" s="19" t="s">
        <v>19</v>
      </c>
      <c r="D174" s="8">
        <v>173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1</v>
      </c>
      <c r="N174">
        <v>0</v>
      </c>
      <c r="O174" s="8">
        <v>0</v>
      </c>
      <c r="Q174" t="str">
        <f t="shared" si="20"/>
        <v>GC</v>
      </c>
      <c r="R174" t="str">
        <f t="shared" si="21"/>
        <v/>
      </c>
      <c r="S174" t="str">
        <f t="shared" si="22"/>
        <v/>
      </c>
      <c r="T174" t="str">
        <f t="shared" si="23"/>
        <v/>
      </c>
      <c r="U174" t="str">
        <f t="shared" si="24"/>
        <v/>
      </c>
      <c r="V174" t="str">
        <f t="shared" si="25"/>
        <v/>
      </c>
      <c r="W174" t="str">
        <f t="shared" si="26"/>
        <v/>
      </c>
      <c r="X174" t="str">
        <f t="shared" si="27"/>
        <v/>
      </c>
      <c r="Y174" s="32" t="str">
        <f t="shared" si="28"/>
        <v>GC////////</v>
      </c>
      <c r="Z174" t="str">
        <f t="shared" si="29"/>
        <v>#ff66d9</v>
      </c>
    </row>
    <row r="175" spans="1:26" x14ac:dyDescent="0.25">
      <c r="A175" t="s">
        <v>98</v>
      </c>
      <c r="B175" s="19">
        <v>174</v>
      </c>
      <c r="C175" s="19" t="s">
        <v>19</v>
      </c>
      <c r="D175" s="8">
        <v>174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1</v>
      </c>
      <c r="N175">
        <v>0</v>
      </c>
      <c r="O175" s="8">
        <v>0</v>
      </c>
      <c r="Q175" t="str">
        <f t="shared" si="20"/>
        <v>GC</v>
      </c>
      <c r="R175" t="str">
        <f t="shared" si="21"/>
        <v/>
      </c>
      <c r="S175" t="str">
        <f t="shared" si="22"/>
        <v/>
      </c>
      <c r="T175" t="str">
        <f t="shared" si="23"/>
        <v/>
      </c>
      <c r="U175" t="str">
        <f t="shared" si="24"/>
        <v/>
      </c>
      <c r="V175" t="str">
        <f t="shared" si="25"/>
        <v/>
      </c>
      <c r="W175" t="str">
        <f t="shared" si="26"/>
        <v/>
      </c>
      <c r="X175" t="str">
        <f t="shared" si="27"/>
        <v/>
      </c>
      <c r="Y175" s="32" t="str">
        <f t="shared" si="28"/>
        <v>GC////////</v>
      </c>
      <c r="Z175" t="str">
        <f t="shared" si="29"/>
        <v>#ff66d9</v>
      </c>
    </row>
    <row r="176" spans="1:26" x14ac:dyDescent="0.25">
      <c r="A176" t="s">
        <v>98</v>
      </c>
      <c r="B176" s="19">
        <v>175</v>
      </c>
      <c r="C176" s="19" t="s">
        <v>19</v>
      </c>
      <c r="D176" s="8">
        <v>175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1</v>
      </c>
      <c r="N176">
        <v>0</v>
      </c>
      <c r="O176" s="8">
        <v>0</v>
      </c>
      <c r="Q176" t="str">
        <f t="shared" si="20"/>
        <v>GC</v>
      </c>
      <c r="R176" t="str">
        <f t="shared" si="21"/>
        <v/>
      </c>
      <c r="S176" t="str">
        <f t="shared" si="22"/>
        <v/>
      </c>
      <c r="T176" t="str">
        <f t="shared" si="23"/>
        <v/>
      </c>
      <c r="U176" t="str">
        <f t="shared" si="24"/>
        <v/>
      </c>
      <c r="V176" t="str">
        <f t="shared" si="25"/>
        <v/>
      </c>
      <c r="W176" t="str">
        <f t="shared" si="26"/>
        <v/>
      </c>
      <c r="X176" t="str">
        <f t="shared" si="27"/>
        <v/>
      </c>
      <c r="Y176" s="32" t="str">
        <f t="shared" si="28"/>
        <v>GC////////</v>
      </c>
      <c r="Z176" t="str">
        <f t="shared" si="29"/>
        <v>#ff66d9</v>
      </c>
    </row>
    <row r="177" spans="1:26" x14ac:dyDescent="0.25">
      <c r="A177" t="s">
        <v>98</v>
      </c>
      <c r="B177" s="19">
        <v>176</v>
      </c>
      <c r="C177" s="19" t="s">
        <v>19</v>
      </c>
      <c r="D177" s="8">
        <v>176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1</v>
      </c>
      <c r="N177">
        <v>0</v>
      </c>
      <c r="O177" s="8">
        <v>0</v>
      </c>
      <c r="Q177" t="str">
        <f t="shared" si="20"/>
        <v>GC</v>
      </c>
      <c r="R177" t="str">
        <f t="shared" si="21"/>
        <v/>
      </c>
      <c r="S177" t="str">
        <f t="shared" si="22"/>
        <v/>
      </c>
      <c r="T177" t="str">
        <f t="shared" si="23"/>
        <v/>
      </c>
      <c r="U177" t="str">
        <f t="shared" si="24"/>
        <v/>
      </c>
      <c r="V177" t="str">
        <f t="shared" si="25"/>
        <v/>
      </c>
      <c r="W177" t="str">
        <f t="shared" si="26"/>
        <v/>
      </c>
      <c r="X177" t="str">
        <f t="shared" si="27"/>
        <v/>
      </c>
      <c r="Y177" s="32" t="str">
        <f t="shared" si="28"/>
        <v>GC////////</v>
      </c>
      <c r="Z177" t="str">
        <f t="shared" si="29"/>
        <v>#ff66d9</v>
      </c>
    </row>
    <row r="178" spans="1:26" x14ac:dyDescent="0.25">
      <c r="A178" t="s">
        <v>98</v>
      </c>
      <c r="B178" s="19">
        <v>177</v>
      </c>
      <c r="C178" s="19" t="s">
        <v>19</v>
      </c>
      <c r="D178" s="8">
        <v>177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1</v>
      </c>
      <c r="N178">
        <v>1</v>
      </c>
      <c r="O178" s="8">
        <v>0</v>
      </c>
      <c r="Q178" t="str">
        <f t="shared" si="20"/>
        <v>GC</v>
      </c>
      <c r="R178" t="str">
        <f t="shared" si="21"/>
        <v/>
      </c>
      <c r="S178" t="str">
        <f t="shared" si="22"/>
        <v/>
      </c>
      <c r="T178" t="str">
        <f t="shared" si="23"/>
        <v/>
      </c>
      <c r="U178" t="str">
        <f t="shared" si="24"/>
        <v/>
      </c>
      <c r="V178" t="str">
        <f t="shared" si="25"/>
        <v/>
      </c>
      <c r="W178" t="str">
        <f t="shared" si="26"/>
        <v/>
      </c>
      <c r="X178" t="str">
        <f t="shared" si="27"/>
        <v>CalR+</v>
      </c>
      <c r="Y178" s="32" t="str">
        <f t="shared" si="28"/>
        <v>GC///////CalR+/</v>
      </c>
      <c r="Z178" t="e">
        <f t="shared" si="29"/>
        <v>#N/A</v>
      </c>
    </row>
    <row r="179" spans="1:26" x14ac:dyDescent="0.25">
      <c r="A179" t="s">
        <v>98</v>
      </c>
      <c r="B179" s="19">
        <v>178</v>
      </c>
      <c r="C179" s="19" t="s">
        <v>19</v>
      </c>
      <c r="D179" s="8">
        <v>178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1</v>
      </c>
      <c r="N179">
        <v>0</v>
      </c>
      <c r="O179" s="8">
        <v>0</v>
      </c>
      <c r="Q179" t="str">
        <f t="shared" si="20"/>
        <v>GC</v>
      </c>
      <c r="R179" t="str">
        <f t="shared" si="21"/>
        <v/>
      </c>
      <c r="S179" t="str">
        <f t="shared" si="22"/>
        <v/>
      </c>
      <c r="T179" t="str">
        <f t="shared" si="23"/>
        <v/>
      </c>
      <c r="U179" t="str">
        <f t="shared" si="24"/>
        <v/>
      </c>
      <c r="V179" t="str">
        <f t="shared" si="25"/>
        <v/>
      </c>
      <c r="W179" t="str">
        <f t="shared" si="26"/>
        <v/>
      </c>
      <c r="X179" t="str">
        <f t="shared" si="27"/>
        <v/>
      </c>
      <c r="Y179" s="32" t="str">
        <f t="shared" si="28"/>
        <v>GC////////</v>
      </c>
      <c r="Z179" t="str">
        <f t="shared" si="29"/>
        <v>#ff66d9</v>
      </c>
    </row>
    <row r="180" spans="1:26" x14ac:dyDescent="0.25">
      <c r="A180" t="s">
        <v>98</v>
      </c>
      <c r="B180" s="19">
        <v>179</v>
      </c>
      <c r="C180" s="19" t="s">
        <v>19</v>
      </c>
      <c r="D180" s="8">
        <v>179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1</v>
      </c>
      <c r="N180">
        <v>0</v>
      </c>
      <c r="O180" s="8">
        <v>0</v>
      </c>
      <c r="Q180" t="str">
        <f t="shared" si="20"/>
        <v>GC</v>
      </c>
      <c r="R180" t="str">
        <f t="shared" si="21"/>
        <v/>
      </c>
      <c r="S180" t="str">
        <f t="shared" si="22"/>
        <v/>
      </c>
      <c r="T180" t="str">
        <f t="shared" si="23"/>
        <v/>
      </c>
      <c r="U180" t="str">
        <f t="shared" si="24"/>
        <v/>
      </c>
      <c r="V180" t="str">
        <f t="shared" si="25"/>
        <v/>
      </c>
      <c r="W180" t="str">
        <f t="shared" si="26"/>
        <v/>
      </c>
      <c r="X180" t="str">
        <f t="shared" si="27"/>
        <v/>
      </c>
      <c r="Y180" s="32" t="str">
        <f t="shared" si="28"/>
        <v>GC////////</v>
      </c>
      <c r="Z180" t="str">
        <f t="shared" si="29"/>
        <v>#ff66d9</v>
      </c>
    </row>
    <row r="181" spans="1:26" x14ac:dyDescent="0.25">
      <c r="A181" t="s">
        <v>98</v>
      </c>
      <c r="B181" s="19">
        <v>180</v>
      </c>
      <c r="C181" s="19">
        <v>93</v>
      </c>
      <c r="D181" s="8">
        <v>180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1</v>
      </c>
      <c r="N181">
        <v>0</v>
      </c>
      <c r="O181" s="8">
        <v>0</v>
      </c>
      <c r="Q181" t="str">
        <f t="shared" si="20"/>
        <v>GC</v>
      </c>
      <c r="R181" t="str">
        <f t="shared" si="21"/>
        <v/>
      </c>
      <c r="S181" t="str">
        <f t="shared" si="22"/>
        <v/>
      </c>
      <c r="T181" t="str">
        <f t="shared" si="23"/>
        <v/>
      </c>
      <c r="U181" t="str">
        <f t="shared" si="24"/>
        <v/>
      </c>
      <c r="V181" t="str">
        <f t="shared" si="25"/>
        <v/>
      </c>
      <c r="W181" t="str">
        <f t="shared" si="26"/>
        <v/>
      </c>
      <c r="X181" t="str">
        <f t="shared" si="27"/>
        <v/>
      </c>
      <c r="Y181" s="32" t="str">
        <f t="shared" si="28"/>
        <v>GC////////</v>
      </c>
      <c r="Z181" t="str">
        <f t="shared" si="29"/>
        <v>#ff66d9</v>
      </c>
    </row>
    <row r="182" spans="1:26" x14ac:dyDescent="0.25">
      <c r="A182" t="s">
        <v>98</v>
      </c>
      <c r="B182" s="19">
        <v>181</v>
      </c>
      <c r="C182" s="19">
        <v>86</v>
      </c>
      <c r="D182" s="8">
        <v>181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1</v>
      </c>
      <c r="N182">
        <v>0</v>
      </c>
      <c r="O182" s="8">
        <v>0</v>
      </c>
      <c r="Q182" t="str">
        <f t="shared" si="20"/>
        <v>GC</v>
      </c>
      <c r="R182" t="str">
        <f t="shared" si="21"/>
        <v/>
      </c>
      <c r="S182" t="str">
        <f t="shared" si="22"/>
        <v/>
      </c>
      <c r="T182" t="str">
        <f t="shared" si="23"/>
        <v/>
      </c>
      <c r="U182" t="str">
        <f t="shared" si="24"/>
        <v/>
      </c>
      <c r="V182" t="str">
        <f t="shared" si="25"/>
        <v/>
      </c>
      <c r="W182" t="str">
        <f t="shared" si="26"/>
        <v/>
      </c>
      <c r="X182" t="str">
        <f t="shared" si="27"/>
        <v/>
      </c>
      <c r="Y182" s="32" t="str">
        <f t="shared" si="28"/>
        <v>GC////////</v>
      </c>
      <c r="Z182" t="str">
        <f t="shared" si="29"/>
        <v>#ff66d9</v>
      </c>
    </row>
    <row r="183" spans="1:26" x14ac:dyDescent="0.25">
      <c r="A183" t="s">
        <v>98</v>
      </c>
      <c r="B183" s="19">
        <v>182</v>
      </c>
      <c r="C183" s="19">
        <v>140</v>
      </c>
      <c r="D183" s="8">
        <v>182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1</v>
      </c>
      <c r="N183">
        <v>0</v>
      </c>
      <c r="O183" s="8">
        <v>0</v>
      </c>
      <c r="Q183" t="str">
        <f t="shared" si="20"/>
        <v>GC</v>
      </c>
      <c r="R183" t="str">
        <f t="shared" si="21"/>
        <v/>
      </c>
      <c r="S183" t="str">
        <f t="shared" si="22"/>
        <v/>
      </c>
      <c r="T183" t="str">
        <f t="shared" si="23"/>
        <v/>
      </c>
      <c r="U183" t="str">
        <f t="shared" si="24"/>
        <v/>
      </c>
      <c r="V183" t="str">
        <f t="shared" si="25"/>
        <v/>
      </c>
      <c r="W183" t="str">
        <f t="shared" si="26"/>
        <v/>
      </c>
      <c r="X183" t="str">
        <f t="shared" si="27"/>
        <v/>
      </c>
      <c r="Y183" s="32" t="str">
        <f t="shared" si="28"/>
        <v>GC////////</v>
      </c>
      <c r="Z183" t="str">
        <f t="shared" si="29"/>
        <v>#ff66d9</v>
      </c>
    </row>
    <row r="184" spans="1:26" x14ac:dyDescent="0.25">
      <c r="A184" t="s">
        <v>98</v>
      </c>
      <c r="B184" s="19">
        <v>183</v>
      </c>
      <c r="C184" s="19">
        <v>127</v>
      </c>
      <c r="D184" s="8">
        <v>183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 s="8">
        <v>0</v>
      </c>
      <c r="Q184" t="str">
        <f t="shared" si="20"/>
        <v>AC</v>
      </c>
      <c r="R184" t="str">
        <f t="shared" si="21"/>
        <v/>
      </c>
      <c r="S184" t="str">
        <f t="shared" si="22"/>
        <v>Syt6+</v>
      </c>
      <c r="T184" t="str">
        <f t="shared" si="23"/>
        <v/>
      </c>
      <c r="U184" t="str">
        <f t="shared" si="24"/>
        <v>ChAT+</v>
      </c>
      <c r="V184" t="str">
        <f t="shared" si="25"/>
        <v/>
      </c>
      <c r="W184" t="str">
        <f t="shared" si="26"/>
        <v/>
      </c>
      <c r="X184" t="str">
        <f t="shared" si="27"/>
        <v/>
      </c>
      <c r="Y184" s="32" t="str">
        <f t="shared" si="28"/>
        <v>AC//Syt6+//ChAT+////</v>
      </c>
      <c r="Z184" t="str">
        <f t="shared" si="29"/>
        <v>#b366ff</v>
      </c>
    </row>
    <row r="185" spans="1:26" x14ac:dyDescent="0.25">
      <c r="A185" t="s">
        <v>98</v>
      </c>
      <c r="B185" s="19">
        <v>184</v>
      </c>
      <c r="C185" s="19" t="s">
        <v>19</v>
      </c>
      <c r="D185" s="8">
        <v>184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1</v>
      </c>
      <c r="N185">
        <v>0</v>
      </c>
      <c r="O185" s="8">
        <v>0</v>
      </c>
      <c r="Q185" t="str">
        <f t="shared" si="20"/>
        <v>AC</v>
      </c>
      <c r="R185" t="str">
        <f t="shared" si="21"/>
        <v/>
      </c>
      <c r="S185" t="str">
        <f t="shared" si="22"/>
        <v>Syt6+</v>
      </c>
      <c r="T185" t="str">
        <f t="shared" si="23"/>
        <v/>
      </c>
      <c r="U185" t="str">
        <f t="shared" si="24"/>
        <v>ChAT+</v>
      </c>
      <c r="V185" t="str">
        <f t="shared" si="25"/>
        <v/>
      </c>
      <c r="W185" t="str">
        <f t="shared" si="26"/>
        <v/>
      </c>
      <c r="X185" t="str">
        <f t="shared" si="27"/>
        <v/>
      </c>
      <c r="Y185" s="32" t="str">
        <f t="shared" si="28"/>
        <v>AC//Syt6+//ChAT+////</v>
      </c>
      <c r="Z185" t="str">
        <f t="shared" si="29"/>
        <v>#b366ff</v>
      </c>
    </row>
    <row r="186" spans="1:26" x14ac:dyDescent="0.25">
      <c r="A186" t="s">
        <v>98</v>
      </c>
      <c r="B186" s="19">
        <v>185</v>
      </c>
      <c r="C186" s="19">
        <v>68</v>
      </c>
      <c r="D186" s="8">
        <v>185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1</v>
      </c>
      <c r="K186">
        <v>1</v>
      </c>
      <c r="L186">
        <v>0</v>
      </c>
      <c r="M186">
        <v>0</v>
      </c>
      <c r="N186">
        <v>0</v>
      </c>
      <c r="O186" s="8">
        <v>0</v>
      </c>
      <c r="Q186" t="str">
        <f t="shared" si="20"/>
        <v>AC</v>
      </c>
      <c r="R186" t="str">
        <f t="shared" si="21"/>
        <v/>
      </c>
      <c r="S186" t="str">
        <f t="shared" si="22"/>
        <v>Syt6+</v>
      </c>
      <c r="T186" t="str">
        <f t="shared" si="23"/>
        <v/>
      </c>
      <c r="U186" t="str">
        <f t="shared" si="24"/>
        <v>ChAT+</v>
      </c>
      <c r="V186" t="str">
        <f t="shared" si="25"/>
        <v/>
      </c>
      <c r="W186" t="str">
        <f t="shared" si="26"/>
        <v/>
      </c>
      <c r="X186" t="str">
        <f t="shared" si="27"/>
        <v/>
      </c>
      <c r="Y186" s="32" t="str">
        <f t="shared" si="28"/>
        <v>AC//Syt6+//ChAT+////</v>
      </c>
      <c r="Z186" t="str">
        <f t="shared" si="29"/>
        <v>#b366ff</v>
      </c>
    </row>
    <row r="187" spans="1:26" x14ac:dyDescent="0.25">
      <c r="A187" t="s">
        <v>98</v>
      </c>
      <c r="B187" s="19">
        <v>186</v>
      </c>
      <c r="C187" s="19" t="s">
        <v>19</v>
      </c>
      <c r="D187" s="8">
        <v>186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1</v>
      </c>
      <c r="K187">
        <v>1</v>
      </c>
      <c r="L187">
        <v>0</v>
      </c>
      <c r="M187">
        <v>0</v>
      </c>
      <c r="N187">
        <v>0</v>
      </c>
      <c r="O187" s="8">
        <v>0</v>
      </c>
      <c r="Q187" t="str">
        <f t="shared" si="20"/>
        <v>AC</v>
      </c>
      <c r="R187" t="str">
        <f t="shared" si="21"/>
        <v/>
      </c>
      <c r="S187" t="str">
        <f t="shared" si="22"/>
        <v>Syt6+</v>
      </c>
      <c r="T187" t="str">
        <f t="shared" si="23"/>
        <v/>
      </c>
      <c r="U187" t="str">
        <f t="shared" si="24"/>
        <v>ChAT+</v>
      </c>
      <c r="V187" t="str">
        <f t="shared" si="25"/>
        <v/>
      </c>
      <c r="W187" t="str">
        <f t="shared" si="26"/>
        <v/>
      </c>
      <c r="X187" t="str">
        <f t="shared" si="27"/>
        <v/>
      </c>
      <c r="Y187" s="32" t="str">
        <f t="shared" si="28"/>
        <v>AC//Syt6+//ChAT+////</v>
      </c>
      <c r="Z187" t="str">
        <f t="shared" si="29"/>
        <v>#b366ff</v>
      </c>
    </row>
    <row r="188" spans="1:26" x14ac:dyDescent="0.25">
      <c r="A188" t="s">
        <v>98</v>
      </c>
      <c r="B188" s="19">
        <v>187</v>
      </c>
      <c r="C188" s="19" t="s">
        <v>19</v>
      </c>
      <c r="D188" s="8">
        <v>187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1</v>
      </c>
      <c r="K188">
        <v>1</v>
      </c>
      <c r="L188">
        <v>0</v>
      </c>
      <c r="M188">
        <v>0</v>
      </c>
      <c r="N188">
        <v>0</v>
      </c>
      <c r="O188" s="8">
        <v>0</v>
      </c>
      <c r="Q188" t="str">
        <f t="shared" si="20"/>
        <v>AC</v>
      </c>
      <c r="R188" t="str">
        <f t="shared" si="21"/>
        <v/>
      </c>
      <c r="S188" t="str">
        <f t="shared" si="22"/>
        <v>Syt6+</v>
      </c>
      <c r="T188" t="str">
        <f t="shared" si="23"/>
        <v/>
      </c>
      <c r="U188" t="str">
        <f t="shared" si="24"/>
        <v>ChAT+</v>
      </c>
      <c r="V188" t="str">
        <f t="shared" si="25"/>
        <v/>
      </c>
      <c r="W188" t="str">
        <f t="shared" si="26"/>
        <v/>
      </c>
      <c r="X188" t="str">
        <f t="shared" si="27"/>
        <v/>
      </c>
      <c r="Y188" s="32" t="str">
        <f t="shared" si="28"/>
        <v>AC//Syt6+//ChAT+////</v>
      </c>
      <c r="Z188" t="str">
        <f t="shared" si="29"/>
        <v>#b366ff</v>
      </c>
    </row>
    <row r="189" spans="1:26" x14ac:dyDescent="0.25">
      <c r="A189" t="s">
        <v>98</v>
      </c>
      <c r="B189" s="19">
        <v>188</v>
      </c>
      <c r="C189" s="19">
        <v>46</v>
      </c>
      <c r="D189" s="8">
        <v>188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1</v>
      </c>
      <c r="K189">
        <v>1</v>
      </c>
      <c r="L189">
        <v>0</v>
      </c>
      <c r="M189">
        <v>1</v>
      </c>
      <c r="N189">
        <v>0</v>
      </c>
      <c r="O189" s="8">
        <v>0</v>
      </c>
      <c r="Q189" t="str">
        <f t="shared" si="20"/>
        <v>AC</v>
      </c>
      <c r="R189" t="str">
        <f t="shared" si="21"/>
        <v/>
      </c>
      <c r="S189" t="str">
        <f t="shared" si="22"/>
        <v>Syt6+</v>
      </c>
      <c r="T189" t="str">
        <f t="shared" si="23"/>
        <v/>
      </c>
      <c r="U189" t="str">
        <f t="shared" si="24"/>
        <v>ChAT+</v>
      </c>
      <c r="V189" t="str">
        <f t="shared" si="25"/>
        <v/>
      </c>
      <c r="W189" t="str">
        <f t="shared" si="26"/>
        <v/>
      </c>
      <c r="X189" t="str">
        <f t="shared" si="27"/>
        <v/>
      </c>
      <c r="Y189" s="32" t="str">
        <f t="shared" si="28"/>
        <v>AC//Syt6+//ChAT+////</v>
      </c>
      <c r="Z189" t="str">
        <f t="shared" si="29"/>
        <v>#b366ff</v>
      </c>
    </row>
    <row r="190" spans="1:26" x14ac:dyDescent="0.25">
      <c r="A190" t="s">
        <v>98</v>
      </c>
      <c r="B190" s="19">
        <v>189</v>
      </c>
      <c r="C190" s="19" t="s">
        <v>19</v>
      </c>
      <c r="D190" s="8">
        <v>189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  <c r="O190" s="8">
        <v>0</v>
      </c>
      <c r="Q190" t="str">
        <f t="shared" si="20"/>
        <v>AC</v>
      </c>
      <c r="R190" t="str">
        <f t="shared" si="21"/>
        <v/>
      </c>
      <c r="S190" t="str">
        <f t="shared" si="22"/>
        <v>Syt6+</v>
      </c>
      <c r="T190" t="str">
        <f t="shared" si="23"/>
        <v/>
      </c>
      <c r="U190" t="str">
        <f t="shared" si="24"/>
        <v>ChAT+</v>
      </c>
      <c r="V190" t="str">
        <f t="shared" si="25"/>
        <v/>
      </c>
      <c r="W190" t="str">
        <f t="shared" si="26"/>
        <v/>
      </c>
      <c r="X190" t="str">
        <f t="shared" si="27"/>
        <v/>
      </c>
      <c r="Y190" s="32" t="str">
        <f t="shared" si="28"/>
        <v>AC//Syt6+//ChAT+////</v>
      </c>
      <c r="Z190" t="str">
        <f t="shared" si="29"/>
        <v>#b366ff</v>
      </c>
    </row>
    <row r="191" spans="1:26" x14ac:dyDescent="0.25">
      <c r="A191" t="s">
        <v>98</v>
      </c>
      <c r="B191" s="19">
        <v>190</v>
      </c>
      <c r="C191" s="19" t="s">
        <v>19</v>
      </c>
      <c r="D191" s="8">
        <v>190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 s="8">
        <v>0</v>
      </c>
      <c r="Q191" t="str">
        <f t="shared" si="20"/>
        <v>AC</v>
      </c>
      <c r="R191" t="str">
        <f t="shared" si="21"/>
        <v/>
      </c>
      <c r="S191" t="str">
        <f t="shared" si="22"/>
        <v/>
      </c>
      <c r="T191" t="str">
        <f t="shared" si="23"/>
        <v/>
      </c>
      <c r="U191" t="str">
        <f t="shared" si="24"/>
        <v>ChAT+</v>
      </c>
      <c r="V191" t="str">
        <f t="shared" si="25"/>
        <v/>
      </c>
      <c r="W191" t="str">
        <f t="shared" si="26"/>
        <v/>
      </c>
      <c r="X191" t="str">
        <f t="shared" si="27"/>
        <v/>
      </c>
      <c r="Y191" s="32" t="str">
        <f t="shared" si="28"/>
        <v>AC////ChAT+////</v>
      </c>
      <c r="Z191" t="e">
        <f t="shared" si="29"/>
        <v>#N/A</v>
      </c>
    </row>
    <row r="192" spans="1:26" x14ac:dyDescent="0.25">
      <c r="A192" t="s">
        <v>98</v>
      </c>
      <c r="B192" s="19">
        <v>191</v>
      </c>
      <c r="C192" s="19" t="s">
        <v>19</v>
      </c>
      <c r="D192" s="8">
        <v>191</v>
      </c>
      <c r="E192">
        <v>0</v>
      </c>
      <c r="F192">
        <v>0</v>
      </c>
      <c r="G192">
        <v>1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 s="8">
        <v>0</v>
      </c>
      <c r="Q192" t="str">
        <f t="shared" si="20"/>
        <v>AC</v>
      </c>
      <c r="R192" t="str">
        <f t="shared" si="21"/>
        <v/>
      </c>
      <c r="S192" t="str">
        <f t="shared" si="22"/>
        <v>Syt6+</v>
      </c>
      <c r="T192" t="str">
        <f t="shared" si="23"/>
        <v/>
      </c>
      <c r="U192" t="str">
        <f t="shared" si="24"/>
        <v/>
      </c>
      <c r="V192" t="str">
        <f t="shared" si="25"/>
        <v/>
      </c>
      <c r="W192" t="str">
        <f t="shared" si="26"/>
        <v>MEIS+</v>
      </c>
      <c r="X192" t="str">
        <f t="shared" si="27"/>
        <v/>
      </c>
      <c r="Y192" s="32" t="str">
        <f t="shared" si="28"/>
        <v>AC//Syt6+////MEIS+//</v>
      </c>
      <c r="Z192" t="str">
        <f t="shared" si="29"/>
        <v>#ff6666</v>
      </c>
    </row>
    <row r="193" spans="1:26" x14ac:dyDescent="0.25">
      <c r="A193" t="s">
        <v>98</v>
      </c>
      <c r="B193" s="19">
        <v>192</v>
      </c>
      <c r="C193" s="19" t="s">
        <v>19</v>
      </c>
      <c r="D193" s="8">
        <v>192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s="8">
        <v>0</v>
      </c>
      <c r="Q193" t="str">
        <f t="shared" si="20"/>
        <v>AC</v>
      </c>
      <c r="R193" t="str">
        <f t="shared" si="21"/>
        <v/>
      </c>
      <c r="S193" t="str">
        <f t="shared" si="22"/>
        <v>Syt6+</v>
      </c>
      <c r="T193" t="str">
        <f t="shared" si="23"/>
        <v/>
      </c>
      <c r="U193" t="str">
        <f t="shared" si="24"/>
        <v/>
      </c>
      <c r="V193" t="str">
        <f t="shared" si="25"/>
        <v/>
      </c>
      <c r="W193" t="str">
        <f t="shared" si="26"/>
        <v/>
      </c>
      <c r="X193" t="str">
        <f t="shared" si="27"/>
        <v/>
      </c>
      <c r="Y193" s="32" t="str">
        <f t="shared" si="28"/>
        <v>AC//Syt6+//////</v>
      </c>
      <c r="Z193" t="str">
        <f t="shared" si="29"/>
        <v>#6666ff</v>
      </c>
    </row>
    <row r="194" spans="1:26" x14ac:dyDescent="0.25">
      <c r="A194" t="s">
        <v>98</v>
      </c>
      <c r="B194" s="19">
        <v>193</v>
      </c>
      <c r="C194" s="19" t="s">
        <v>19</v>
      </c>
      <c r="D194" s="8">
        <v>193</v>
      </c>
      <c r="E194">
        <v>0</v>
      </c>
      <c r="F194">
        <v>0</v>
      </c>
      <c r="G194">
        <v>1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 s="8">
        <v>0</v>
      </c>
      <c r="Q194" t="str">
        <f t="shared" si="20"/>
        <v>AC</v>
      </c>
      <c r="R194" t="str">
        <f t="shared" si="21"/>
        <v/>
      </c>
      <c r="S194" t="str">
        <f t="shared" si="22"/>
        <v>Syt6+</v>
      </c>
      <c r="T194" t="str">
        <f t="shared" si="23"/>
        <v/>
      </c>
      <c r="U194" t="str">
        <f t="shared" si="24"/>
        <v/>
      </c>
      <c r="V194" t="str">
        <f t="shared" si="25"/>
        <v/>
      </c>
      <c r="W194" t="str">
        <f t="shared" si="26"/>
        <v>MEIS+</v>
      </c>
      <c r="X194" t="str">
        <f t="shared" si="27"/>
        <v/>
      </c>
      <c r="Y194" s="32" t="str">
        <f t="shared" si="28"/>
        <v>AC//Syt6+////MEIS+//</v>
      </c>
      <c r="Z194" t="str">
        <f t="shared" si="29"/>
        <v>#ff6666</v>
      </c>
    </row>
    <row r="195" spans="1:26" x14ac:dyDescent="0.25">
      <c r="A195" t="s">
        <v>98</v>
      </c>
      <c r="B195" s="19">
        <v>194</v>
      </c>
      <c r="C195" s="19" t="s">
        <v>19</v>
      </c>
      <c r="D195" s="8">
        <v>194</v>
      </c>
      <c r="E195">
        <v>0</v>
      </c>
      <c r="F195">
        <v>0</v>
      </c>
      <c r="G195">
        <v>1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 s="8">
        <v>0</v>
      </c>
      <c r="Q195" t="str">
        <f t="shared" ref="Q195:Q210" si="30">IF(E195=1,"GC","AC")</f>
        <v>AC</v>
      </c>
      <c r="R195" t="str">
        <f t="shared" ref="R195:R210" si="31">IF(F195=1,"Syt10+","")</f>
        <v/>
      </c>
      <c r="S195" t="str">
        <f t="shared" ref="S195:S210" si="32">IF(G195=1,"Syt6+","")</f>
        <v>Syt6+</v>
      </c>
      <c r="T195" t="str">
        <f t="shared" ref="T195:T210" si="33">IF(H195,"C8+","")</f>
        <v/>
      </c>
      <c r="U195" t="str">
        <f t="shared" ref="U195:U210" si="34">IF(K195=1,"ChAT+","")</f>
        <v/>
      </c>
      <c r="V195" t="str">
        <f t="shared" ref="V195:V210" si="35">IF(O195=1,"Satb2+","")</f>
        <v/>
      </c>
      <c r="W195" t="str">
        <f t="shared" ref="W195:W210" si="36">IF(I195=1,"MEIS+","")</f>
        <v>MEIS+</v>
      </c>
      <c r="X195" t="str">
        <f t="shared" ref="X195:X210" si="37">IF(N195=1,"CalR+","")</f>
        <v/>
      </c>
      <c r="Y195" s="32" t="str">
        <f t="shared" ref="Y195:Y257" si="38">Q195&amp;"/"&amp;R195&amp;"/"&amp;S195&amp;"/"&amp;T195&amp;"/"&amp;U195&amp;"/"&amp;V195&amp;"/"&amp;W195&amp;"/"&amp;X195&amp;"/"</f>
        <v>AC//Syt6+////MEIS+//</v>
      </c>
      <c r="Z195" t="str">
        <f t="shared" ref="Z195:Z257" si="39">VLOOKUP(Y195,$AB$4:$AC$17,2,FALSE)</f>
        <v>#ff6666</v>
      </c>
    </row>
    <row r="196" spans="1:26" x14ac:dyDescent="0.25">
      <c r="A196" t="s">
        <v>98</v>
      </c>
      <c r="B196" s="19">
        <v>195</v>
      </c>
      <c r="C196" s="19" t="s">
        <v>19</v>
      </c>
      <c r="D196" s="8">
        <v>195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 s="8">
        <v>0</v>
      </c>
      <c r="Q196" t="str">
        <f t="shared" si="30"/>
        <v>AC</v>
      </c>
      <c r="R196" t="str">
        <f t="shared" si="31"/>
        <v/>
      </c>
      <c r="S196" t="str">
        <f t="shared" si="32"/>
        <v/>
      </c>
      <c r="T196" t="str">
        <f t="shared" si="33"/>
        <v/>
      </c>
      <c r="U196" t="str">
        <f t="shared" si="34"/>
        <v/>
      </c>
      <c r="V196" t="str">
        <f t="shared" si="35"/>
        <v/>
      </c>
      <c r="W196" t="str">
        <f t="shared" si="36"/>
        <v>MEIS+</v>
      </c>
      <c r="X196" t="str">
        <f t="shared" si="37"/>
        <v/>
      </c>
      <c r="Y196" s="32" t="str">
        <f t="shared" si="38"/>
        <v>AC//////MEIS+//</v>
      </c>
      <c r="Z196" t="str">
        <f t="shared" si="39"/>
        <v>#66ff66</v>
      </c>
    </row>
    <row r="197" spans="1:26" x14ac:dyDescent="0.25">
      <c r="A197" t="s">
        <v>98</v>
      </c>
      <c r="B197" s="19">
        <v>196</v>
      </c>
      <c r="C197" s="19">
        <v>76</v>
      </c>
      <c r="D197" s="8">
        <v>196</v>
      </c>
      <c r="E197">
        <v>0</v>
      </c>
      <c r="F197">
        <v>0</v>
      </c>
      <c r="G197">
        <v>1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 s="8">
        <v>0</v>
      </c>
      <c r="Q197" t="str">
        <f t="shared" si="30"/>
        <v>AC</v>
      </c>
      <c r="R197" t="str">
        <f t="shared" si="31"/>
        <v/>
      </c>
      <c r="S197" t="str">
        <f t="shared" si="32"/>
        <v>Syt6+</v>
      </c>
      <c r="T197" t="str">
        <f t="shared" si="33"/>
        <v/>
      </c>
      <c r="U197" t="str">
        <f t="shared" si="34"/>
        <v/>
      </c>
      <c r="V197" t="str">
        <f t="shared" si="35"/>
        <v/>
      </c>
      <c r="W197" t="str">
        <f t="shared" si="36"/>
        <v>MEIS+</v>
      </c>
      <c r="X197" t="str">
        <f t="shared" si="37"/>
        <v/>
      </c>
      <c r="Y197" s="32" t="str">
        <f t="shared" si="38"/>
        <v>AC//Syt6+////MEIS+//</v>
      </c>
      <c r="Z197" t="str">
        <f t="shared" si="39"/>
        <v>#ff6666</v>
      </c>
    </row>
    <row r="198" spans="1:26" x14ac:dyDescent="0.25">
      <c r="A198" t="s">
        <v>98</v>
      </c>
      <c r="B198" s="19">
        <v>197</v>
      </c>
      <c r="C198" s="19" t="s">
        <v>19</v>
      </c>
      <c r="D198" s="8">
        <v>197</v>
      </c>
      <c r="E198">
        <v>0</v>
      </c>
      <c r="F198">
        <v>0</v>
      </c>
      <c r="G198">
        <v>1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 s="8">
        <v>0</v>
      </c>
      <c r="Q198" t="str">
        <f t="shared" si="30"/>
        <v>AC</v>
      </c>
      <c r="R198" t="str">
        <f t="shared" si="31"/>
        <v/>
      </c>
      <c r="S198" t="str">
        <f t="shared" si="32"/>
        <v>Syt6+</v>
      </c>
      <c r="T198" t="str">
        <f t="shared" si="33"/>
        <v/>
      </c>
      <c r="U198" t="str">
        <f t="shared" si="34"/>
        <v/>
      </c>
      <c r="V198" t="str">
        <f t="shared" si="35"/>
        <v/>
      </c>
      <c r="W198" t="str">
        <f t="shared" si="36"/>
        <v>MEIS+</v>
      </c>
      <c r="X198" t="str">
        <f t="shared" si="37"/>
        <v/>
      </c>
      <c r="Y198" s="32" t="str">
        <f t="shared" si="38"/>
        <v>AC//Syt6+////MEIS+//</v>
      </c>
      <c r="Z198" t="str">
        <f t="shared" si="39"/>
        <v>#ff6666</v>
      </c>
    </row>
    <row r="199" spans="1:26" x14ac:dyDescent="0.25">
      <c r="A199" t="s">
        <v>98</v>
      </c>
      <c r="B199" s="19">
        <v>198</v>
      </c>
      <c r="C199" s="19">
        <v>126</v>
      </c>
      <c r="D199" s="8">
        <v>198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 s="8">
        <v>0</v>
      </c>
      <c r="Q199" t="str">
        <f t="shared" si="30"/>
        <v>AC</v>
      </c>
      <c r="R199" t="str">
        <f t="shared" si="31"/>
        <v/>
      </c>
      <c r="S199" t="str">
        <f t="shared" si="32"/>
        <v/>
      </c>
      <c r="T199" t="str">
        <f t="shared" si="33"/>
        <v/>
      </c>
      <c r="U199" t="str">
        <f t="shared" si="34"/>
        <v/>
      </c>
      <c r="V199" t="str">
        <f t="shared" si="35"/>
        <v/>
      </c>
      <c r="W199" t="str">
        <f t="shared" si="36"/>
        <v>MEIS+</v>
      </c>
      <c r="X199" t="str">
        <f t="shared" si="37"/>
        <v/>
      </c>
      <c r="Y199" s="32" t="str">
        <f t="shared" si="38"/>
        <v>AC//////MEIS+//</v>
      </c>
      <c r="Z199" t="str">
        <f t="shared" si="39"/>
        <v>#66ff66</v>
      </c>
    </row>
    <row r="200" spans="1:26" x14ac:dyDescent="0.25">
      <c r="A200" t="s">
        <v>98</v>
      </c>
      <c r="B200" s="19">
        <v>199</v>
      </c>
      <c r="C200" s="19">
        <v>18</v>
      </c>
      <c r="D200" s="8">
        <v>199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 s="8">
        <v>0</v>
      </c>
      <c r="Q200" t="str">
        <f t="shared" si="30"/>
        <v>AC</v>
      </c>
      <c r="R200" t="str">
        <f t="shared" si="31"/>
        <v/>
      </c>
      <c r="S200" t="str">
        <f t="shared" si="32"/>
        <v/>
      </c>
      <c r="T200" t="str">
        <f t="shared" si="33"/>
        <v/>
      </c>
      <c r="U200" t="str">
        <f t="shared" si="34"/>
        <v/>
      </c>
      <c r="V200" t="str">
        <f t="shared" si="35"/>
        <v/>
      </c>
      <c r="W200" t="str">
        <f t="shared" si="36"/>
        <v>MEIS+</v>
      </c>
      <c r="X200" t="str">
        <f t="shared" si="37"/>
        <v/>
      </c>
      <c r="Y200" s="32" t="str">
        <f t="shared" si="38"/>
        <v>AC//////MEIS+//</v>
      </c>
      <c r="Z200" t="str">
        <f t="shared" si="39"/>
        <v>#66ff66</v>
      </c>
    </row>
    <row r="201" spans="1:26" x14ac:dyDescent="0.25">
      <c r="A201" t="s">
        <v>98</v>
      </c>
      <c r="B201" s="19">
        <v>200</v>
      </c>
      <c r="C201" s="19" t="s">
        <v>19</v>
      </c>
      <c r="D201" s="8">
        <v>200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 s="8">
        <v>0</v>
      </c>
      <c r="Q201" t="str">
        <f t="shared" si="30"/>
        <v>AC</v>
      </c>
      <c r="R201" t="str">
        <f t="shared" si="31"/>
        <v/>
      </c>
      <c r="S201" t="str">
        <f t="shared" si="32"/>
        <v/>
      </c>
      <c r="T201" t="str">
        <f t="shared" si="33"/>
        <v/>
      </c>
      <c r="U201" t="str">
        <f t="shared" si="34"/>
        <v/>
      </c>
      <c r="V201" t="str">
        <f t="shared" si="35"/>
        <v/>
      </c>
      <c r="W201" t="str">
        <f t="shared" si="36"/>
        <v>MEIS+</v>
      </c>
      <c r="X201" t="str">
        <f t="shared" si="37"/>
        <v/>
      </c>
      <c r="Y201" s="32" t="str">
        <f t="shared" si="38"/>
        <v>AC//////MEIS+//</v>
      </c>
      <c r="Z201" t="str">
        <f t="shared" si="39"/>
        <v>#66ff66</v>
      </c>
    </row>
    <row r="202" spans="1:26" x14ac:dyDescent="0.25">
      <c r="A202" t="s">
        <v>98</v>
      </c>
      <c r="B202" s="19">
        <v>201</v>
      </c>
      <c r="C202" s="19" t="s">
        <v>19</v>
      </c>
      <c r="D202" s="8">
        <v>201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 s="8">
        <v>0</v>
      </c>
      <c r="Q202" t="str">
        <f t="shared" si="30"/>
        <v>AC</v>
      </c>
      <c r="R202" t="str">
        <f t="shared" si="31"/>
        <v/>
      </c>
      <c r="S202" t="str">
        <f t="shared" si="32"/>
        <v/>
      </c>
      <c r="T202" t="str">
        <f t="shared" si="33"/>
        <v/>
      </c>
      <c r="U202" t="str">
        <f t="shared" si="34"/>
        <v/>
      </c>
      <c r="V202" t="str">
        <f t="shared" si="35"/>
        <v/>
      </c>
      <c r="W202" t="str">
        <f t="shared" si="36"/>
        <v/>
      </c>
      <c r="X202" t="str">
        <f t="shared" si="37"/>
        <v/>
      </c>
      <c r="Y202" s="32" t="str">
        <f t="shared" si="38"/>
        <v>AC////////</v>
      </c>
      <c r="Z202" t="str">
        <f t="shared" si="39"/>
        <v>#66b3ff</v>
      </c>
    </row>
    <row r="203" spans="1:26" x14ac:dyDescent="0.25">
      <c r="A203" t="s">
        <v>98</v>
      </c>
      <c r="B203" s="19">
        <v>202</v>
      </c>
      <c r="C203" s="19">
        <v>69</v>
      </c>
      <c r="D203" s="8">
        <v>202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 s="8">
        <v>0</v>
      </c>
      <c r="Q203" t="str">
        <f t="shared" si="30"/>
        <v>AC</v>
      </c>
      <c r="R203" t="str">
        <f t="shared" si="31"/>
        <v/>
      </c>
      <c r="S203" t="str">
        <f t="shared" si="32"/>
        <v/>
      </c>
      <c r="T203" t="str">
        <f t="shared" si="33"/>
        <v/>
      </c>
      <c r="U203" t="str">
        <f t="shared" si="34"/>
        <v/>
      </c>
      <c r="V203" t="str">
        <f t="shared" si="35"/>
        <v/>
      </c>
      <c r="W203" t="str">
        <f t="shared" si="36"/>
        <v/>
      </c>
      <c r="X203" t="str">
        <f t="shared" si="37"/>
        <v/>
      </c>
      <c r="Y203" s="32" t="str">
        <f t="shared" si="38"/>
        <v>AC////////</v>
      </c>
      <c r="Z203" t="str">
        <f t="shared" si="39"/>
        <v>#66b3ff</v>
      </c>
    </row>
    <row r="204" spans="1:26" x14ac:dyDescent="0.25">
      <c r="A204" t="s">
        <v>98</v>
      </c>
      <c r="B204" s="19">
        <v>203</v>
      </c>
      <c r="C204" s="19" t="s">
        <v>19</v>
      </c>
      <c r="D204" s="8">
        <v>203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 s="8">
        <v>0</v>
      </c>
      <c r="Q204" t="str">
        <f t="shared" si="30"/>
        <v>AC</v>
      </c>
      <c r="R204" t="str">
        <f t="shared" si="31"/>
        <v/>
      </c>
      <c r="S204" t="str">
        <f t="shared" si="32"/>
        <v/>
      </c>
      <c r="T204" t="str">
        <f t="shared" si="33"/>
        <v/>
      </c>
      <c r="U204" t="str">
        <f t="shared" si="34"/>
        <v/>
      </c>
      <c r="V204" t="str">
        <f t="shared" si="35"/>
        <v/>
      </c>
      <c r="W204" t="str">
        <f t="shared" si="36"/>
        <v/>
      </c>
      <c r="X204" t="str">
        <f t="shared" si="37"/>
        <v/>
      </c>
      <c r="Y204" s="32" t="str">
        <f t="shared" si="38"/>
        <v>AC////////</v>
      </c>
      <c r="Z204" t="str">
        <f t="shared" si="39"/>
        <v>#66b3ff</v>
      </c>
    </row>
    <row r="205" spans="1:26" x14ac:dyDescent="0.25">
      <c r="A205" t="s">
        <v>98</v>
      </c>
      <c r="B205" s="19">
        <v>204</v>
      </c>
      <c r="C205" s="19" t="s">
        <v>19</v>
      </c>
      <c r="D205" s="8">
        <v>204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 s="8">
        <v>0</v>
      </c>
      <c r="Q205" t="str">
        <f t="shared" si="30"/>
        <v>AC</v>
      </c>
      <c r="R205" t="str">
        <f t="shared" si="31"/>
        <v/>
      </c>
      <c r="S205" t="str">
        <f t="shared" si="32"/>
        <v/>
      </c>
      <c r="T205" t="str">
        <f t="shared" si="33"/>
        <v/>
      </c>
      <c r="U205" t="str">
        <f t="shared" si="34"/>
        <v/>
      </c>
      <c r="V205" t="str">
        <f t="shared" si="35"/>
        <v/>
      </c>
      <c r="W205" t="str">
        <f t="shared" si="36"/>
        <v/>
      </c>
      <c r="X205" t="str">
        <f t="shared" si="37"/>
        <v/>
      </c>
      <c r="Y205" s="32" t="str">
        <f t="shared" si="38"/>
        <v>AC////////</v>
      </c>
      <c r="Z205" t="str">
        <f t="shared" si="39"/>
        <v>#66b3ff</v>
      </c>
    </row>
    <row r="206" spans="1:26" x14ac:dyDescent="0.25">
      <c r="A206" t="s">
        <v>98</v>
      </c>
      <c r="B206" s="19">
        <v>205</v>
      </c>
      <c r="C206" s="19" t="s">
        <v>19</v>
      </c>
      <c r="D206" s="8">
        <v>205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 s="8">
        <v>0</v>
      </c>
      <c r="Q206" t="str">
        <f t="shared" si="30"/>
        <v>AC</v>
      </c>
      <c r="R206" t="str">
        <f t="shared" si="31"/>
        <v/>
      </c>
      <c r="S206" t="str">
        <f t="shared" si="32"/>
        <v/>
      </c>
      <c r="T206" t="str">
        <f t="shared" si="33"/>
        <v/>
      </c>
      <c r="U206" t="str">
        <f t="shared" si="34"/>
        <v/>
      </c>
      <c r="V206" t="str">
        <f t="shared" si="35"/>
        <v/>
      </c>
      <c r="W206" t="str">
        <f t="shared" si="36"/>
        <v>MEIS+</v>
      </c>
      <c r="X206" t="str">
        <f t="shared" si="37"/>
        <v/>
      </c>
      <c r="Y206" s="32" t="str">
        <f t="shared" si="38"/>
        <v>AC//////MEIS+//</v>
      </c>
      <c r="Z206" t="str">
        <f t="shared" si="39"/>
        <v>#66ff66</v>
      </c>
    </row>
    <row r="207" spans="1:26" x14ac:dyDescent="0.25">
      <c r="A207" t="s">
        <v>98</v>
      </c>
      <c r="B207" s="19">
        <v>206</v>
      </c>
      <c r="C207" s="19">
        <v>125</v>
      </c>
      <c r="D207" s="8">
        <v>206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 s="8">
        <v>0</v>
      </c>
      <c r="Q207" t="str">
        <f t="shared" si="30"/>
        <v>AC</v>
      </c>
      <c r="R207" t="str">
        <f t="shared" si="31"/>
        <v/>
      </c>
      <c r="S207" t="str">
        <f t="shared" si="32"/>
        <v/>
      </c>
      <c r="T207" t="str">
        <f t="shared" si="33"/>
        <v/>
      </c>
      <c r="U207" t="str">
        <f t="shared" si="34"/>
        <v/>
      </c>
      <c r="V207" t="str">
        <f t="shared" si="35"/>
        <v/>
      </c>
      <c r="W207" t="str">
        <f t="shared" si="36"/>
        <v>MEIS+</v>
      </c>
      <c r="X207" t="str">
        <f t="shared" si="37"/>
        <v/>
      </c>
      <c r="Y207" s="32" t="str">
        <f t="shared" si="38"/>
        <v>AC//////MEIS+//</v>
      </c>
      <c r="Z207" t="str">
        <f t="shared" si="39"/>
        <v>#66ff66</v>
      </c>
    </row>
    <row r="208" spans="1:26" x14ac:dyDescent="0.25">
      <c r="A208" t="s">
        <v>98</v>
      </c>
      <c r="B208" s="19">
        <v>207</v>
      </c>
      <c r="C208" s="19" t="s">
        <v>19</v>
      </c>
      <c r="D208" s="8">
        <v>207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 s="8">
        <v>0</v>
      </c>
      <c r="Q208" t="str">
        <f t="shared" si="30"/>
        <v>AC</v>
      </c>
      <c r="R208" t="str">
        <f t="shared" si="31"/>
        <v/>
      </c>
      <c r="S208" t="str">
        <f t="shared" si="32"/>
        <v/>
      </c>
      <c r="T208" t="str">
        <f t="shared" si="33"/>
        <v/>
      </c>
      <c r="U208" t="str">
        <f t="shared" si="34"/>
        <v/>
      </c>
      <c r="V208" t="str">
        <f t="shared" si="35"/>
        <v/>
      </c>
      <c r="W208" t="str">
        <f t="shared" si="36"/>
        <v>MEIS+</v>
      </c>
      <c r="X208" t="str">
        <f t="shared" si="37"/>
        <v/>
      </c>
      <c r="Y208" s="32" t="str">
        <f t="shared" si="38"/>
        <v>AC//////MEIS+//</v>
      </c>
      <c r="Z208" t="str">
        <f t="shared" si="39"/>
        <v>#66ff66</v>
      </c>
    </row>
    <row r="209" spans="1:26" x14ac:dyDescent="0.25">
      <c r="A209" t="s">
        <v>98</v>
      </c>
      <c r="B209" s="19">
        <v>208</v>
      </c>
      <c r="C209" s="19" t="s">
        <v>19</v>
      </c>
      <c r="D209" s="8">
        <v>208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 s="8">
        <v>0</v>
      </c>
      <c r="Q209" t="str">
        <f t="shared" si="30"/>
        <v>AC</v>
      </c>
      <c r="R209" t="str">
        <f t="shared" si="31"/>
        <v/>
      </c>
      <c r="S209" t="str">
        <f t="shared" si="32"/>
        <v/>
      </c>
      <c r="T209" t="str">
        <f t="shared" si="33"/>
        <v/>
      </c>
      <c r="U209" t="str">
        <f t="shared" si="34"/>
        <v/>
      </c>
      <c r="V209" t="str">
        <f t="shared" si="35"/>
        <v/>
      </c>
      <c r="W209" t="str">
        <f t="shared" si="36"/>
        <v>MEIS+</v>
      </c>
      <c r="X209" t="str">
        <f t="shared" si="37"/>
        <v/>
      </c>
      <c r="Y209" s="32" t="str">
        <f t="shared" si="38"/>
        <v>AC//////MEIS+//</v>
      </c>
      <c r="Z209" t="str">
        <f t="shared" si="39"/>
        <v>#66ff66</v>
      </c>
    </row>
    <row r="210" spans="1:26" ht="15.75" thickBot="1" x14ac:dyDescent="0.3">
      <c r="A210" s="9" t="s">
        <v>98</v>
      </c>
      <c r="B210" s="51">
        <v>209</v>
      </c>
      <c r="C210" s="51" t="s">
        <v>19</v>
      </c>
      <c r="D210" s="8">
        <v>209</v>
      </c>
      <c r="E210" s="9">
        <v>0</v>
      </c>
      <c r="F210" s="9">
        <v>0</v>
      </c>
      <c r="G210" s="9">
        <v>0</v>
      </c>
      <c r="H210" s="9">
        <v>0</v>
      </c>
      <c r="I210" s="9">
        <v>1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10">
        <v>0</v>
      </c>
      <c r="P210" s="31"/>
      <c r="Q210" t="str">
        <f t="shared" si="30"/>
        <v>AC</v>
      </c>
      <c r="R210" t="str">
        <f t="shared" si="31"/>
        <v/>
      </c>
      <c r="S210" t="str">
        <f t="shared" si="32"/>
        <v/>
      </c>
      <c r="T210" t="str">
        <f t="shared" si="33"/>
        <v/>
      </c>
      <c r="U210" t="str">
        <f t="shared" si="34"/>
        <v/>
      </c>
      <c r="V210" t="str">
        <f t="shared" si="35"/>
        <v/>
      </c>
      <c r="W210" t="str">
        <f t="shared" si="36"/>
        <v>MEIS+</v>
      </c>
      <c r="X210" t="str">
        <f t="shared" si="37"/>
        <v/>
      </c>
      <c r="Y210" s="32" t="str">
        <f t="shared" si="38"/>
        <v>AC//////MEIS+//</v>
      </c>
      <c r="Z210" t="str">
        <f t="shared" si="39"/>
        <v>#66ff66</v>
      </c>
    </row>
    <row r="211" spans="1:26" ht="15.75" x14ac:dyDescent="0.25">
      <c r="A211" s="27" t="s">
        <v>100</v>
      </c>
      <c r="B211" s="52">
        <v>1</v>
      </c>
      <c r="C211" s="52"/>
      <c r="D211" s="8">
        <v>211</v>
      </c>
      <c r="E211" s="23">
        <v>1</v>
      </c>
      <c r="F211" s="23">
        <v>0</v>
      </c>
      <c r="G211" s="23">
        <v>0</v>
      </c>
      <c r="H211" s="23">
        <v>0</v>
      </c>
      <c r="I211" s="23">
        <v>0</v>
      </c>
      <c r="J211" s="23">
        <v>1</v>
      </c>
      <c r="K211" s="23">
        <v>0</v>
      </c>
      <c r="L211" s="23">
        <v>0</v>
      </c>
      <c r="M211" s="23">
        <v>1</v>
      </c>
      <c r="N211" s="23">
        <v>0</v>
      </c>
      <c r="O211" s="38">
        <v>0</v>
      </c>
      <c r="P211" s="30"/>
      <c r="Q211" t="str">
        <f t="shared" ref="Q211:Q274" si="40">IF(E211=1,"GC","AC")</f>
        <v>GC</v>
      </c>
      <c r="R211" t="str">
        <f t="shared" ref="R211:R274" si="41">IF(F211=1,"Syt10+","")</f>
        <v/>
      </c>
      <c r="S211" t="str">
        <f t="shared" ref="S211:S274" si="42">IF(G211=1,"Syt6+","")</f>
        <v/>
      </c>
      <c r="T211" t="str">
        <f t="shared" ref="T211:T274" si="43">IF(H211,"C8+","")</f>
        <v/>
      </c>
      <c r="U211" t="str">
        <f t="shared" ref="U211:U274" si="44">IF(K211=1,"ChAT+","")</f>
        <v/>
      </c>
      <c r="V211" t="str">
        <f t="shared" ref="V211:V274" si="45">IF(O211=1,"Satb2+","")</f>
        <v/>
      </c>
      <c r="W211" t="str">
        <f t="shared" ref="W211:W274" si="46">IF(I211=1,"MEIS+","")</f>
        <v/>
      </c>
      <c r="X211" t="str">
        <f t="shared" ref="X211:X274" si="47">IF(N211=1,"CalR+","")</f>
        <v/>
      </c>
      <c r="Y211" s="32" t="str">
        <f t="shared" si="38"/>
        <v>GC////////</v>
      </c>
      <c r="Z211" t="str">
        <f t="shared" si="39"/>
        <v>#ff66d9</v>
      </c>
    </row>
    <row r="212" spans="1:26" ht="15.75" x14ac:dyDescent="0.25">
      <c r="A212" s="27" t="s">
        <v>100</v>
      </c>
      <c r="B212" s="52">
        <v>2</v>
      </c>
      <c r="C212" s="52"/>
      <c r="D212" s="8">
        <v>212</v>
      </c>
      <c r="E212" s="23">
        <v>0</v>
      </c>
      <c r="F212" s="23">
        <v>0</v>
      </c>
      <c r="G212" s="23">
        <v>0</v>
      </c>
      <c r="H212" s="23">
        <v>0</v>
      </c>
      <c r="I212" s="23">
        <v>1</v>
      </c>
      <c r="J212" s="23">
        <v>0</v>
      </c>
      <c r="K212" s="23">
        <v>0</v>
      </c>
      <c r="L212" s="23">
        <v>0</v>
      </c>
      <c r="M212" s="23">
        <v>0</v>
      </c>
      <c r="N212" s="23">
        <v>0</v>
      </c>
      <c r="O212" s="38">
        <v>0</v>
      </c>
      <c r="P212" s="30"/>
      <c r="Q212" t="str">
        <f t="shared" si="40"/>
        <v>AC</v>
      </c>
      <c r="R212" t="str">
        <f t="shared" si="41"/>
        <v/>
      </c>
      <c r="S212" t="str">
        <f t="shared" si="42"/>
        <v/>
      </c>
      <c r="T212" t="str">
        <f t="shared" si="43"/>
        <v/>
      </c>
      <c r="U212" t="str">
        <f t="shared" si="44"/>
        <v/>
      </c>
      <c r="V212" t="str">
        <f t="shared" si="45"/>
        <v/>
      </c>
      <c r="W212" t="str">
        <f t="shared" si="46"/>
        <v>MEIS+</v>
      </c>
      <c r="X212" t="str">
        <f t="shared" si="47"/>
        <v/>
      </c>
      <c r="Y212" s="32" t="str">
        <f t="shared" si="38"/>
        <v>AC//////MEIS+//</v>
      </c>
      <c r="Z212" t="str">
        <f t="shared" si="39"/>
        <v>#66ff66</v>
      </c>
    </row>
    <row r="213" spans="1:26" ht="15.75" x14ac:dyDescent="0.25">
      <c r="A213" s="27" t="s">
        <v>100</v>
      </c>
      <c r="B213" s="52">
        <v>3</v>
      </c>
      <c r="C213" s="52"/>
      <c r="D213" s="8">
        <v>213</v>
      </c>
      <c r="E213" s="23">
        <v>0</v>
      </c>
      <c r="F213" s="23">
        <v>0</v>
      </c>
      <c r="G213" s="23">
        <v>0</v>
      </c>
      <c r="H213" s="23">
        <v>0</v>
      </c>
      <c r="I213" s="23">
        <v>1</v>
      </c>
      <c r="J213" s="23">
        <v>0</v>
      </c>
      <c r="K213" s="23">
        <v>0</v>
      </c>
      <c r="L213" s="23">
        <v>0</v>
      </c>
      <c r="M213" s="23">
        <v>0</v>
      </c>
      <c r="N213" s="23">
        <v>0</v>
      </c>
      <c r="O213" s="38">
        <v>0</v>
      </c>
      <c r="P213" s="30"/>
      <c r="Q213" t="str">
        <f t="shared" si="40"/>
        <v>AC</v>
      </c>
      <c r="R213" t="str">
        <f t="shared" si="41"/>
        <v/>
      </c>
      <c r="S213" t="str">
        <f t="shared" si="42"/>
        <v/>
      </c>
      <c r="T213" t="str">
        <f t="shared" si="43"/>
        <v/>
      </c>
      <c r="U213" t="str">
        <f t="shared" si="44"/>
        <v/>
      </c>
      <c r="V213" t="str">
        <f t="shared" si="45"/>
        <v/>
      </c>
      <c r="W213" t="str">
        <f t="shared" si="46"/>
        <v>MEIS+</v>
      </c>
      <c r="X213" t="str">
        <f t="shared" si="47"/>
        <v/>
      </c>
      <c r="Y213" s="32" t="str">
        <f t="shared" si="38"/>
        <v>AC//////MEIS+//</v>
      </c>
      <c r="Z213" t="str">
        <f t="shared" si="39"/>
        <v>#66ff66</v>
      </c>
    </row>
    <row r="214" spans="1:26" ht="15.75" x14ac:dyDescent="0.25">
      <c r="A214" s="27" t="s">
        <v>100</v>
      </c>
      <c r="B214" s="52">
        <v>4</v>
      </c>
      <c r="C214" s="52"/>
      <c r="D214" s="8">
        <v>214</v>
      </c>
      <c r="E214" s="23">
        <v>1</v>
      </c>
      <c r="F214" s="23">
        <v>0</v>
      </c>
      <c r="G214" s="23">
        <v>0</v>
      </c>
      <c r="H214" s="23">
        <v>0</v>
      </c>
      <c r="I214" s="23">
        <v>0</v>
      </c>
      <c r="J214" s="23">
        <v>1</v>
      </c>
      <c r="K214" s="23">
        <v>0</v>
      </c>
      <c r="L214" s="23">
        <v>0</v>
      </c>
      <c r="M214" s="23">
        <v>1</v>
      </c>
      <c r="N214" s="23">
        <v>0</v>
      </c>
      <c r="O214" s="38">
        <v>0</v>
      </c>
      <c r="P214" s="30"/>
      <c r="Q214" t="str">
        <f t="shared" si="40"/>
        <v>GC</v>
      </c>
      <c r="R214" t="str">
        <f t="shared" si="41"/>
        <v/>
      </c>
      <c r="S214" t="str">
        <f t="shared" si="42"/>
        <v/>
      </c>
      <c r="T214" t="str">
        <f t="shared" si="43"/>
        <v/>
      </c>
      <c r="U214" t="str">
        <f t="shared" si="44"/>
        <v/>
      </c>
      <c r="V214" t="str">
        <f t="shared" si="45"/>
        <v/>
      </c>
      <c r="W214" t="str">
        <f t="shared" si="46"/>
        <v/>
      </c>
      <c r="X214" t="str">
        <f t="shared" si="47"/>
        <v/>
      </c>
      <c r="Y214" s="32" t="str">
        <f t="shared" si="38"/>
        <v>GC////////</v>
      </c>
      <c r="Z214" t="str">
        <f t="shared" si="39"/>
        <v>#ff66d9</v>
      </c>
    </row>
    <row r="215" spans="1:26" ht="15.75" x14ac:dyDescent="0.25">
      <c r="A215" s="27" t="s">
        <v>100</v>
      </c>
      <c r="B215" s="52">
        <v>5</v>
      </c>
      <c r="C215" s="52"/>
      <c r="D215" s="8">
        <v>215</v>
      </c>
      <c r="E215" s="23">
        <v>1</v>
      </c>
      <c r="F215" s="23">
        <v>0</v>
      </c>
      <c r="G215" s="23">
        <v>0</v>
      </c>
      <c r="H215" s="23">
        <v>0</v>
      </c>
      <c r="I215" s="23">
        <v>0</v>
      </c>
      <c r="J215" s="23">
        <v>1</v>
      </c>
      <c r="K215" s="23">
        <v>0</v>
      </c>
      <c r="L215" s="23">
        <v>0</v>
      </c>
      <c r="M215" s="23">
        <v>1</v>
      </c>
      <c r="N215" s="23">
        <v>0</v>
      </c>
      <c r="O215" s="38">
        <v>0</v>
      </c>
      <c r="P215" s="30"/>
      <c r="Q215" t="str">
        <f t="shared" si="40"/>
        <v>GC</v>
      </c>
      <c r="R215" t="str">
        <f t="shared" si="41"/>
        <v/>
      </c>
      <c r="S215" t="str">
        <f t="shared" si="42"/>
        <v/>
      </c>
      <c r="T215" t="str">
        <f t="shared" si="43"/>
        <v/>
      </c>
      <c r="U215" t="str">
        <f t="shared" si="44"/>
        <v/>
      </c>
      <c r="V215" t="str">
        <f t="shared" si="45"/>
        <v/>
      </c>
      <c r="W215" t="str">
        <f t="shared" si="46"/>
        <v/>
      </c>
      <c r="X215" t="str">
        <f t="shared" si="47"/>
        <v/>
      </c>
      <c r="Y215" s="32" t="str">
        <f t="shared" si="38"/>
        <v>GC////////</v>
      </c>
      <c r="Z215" t="str">
        <f t="shared" si="39"/>
        <v>#ff66d9</v>
      </c>
    </row>
    <row r="216" spans="1:26" ht="15.75" x14ac:dyDescent="0.25">
      <c r="A216" s="27" t="s">
        <v>100</v>
      </c>
      <c r="B216" s="52">
        <v>6</v>
      </c>
      <c r="C216" s="52">
        <v>6</v>
      </c>
      <c r="D216" s="8">
        <v>216</v>
      </c>
      <c r="E216" s="23">
        <v>0</v>
      </c>
      <c r="F216" s="23">
        <v>0</v>
      </c>
      <c r="G216" s="23">
        <v>1</v>
      </c>
      <c r="H216" s="23">
        <v>0</v>
      </c>
      <c r="I216" s="23">
        <v>0</v>
      </c>
      <c r="J216" s="23">
        <v>0</v>
      </c>
      <c r="K216" s="23">
        <v>0</v>
      </c>
      <c r="L216" s="23">
        <v>0</v>
      </c>
      <c r="M216" s="23">
        <v>0</v>
      </c>
      <c r="N216" s="23">
        <v>0</v>
      </c>
      <c r="O216" s="38">
        <v>0</v>
      </c>
      <c r="P216" s="30"/>
      <c r="Q216" t="str">
        <f t="shared" si="40"/>
        <v>AC</v>
      </c>
      <c r="R216" t="str">
        <f t="shared" si="41"/>
        <v/>
      </c>
      <c r="S216" t="str">
        <f t="shared" si="42"/>
        <v>Syt6+</v>
      </c>
      <c r="T216" t="str">
        <f t="shared" si="43"/>
        <v/>
      </c>
      <c r="U216" t="str">
        <f t="shared" si="44"/>
        <v/>
      </c>
      <c r="V216" t="str">
        <f t="shared" si="45"/>
        <v/>
      </c>
      <c r="W216" t="str">
        <f t="shared" si="46"/>
        <v/>
      </c>
      <c r="X216" t="str">
        <f t="shared" si="47"/>
        <v/>
      </c>
      <c r="Y216" s="32" t="str">
        <f t="shared" si="38"/>
        <v>AC//Syt6+//////</v>
      </c>
      <c r="Z216" t="str">
        <f t="shared" si="39"/>
        <v>#6666ff</v>
      </c>
    </row>
    <row r="217" spans="1:26" ht="15.75" x14ac:dyDescent="0.25">
      <c r="A217" s="27" t="s">
        <v>100</v>
      </c>
      <c r="B217" s="52">
        <v>7</v>
      </c>
      <c r="C217" s="52"/>
      <c r="D217" s="8">
        <v>217</v>
      </c>
      <c r="E217" s="23">
        <v>1</v>
      </c>
      <c r="F217" s="23">
        <v>0</v>
      </c>
      <c r="G217" s="23">
        <v>0</v>
      </c>
      <c r="H217" s="23">
        <v>0</v>
      </c>
      <c r="I217" s="23">
        <v>0</v>
      </c>
      <c r="J217" s="23">
        <v>1</v>
      </c>
      <c r="K217" s="23">
        <v>0</v>
      </c>
      <c r="L217" s="23">
        <v>0</v>
      </c>
      <c r="M217" s="23">
        <v>1</v>
      </c>
      <c r="N217" s="23">
        <v>0</v>
      </c>
      <c r="O217" s="38">
        <v>0</v>
      </c>
      <c r="P217" s="30"/>
      <c r="Q217" t="str">
        <f t="shared" si="40"/>
        <v>GC</v>
      </c>
      <c r="R217" t="str">
        <f t="shared" si="41"/>
        <v/>
      </c>
      <c r="S217" t="str">
        <f t="shared" si="42"/>
        <v/>
      </c>
      <c r="T217" t="str">
        <f t="shared" si="43"/>
        <v/>
      </c>
      <c r="U217" t="str">
        <f t="shared" si="44"/>
        <v/>
      </c>
      <c r="V217" t="str">
        <f t="shared" si="45"/>
        <v/>
      </c>
      <c r="W217" t="str">
        <f t="shared" si="46"/>
        <v/>
      </c>
      <c r="X217" t="str">
        <f t="shared" si="47"/>
        <v/>
      </c>
      <c r="Y217" s="32" t="str">
        <f t="shared" si="38"/>
        <v>GC////////</v>
      </c>
      <c r="Z217" t="str">
        <f t="shared" si="39"/>
        <v>#ff66d9</v>
      </c>
    </row>
    <row r="218" spans="1:26" ht="15.75" x14ac:dyDescent="0.25">
      <c r="A218" s="27" t="s">
        <v>100</v>
      </c>
      <c r="B218" s="52">
        <v>8</v>
      </c>
      <c r="C218" s="52"/>
      <c r="D218" s="8">
        <v>218</v>
      </c>
      <c r="E218" s="23">
        <v>1</v>
      </c>
      <c r="F218" s="23">
        <v>0</v>
      </c>
      <c r="G218" s="23">
        <v>0</v>
      </c>
      <c r="H218" s="23">
        <v>0</v>
      </c>
      <c r="I218" s="23">
        <v>0</v>
      </c>
      <c r="J218" s="23">
        <v>1</v>
      </c>
      <c r="K218" s="23">
        <v>0</v>
      </c>
      <c r="L218" s="23">
        <v>0</v>
      </c>
      <c r="M218" s="23">
        <v>1</v>
      </c>
      <c r="N218" s="23">
        <v>0</v>
      </c>
      <c r="O218" s="38">
        <v>0</v>
      </c>
      <c r="P218" s="30"/>
      <c r="Q218" t="str">
        <f t="shared" si="40"/>
        <v>GC</v>
      </c>
      <c r="R218" t="str">
        <f t="shared" si="41"/>
        <v/>
      </c>
      <c r="S218" t="str">
        <f t="shared" si="42"/>
        <v/>
      </c>
      <c r="T218" t="str">
        <f t="shared" si="43"/>
        <v/>
      </c>
      <c r="U218" t="str">
        <f t="shared" si="44"/>
        <v/>
      </c>
      <c r="V218" t="str">
        <f t="shared" si="45"/>
        <v/>
      </c>
      <c r="W218" t="str">
        <f t="shared" si="46"/>
        <v/>
      </c>
      <c r="X218" t="str">
        <f t="shared" si="47"/>
        <v/>
      </c>
      <c r="Y218" s="32" t="str">
        <f t="shared" si="38"/>
        <v>GC////////</v>
      </c>
      <c r="Z218" t="str">
        <f t="shared" si="39"/>
        <v>#ff66d9</v>
      </c>
    </row>
    <row r="219" spans="1:26" ht="15.75" x14ac:dyDescent="0.25">
      <c r="A219" s="27" t="s">
        <v>100</v>
      </c>
      <c r="B219" s="52">
        <v>9</v>
      </c>
      <c r="C219" s="52">
        <v>20</v>
      </c>
      <c r="D219" s="8">
        <v>219</v>
      </c>
      <c r="E219" s="23">
        <v>1</v>
      </c>
      <c r="F219" s="23">
        <v>0</v>
      </c>
      <c r="G219" s="23">
        <v>0</v>
      </c>
      <c r="H219" s="23">
        <v>1</v>
      </c>
      <c r="I219" s="23">
        <v>0</v>
      </c>
      <c r="J219" s="23">
        <v>1</v>
      </c>
      <c r="K219" s="23">
        <v>0</v>
      </c>
      <c r="L219" s="23">
        <v>0</v>
      </c>
      <c r="M219" s="23">
        <v>1</v>
      </c>
      <c r="N219" s="23">
        <v>0</v>
      </c>
      <c r="O219" s="38">
        <v>0</v>
      </c>
      <c r="P219" s="30"/>
      <c r="Q219" t="str">
        <f t="shared" si="40"/>
        <v>GC</v>
      </c>
      <c r="R219" t="str">
        <f t="shared" si="41"/>
        <v/>
      </c>
      <c r="S219" t="str">
        <f t="shared" si="42"/>
        <v/>
      </c>
      <c r="T219" t="str">
        <f t="shared" si="43"/>
        <v>C8+</v>
      </c>
      <c r="U219" t="str">
        <f t="shared" si="44"/>
        <v/>
      </c>
      <c r="V219" t="str">
        <f t="shared" si="45"/>
        <v/>
      </c>
      <c r="W219" t="str">
        <f t="shared" si="46"/>
        <v/>
      </c>
      <c r="X219" t="str">
        <f t="shared" si="47"/>
        <v/>
      </c>
      <c r="Y219" s="32" t="str">
        <f t="shared" si="38"/>
        <v>GC///C8+/////</v>
      </c>
      <c r="Z219" t="str">
        <f t="shared" si="39"/>
        <v>#ffff66</v>
      </c>
    </row>
    <row r="220" spans="1:26" ht="15.75" x14ac:dyDescent="0.25">
      <c r="A220" s="27" t="s">
        <v>100</v>
      </c>
      <c r="B220" s="52">
        <v>10</v>
      </c>
      <c r="C220" s="52"/>
      <c r="D220" s="8">
        <v>220</v>
      </c>
      <c r="E220" s="23">
        <v>1</v>
      </c>
      <c r="F220" s="23">
        <v>0</v>
      </c>
      <c r="G220" s="23">
        <v>0</v>
      </c>
      <c r="H220" s="23">
        <v>0</v>
      </c>
      <c r="I220" s="23">
        <v>0</v>
      </c>
      <c r="J220" s="23">
        <v>1</v>
      </c>
      <c r="K220" s="23">
        <v>0</v>
      </c>
      <c r="L220" s="23">
        <v>0</v>
      </c>
      <c r="M220" s="23">
        <v>1</v>
      </c>
      <c r="N220" s="23">
        <v>0</v>
      </c>
      <c r="O220" s="38">
        <v>0</v>
      </c>
      <c r="P220" s="30"/>
      <c r="Q220" t="str">
        <f t="shared" si="40"/>
        <v>GC</v>
      </c>
      <c r="R220" t="str">
        <f t="shared" si="41"/>
        <v/>
      </c>
      <c r="S220" t="str">
        <f t="shared" si="42"/>
        <v/>
      </c>
      <c r="T220" t="str">
        <f t="shared" si="43"/>
        <v/>
      </c>
      <c r="U220" t="str">
        <f t="shared" si="44"/>
        <v/>
      </c>
      <c r="V220" t="str">
        <f t="shared" si="45"/>
        <v/>
      </c>
      <c r="W220" t="str">
        <f t="shared" si="46"/>
        <v/>
      </c>
      <c r="X220" t="str">
        <f t="shared" si="47"/>
        <v/>
      </c>
      <c r="Y220" s="32" t="str">
        <f t="shared" si="38"/>
        <v>GC////////</v>
      </c>
      <c r="Z220" t="str">
        <f t="shared" si="39"/>
        <v>#ff66d9</v>
      </c>
    </row>
    <row r="221" spans="1:26" ht="15.75" x14ac:dyDescent="0.25">
      <c r="A221" s="27" t="s">
        <v>100</v>
      </c>
      <c r="B221" s="52">
        <v>11</v>
      </c>
      <c r="C221" s="52"/>
      <c r="D221" s="8">
        <v>221</v>
      </c>
      <c r="E221" s="23">
        <v>1</v>
      </c>
      <c r="F221" s="23">
        <v>0</v>
      </c>
      <c r="G221" s="23">
        <v>0</v>
      </c>
      <c r="H221" s="23">
        <v>0</v>
      </c>
      <c r="I221" s="23">
        <v>0</v>
      </c>
      <c r="J221" s="23">
        <v>1</v>
      </c>
      <c r="K221" s="23">
        <v>0</v>
      </c>
      <c r="L221" s="23">
        <v>0</v>
      </c>
      <c r="M221" s="23">
        <v>1</v>
      </c>
      <c r="N221" s="23">
        <v>0</v>
      </c>
      <c r="O221" s="38">
        <v>0</v>
      </c>
      <c r="P221" s="30"/>
      <c r="Q221" t="str">
        <f t="shared" si="40"/>
        <v>GC</v>
      </c>
      <c r="R221" t="str">
        <f t="shared" si="41"/>
        <v/>
      </c>
      <c r="S221" t="str">
        <f t="shared" si="42"/>
        <v/>
      </c>
      <c r="T221" t="str">
        <f t="shared" si="43"/>
        <v/>
      </c>
      <c r="U221" t="str">
        <f t="shared" si="44"/>
        <v/>
      </c>
      <c r="V221" t="str">
        <f t="shared" si="45"/>
        <v/>
      </c>
      <c r="W221" t="str">
        <f t="shared" si="46"/>
        <v/>
      </c>
      <c r="X221" t="str">
        <f t="shared" si="47"/>
        <v/>
      </c>
      <c r="Y221" s="32" t="str">
        <f t="shared" si="38"/>
        <v>GC////////</v>
      </c>
      <c r="Z221" t="str">
        <f t="shared" si="39"/>
        <v>#ff66d9</v>
      </c>
    </row>
    <row r="222" spans="1:26" ht="15.75" x14ac:dyDescent="0.25">
      <c r="A222" s="27" t="s">
        <v>100</v>
      </c>
      <c r="B222" s="52">
        <v>12</v>
      </c>
      <c r="C222" s="52">
        <v>19</v>
      </c>
      <c r="D222" s="8">
        <v>222</v>
      </c>
      <c r="E222" s="23">
        <v>0</v>
      </c>
      <c r="F222" s="23">
        <v>0</v>
      </c>
      <c r="G222" s="23">
        <v>1</v>
      </c>
      <c r="H222" s="23">
        <v>0</v>
      </c>
      <c r="I222" s="23">
        <v>0</v>
      </c>
      <c r="J222" s="23">
        <v>0</v>
      </c>
      <c r="K222" s="23">
        <v>0</v>
      </c>
      <c r="L222" s="23">
        <v>0</v>
      </c>
      <c r="M222" s="23">
        <v>0</v>
      </c>
      <c r="N222" s="23">
        <v>0</v>
      </c>
      <c r="O222" s="38">
        <v>0</v>
      </c>
      <c r="P222" s="30"/>
      <c r="Q222" t="str">
        <f t="shared" si="40"/>
        <v>AC</v>
      </c>
      <c r="R222" t="str">
        <f t="shared" si="41"/>
        <v/>
      </c>
      <c r="S222" t="str">
        <f t="shared" si="42"/>
        <v>Syt6+</v>
      </c>
      <c r="T222" t="str">
        <f t="shared" si="43"/>
        <v/>
      </c>
      <c r="U222" t="str">
        <f t="shared" si="44"/>
        <v/>
      </c>
      <c r="V222" t="str">
        <f t="shared" si="45"/>
        <v/>
      </c>
      <c r="W222" t="str">
        <f t="shared" si="46"/>
        <v/>
      </c>
      <c r="X222" t="str">
        <f t="shared" si="47"/>
        <v/>
      </c>
      <c r="Y222" s="32" t="str">
        <f t="shared" si="38"/>
        <v>AC//Syt6+//////</v>
      </c>
      <c r="Z222" t="str">
        <f t="shared" si="39"/>
        <v>#6666ff</v>
      </c>
    </row>
    <row r="223" spans="1:26" ht="15.75" x14ac:dyDescent="0.25">
      <c r="A223" s="27" t="s">
        <v>100</v>
      </c>
      <c r="B223" s="52">
        <v>13</v>
      </c>
      <c r="C223" s="52">
        <v>18</v>
      </c>
      <c r="D223" s="8">
        <v>223</v>
      </c>
      <c r="E223" s="23">
        <v>1</v>
      </c>
      <c r="F223" s="23">
        <v>0</v>
      </c>
      <c r="G223" s="23">
        <v>0</v>
      </c>
      <c r="H223" s="23">
        <v>1</v>
      </c>
      <c r="I223" s="23">
        <v>0</v>
      </c>
      <c r="J223" s="23">
        <v>1</v>
      </c>
      <c r="K223" s="23">
        <v>0</v>
      </c>
      <c r="L223" s="23">
        <v>0</v>
      </c>
      <c r="M223" s="23">
        <v>1</v>
      </c>
      <c r="N223" s="23">
        <v>0</v>
      </c>
      <c r="O223" s="38">
        <v>0</v>
      </c>
      <c r="Q223" t="str">
        <f t="shared" si="40"/>
        <v>GC</v>
      </c>
      <c r="R223" t="str">
        <f t="shared" si="41"/>
        <v/>
      </c>
      <c r="S223" t="str">
        <f t="shared" si="42"/>
        <v/>
      </c>
      <c r="T223" t="str">
        <f t="shared" si="43"/>
        <v>C8+</v>
      </c>
      <c r="U223" t="str">
        <f t="shared" si="44"/>
        <v/>
      </c>
      <c r="V223" t="str">
        <f t="shared" si="45"/>
        <v/>
      </c>
      <c r="W223" t="str">
        <f t="shared" si="46"/>
        <v/>
      </c>
      <c r="X223" t="str">
        <f t="shared" si="47"/>
        <v/>
      </c>
      <c r="Y223" s="32" t="str">
        <f t="shared" si="38"/>
        <v>GC///C8+/////</v>
      </c>
      <c r="Z223" t="str">
        <f t="shared" si="39"/>
        <v>#ffff66</v>
      </c>
    </row>
    <row r="224" spans="1:26" ht="15.75" x14ac:dyDescent="0.25">
      <c r="A224" s="27" t="s">
        <v>100</v>
      </c>
      <c r="B224" s="52">
        <v>14</v>
      </c>
      <c r="C224" s="52"/>
      <c r="D224" s="8">
        <v>224</v>
      </c>
      <c r="E224" s="23">
        <v>1</v>
      </c>
      <c r="F224" s="23">
        <v>0</v>
      </c>
      <c r="G224" s="23">
        <v>0</v>
      </c>
      <c r="H224" s="23">
        <v>0</v>
      </c>
      <c r="I224" s="23">
        <v>0</v>
      </c>
      <c r="J224" s="23">
        <v>1</v>
      </c>
      <c r="K224" s="23">
        <v>0</v>
      </c>
      <c r="L224" s="23">
        <v>0</v>
      </c>
      <c r="M224" s="23">
        <v>0</v>
      </c>
      <c r="N224" s="23">
        <v>0</v>
      </c>
      <c r="O224" s="38">
        <v>0</v>
      </c>
      <c r="Q224" t="str">
        <f t="shared" si="40"/>
        <v>GC</v>
      </c>
      <c r="R224" t="str">
        <f t="shared" si="41"/>
        <v/>
      </c>
      <c r="S224" t="str">
        <f t="shared" si="42"/>
        <v/>
      </c>
      <c r="T224" t="str">
        <f t="shared" si="43"/>
        <v/>
      </c>
      <c r="U224" t="str">
        <f t="shared" si="44"/>
        <v/>
      </c>
      <c r="V224" t="str">
        <f t="shared" si="45"/>
        <v/>
      </c>
      <c r="W224" t="str">
        <f t="shared" si="46"/>
        <v/>
      </c>
      <c r="X224" t="str">
        <f t="shared" si="47"/>
        <v/>
      </c>
      <c r="Y224" s="32" t="str">
        <f t="shared" si="38"/>
        <v>GC////////</v>
      </c>
      <c r="Z224" t="str">
        <f t="shared" si="39"/>
        <v>#ff66d9</v>
      </c>
    </row>
    <row r="225" spans="1:26" ht="15.75" x14ac:dyDescent="0.25">
      <c r="A225" s="27" t="s">
        <v>100</v>
      </c>
      <c r="B225" s="52">
        <v>15</v>
      </c>
      <c r="C225" s="52"/>
      <c r="D225" s="8">
        <v>225</v>
      </c>
      <c r="E225" s="23">
        <v>0</v>
      </c>
      <c r="F225" s="23">
        <v>0</v>
      </c>
      <c r="G225" s="23">
        <v>1</v>
      </c>
      <c r="H225" s="23">
        <v>0</v>
      </c>
      <c r="I225" s="23">
        <v>0</v>
      </c>
      <c r="J225" s="23">
        <v>0</v>
      </c>
      <c r="K225" s="23">
        <v>1</v>
      </c>
      <c r="L225" s="23">
        <v>0</v>
      </c>
      <c r="M225" s="23">
        <v>0</v>
      </c>
      <c r="N225" s="23">
        <v>0</v>
      </c>
      <c r="O225" s="38">
        <v>0</v>
      </c>
      <c r="Q225" t="str">
        <f t="shared" si="40"/>
        <v>AC</v>
      </c>
      <c r="R225" t="str">
        <f t="shared" si="41"/>
        <v/>
      </c>
      <c r="S225" t="str">
        <f t="shared" si="42"/>
        <v>Syt6+</v>
      </c>
      <c r="T225" t="str">
        <f t="shared" si="43"/>
        <v/>
      </c>
      <c r="U225" t="str">
        <f t="shared" si="44"/>
        <v>ChAT+</v>
      </c>
      <c r="V225" t="str">
        <f t="shared" si="45"/>
        <v/>
      </c>
      <c r="W225" t="str">
        <f t="shared" si="46"/>
        <v/>
      </c>
      <c r="X225" t="str">
        <f t="shared" si="47"/>
        <v/>
      </c>
      <c r="Y225" s="32" t="str">
        <f t="shared" si="38"/>
        <v>AC//Syt6+//ChAT+////</v>
      </c>
      <c r="Z225" t="str">
        <f t="shared" si="39"/>
        <v>#b366ff</v>
      </c>
    </row>
    <row r="226" spans="1:26" ht="15.75" x14ac:dyDescent="0.25">
      <c r="A226" s="27" t="s">
        <v>100</v>
      </c>
      <c r="B226" s="52">
        <v>16</v>
      </c>
      <c r="C226" s="52"/>
      <c r="D226" s="8">
        <v>226</v>
      </c>
      <c r="E226" s="23">
        <v>1</v>
      </c>
      <c r="F226" s="23">
        <v>0</v>
      </c>
      <c r="G226" s="23">
        <v>0</v>
      </c>
      <c r="H226" s="23">
        <v>0</v>
      </c>
      <c r="I226" s="23">
        <v>0</v>
      </c>
      <c r="J226" s="23">
        <v>0</v>
      </c>
      <c r="K226" s="23">
        <v>0</v>
      </c>
      <c r="L226" s="23">
        <v>0</v>
      </c>
      <c r="M226" s="23">
        <v>0</v>
      </c>
      <c r="N226" s="23">
        <v>0</v>
      </c>
      <c r="O226" s="38">
        <v>0</v>
      </c>
      <c r="Q226" t="str">
        <f t="shared" si="40"/>
        <v>GC</v>
      </c>
      <c r="R226" t="str">
        <f t="shared" si="41"/>
        <v/>
      </c>
      <c r="S226" t="str">
        <f t="shared" si="42"/>
        <v/>
      </c>
      <c r="T226" t="str">
        <f t="shared" si="43"/>
        <v/>
      </c>
      <c r="U226" t="str">
        <f t="shared" si="44"/>
        <v/>
      </c>
      <c r="V226" t="str">
        <f t="shared" si="45"/>
        <v/>
      </c>
      <c r="W226" t="str">
        <f t="shared" si="46"/>
        <v/>
      </c>
      <c r="X226" t="str">
        <f t="shared" si="47"/>
        <v/>
      </c>
      <c r="Y226" s="32" t="str">
        <f t="shared" si="38"/>
        <v>GC////////</v>
      </c>
      <c r="Z226" t="str">
        <f t="shared" si="39"/>
        <v>#ff66d9</v>
      </c>
    </row>
    <row r="227" spans="1:26" ht="15.75" x14ac:dyDescent="0.25">
      <c r="A227" s="27" t="s">
        <v>100</v>
      </c>
      <c r="B227" s="52">
        <v>17</v>
      </c>
      <c r="C227" s="52"/>
      <c r="D227" s="8">
        <v>227</v>
      </c>
      <c r="E227" s="23">
        <v>1</v>
      </c>
      <c r="F227" s="23">
        <v>0</v>
      </c>
      <c r="G227" s="23">
        <v>0</v>
      </c>
      <c r="H227" s="23">
        <v>0</v>
      </c>
      <c r="I227" s="23">
        <v>0</v>
      </c>
      <c r="J227" s="23">
        <v>1</v>
      </c>
      <c r="K227" s="23">
        <v>0</v>
      </c>
      <c r="L227" s="23">
        <v>0</v>
      </c>
      <c r="M227" s="23">
        <v>0</v>
      </c>
      <c r="N227" s="23">
        <v>0</v>
      </c>
      <c r="O227" s="38">
        <v>0</v>
      </c>
      <c r="Q227" t="str">
        <f t="shared" si="40"/>
        <v>GC</v>
      </c>
      <c r="R227" t="str">
        <f t="shared" si="41"/>
        <v/>
      </c>
      <c r="S227" t="str">
        <f t="shared" si="42"/>
        <v/>
      </c>
      <c r="T227" t="str">
        <f t="shared" si="43"/>
        <v/>
      </c>
      <c r="U227" t="str">
        <f t="shared" si="44"/>
        <v/>
      </c>
      <c r="V227" t="str">
        <f t="shared" si="45"/>
        <v/>
      </c>
      <c r="W227" t="str">
        <f t="shared" si="46"/>
        <v/>
      </c>
      <c r="X227" t="str">
        <f t="shared" si="47"/>
        <v/>
      </c>
      <c r="Y227" s="32" t="str">
        <f t="shared" si="38"/>
        <v>GC////////</v>
      </c>
      <c r="Z227" t="str">
        <f t="shared" si="39"/>
        <v>#ff66d9</v>
      </c>
    </row>
    <row r="228" spans="1:26" ht="15.75" x14ac:dyDescent="0.25">
      <c r="A228" s="27" t="s">
        <v>100</v>
      </c>
      <c r="B228" s="52">
        <v>18</v>
      </c>
      <c r="C228" s="52"/>
      <c r="D228" s="8">
        <v>228</v>
      </c>
      <c r="E228" s="23">
        <v>1</v>
      </c>
      <c r="F228" s="23">
        <v>0</v>
      </c>
      <c r="G228" s="23">
        <v>0</v>
      </c>
      <c r="H228" s="23">
        <v>0</v>
      </c>
      <c r="I228" s="23">
        <v>0</v>
      </c>
      <c r="J228" s="23">
        <v>1</v>
      </c>
      <c r="K228" s="23">
        <v>0</v>
      </c>
      <c r="L228" s="23">
        <v>0</v>
      </c>
      <c r="M228" s="23">
        <v>1</v>
      </c>
      <c r="N228" s="23">
        <v>0</v>
      </c>
      <c r="O228" s="38">
        <v>0</v>
      </c>
      <c r="Q228" t="str">
        <f t="shared" si="40"/>
        <v>GC</v>
      </c>
      <c r="R228" t="str">
        <f t="shared" si="41"/>
        <v/>
      </c>
      <c r="S228" t="str">
        <f t="shared" si="42"/>
        <v/>
      </c>
      <c r="T228" t="str">
        <f t="shared" si="43"/>
        <v/>
      </c>
      <c r="U228" t="str">
        <f t="shared" si="44"/>
        <v/>
      </c>
      <c r="V228" t="str">
        <f t="shared" si="45"/>
        <v/>
      </c>
      <c r="W228" t="str">
        <f t="shared" si="46"/>
        <v/>
      </c>
      <c r="X228" t="str">
        <f t="shared" si="47"/>
        <v/>
      </c>
      <c r="Y228" s="32" t="str">
        <f t="shared" si="38"/>
        <v>GC////////</v>
      </c>
      <c r="Z228" t="str">
        <f t="shared" si="39"/>
        <v>#ff66d9</v>
      </c>
    </row>
    <row r="229" spans="1:26" ht="15.75" x14ac:dyDescent="0.25">
      <c r="A229" s="27" t="s">
        <v>100</v>
      </c>
      <c r="B229" s="52">
        <v>19</v>
      </c>
      <c r="C229" s="52"/>
      <c r="D229" s="8">
        <v>229</v>
      </c>
      <c r="E229" s="23">
        <v>1</v>
      </c>
      <c r="F229" s="23">
        <v>0</v>
      </c>
      <c r="G229" s="23">
        <v>0</v>
      </c>
      <c r="H229" s="23">
        <v>0</v>
      </c>
      <c r="I229" s="23">
        <v>0</v>
      </c>
      <c r="J229" s="23">
        <v>1</v>
      </c>
      <c r="K229" s="23">
        <v>0</v>
      </c>
      <c r="L229" s="23">
        <v>0</v>
      </c>
      <c r="M229" s="23">
        <v>1</v>
      </c>
      <c r="N229" s="23">
        <v>0</v>
      </c>
      <c r="O229" s="38">
        <v>0</v>
      </c>
      <c r="Q229" t="str">
        <f t="shared" si="40"/>
        <v>GC</v>
      </c>
      <c r="R229" t="str">
        <f t="shared" si="41"/>
        <v/>
      </c>
      <c r="S229" t="str">
        <f t="shared" si="42"/>
        <v/>
      </c>
      <c r="T229" t="str">
        <f t="shared" si="43"/>
        <v/>
      </c>
      <c r="U229" t="str">
        <f t="shared" si="44"/>
        <v/>
      </c>
      <c r="V229" t="str">
        <f t="shared" si="45"/>
        <v/>
      </c>
      <c r="W229" t="str">
        <f t="shared" si="46"/>
        <v/>
      </c>
      <c r="X229" t="str">
        <f t="shared" si="47"/>
        <v/>
      </c>
      <c r="Y229" s="32" t="str">
        <f t="shared" si="38"/>
        <v>GC////////</v>
      </c>
      <c r="Z229" t="str">
        <f t="shared" si="39"/>
        <v>#ff66d9</v>
      </c>
    </row>
    <row r="230" spans="1:26" ht="15.75" x14ac:dyDescent="0.25">
      <c r="A230" s="27" t="s">
        <v>100</v>
      </c>
      <c r="B230" s="52">
        <v>20</v>
      </c>
      <c r="C230" s="52"/>
      <c r="D230" s="8">
        <v>230</v>
      </c>
      <c r="E230" s="23">
        <v>1</v>
      </c>
      <c r="F230" s="23">
        <v>0</v>
      </c>
      <c r="G230" s="23">
        <v>0</v>
      </c>
      <c r="H230" s="23">
        <v>0</v>
      </c>
      <c r="I230" s="23">
        <v>0</v>
      </c>
      <c r="J230" s="23">
        <v>1</v>
      </c>
      <c r="K230" s="23">
        <v>0</v>
      </c>
      <c r="L230" s="23">
        <v>0</v>
      </c>
      <c r="M230" s="23">
        <v>1</v>
      </c>
      <c r="N230" s="23">
        <v>0</v>
      </c>
      <c r="O230" s="38">
        <v>0</v>
      </c>
      <c r="Q230" t="str">
        <f t="shared" si="40"/>
        <v>GC</v>
      </c>
      <c r="R230" t="str">
        <f t="shared" si="41"/>
        <v/>
      </c>
      <c r="S230" t="str">
        <f t="shared" si="42"/>
        <v/>
      </c>
      <c r="T230" t="str">
        <f t="shared" si="43"/>
        <v/>
      </c>
      <c r="U230" t="str">
        <f t="shared" si="44"/>
        <v/>
      </c>
      <c r="V230" t="str">
        <f t="shared" si="45"/>
        <v/>
      </c>
      <c r="W230" t="str">
        <f t="shared" si="46"/>
        <v/>
      </c>
      <c r="X230" t="str">
        <f t="shared" si="47"/>
        <v/>
      </c>
      <c r="Y230" s="32" t="str">
        <f t="shared" si="38"/>
        <v>GC////////</v>
      </c>
      <c r="Z230" t="str">
        <f t="shared" si="39"/>
        <v>#ff66d9</v>
      </c>
    </row>
    <row r="231" spans="1:26" ht="15.75" x14ac:dyDescent="0.25">
      <c r="A231" s="27" t="s">
        <v>100</v>
      </c>
      <c r="B231" s="52">
        <v>21</v>
      </c>
      <c r="C231" s="52"/>
      <c r="D231" s="8">
        <v>231</v>
      </c>
      <c r="E231" s="23">
        <v>1</v>
      </c>
      <c r="F231" s="23">
        <v>0</v>
      </c>
      <c r="G231" s="23">
        <v>0</v>
      </c>
      <c r="H231" s="23">
        <v>0</v>
      </c>
      <c r="I231" s="23">
        <v>0</v>
      </c>
      <c r="J231" s="23">
        <v>1</v>
      </c>
      <c r="K231" s="23">
        <v>0</v>
      </c>
      <c r="L231" s="23">
        <v>0</v>
      </c>
      <c r="M231" s="23">
        <v>1</v>
      </c>
      <c r="N231" s="23">
        <v>0</v>
      </c>
      <c r="O231" s="38">
        <v>0</v>
      </c>
      <c r="Q231" t="str">
        <f t="shared" si="40"/>
        <v>GC</v>
      </c>
      <c r="R231" t="str">
        <f t="shared" si="41"/>
        <v/>
      </c>
      <c r="S231" t="str">
        <f t="shared" si="42"/>
        <v/>
      </c>
      <c r="T231" t="str">
        <f t="shared" si="43"/>
        <v/>
      </c>
      <c r="U231" t="str">
        <f t="shared" si="44"/>
        <v/>
      </c>
      <c r="V231" t="str">
        <f t="shared" si="45"/>
        <v/>
      </c>
      <c r="W231" t="str">
        <f t="shared" si="46"/>
        <v/>
      </c>
      <c r="X231" t="str">
        <f t="shared" si="47"/>
        <v/>
      </c>
      <c r="Y231" s="32" t="str">
        <f t="shared" si="38"/>
        <v>GC////////</v>
      </c>
      <c r="Z231" t="str">
        <f t="shared" si="39"/>
        <v>#ff66d9</v>
      </c>
    </row>
    <row r="232" spans="1:26" ht="15.75" x14ac:dyDescent="0.25">
      <c r="A232" s="27" t="s">
        <v>100</v>
      </c>
      <c r="B232" s="52">
        <v>22</v>
      </c>
      <c r="C232" s="52"/>
      <c r="D232" s="8">
        <v>232</v>
      </c>
      <c r="E232" s="23">
        <v>1</v>
      </c>
      <c r="F232" s="23">
        <v>0</v>
      </c>
      <c r="G232" s="23">
        <v>0</v>
      </c>
      <c r="H232" s="23">
        <v>0</v>
      </c>
      <c r="I232" s="23">
        <v>0</v>
      </c>
      <c r="J232" s="23">
        <v>1</v>
      </c>
      <c r="K232" s="23">
        <v>0</v>
      </c>
      <c r="L232" s="23">
        <v>0</v>
      </c>
      <c r="M232" s="23">
        <v>1</v>
      </c>
      <c r="N232" s="23">
        <v>0</v>
      </c>
      <c r="O232" s="38">
        <v>0</v>
      </c>
      <c r="Q232" t="str">
        <f t="shared" si="40"/>
        <v>GC</v>
      </c>
      <c r="R232" t="str">
        <f t="shared" si="41"/>
        <v/>
      </c>
      <c r="S232" t="str">
        <f t="shared" si="42"/>
        <v/>
      </c>
      <c r="T232" t="str">
        <f t="shared" si="43"/>
        <v/>
      </c>
      <c r="U232" t="str">
        <f t="shared" si="44"/>
        <v/>
      </c>
      <c r="V232" t="str">
        <f t="shared" si="45"/>
        <v/>
      </c>
      <c r="W232" t="str">
        <f t="shared" si="46"/>
        <v/>
      </c>
      <c r="X232" t="str">
        <f t="shared" si="47"/>
        <v/>
      </c>
      <c r="Y232" s="32" t="str">
        <f t="shared" si="38"/>
        <v>GC////////</v>
      </c>
      <c r="Z232" t="str">
        <f t="shared" si="39"/>
        <v>#ff66d9</v>
      </c>
    </row>
    <row r="233" spans="1:26" ht="15.75" x14ac:dyDescent="0.25">
      <c r="A233" s="27" t="s">
        <v>100</v>
      </c>
      <c r="B233" s="52">
        <v>23</v>
      </c>
      <c r="C233" s="52"/>
      <c r="D233" s="8">
        <v>233</v>
      </c>
      <c r="E233" s="23">
        <v>0</v>
      </c>
      <c r="F233" s="23">
        <v>0</v>
      </c>
      <c r="G233" s="23">
        <v>1</v>
      </c>
      <c r="H233" s="23">
        <v>0</v>
      </c>
      <c r="I233" s="23">
        <v>0</v>
      </c>
      <c r="J233" s="23">
        <v>0</v>
      </c>
      <c r="K233" s="23">
        <v>1</v>
      </c>
      <c r="L233" s="23">
        <v>0</v>
      </c>
      <c r="M233" s="23">
        <v>0</v>
      </c>
      <c r="N233" s="23">
        <v>0</v>
      </c>
      <c r="O233" s="38">
        <v>0</v>
      </c>
      <c r="Q233" t="str">
        <f t="shared" si="40"/>
        <v>AC</v>
      </c>
      <c r="R233" t="str">
        <f t="shared" si="41"/>
        <v/>
      </c>
      <c r="S233" t="str">
        <f t="shared" si="42"/>
        <v>Syt6+</v>
      </c>
      <c r="T233" t="str">
        <f t="shared" si="43"/>
        <v/>
      </c>
      <c r="U233" t="str">
        <f t="shared" si="44"/>
        <v>ChAT+</v>
      </c>
      <c r="V233" t="str">
        <f t="shared" si="45"/>
        <v/>
      </c>
      <c r="W233" t="str">
        <f t="shared" si="46"/>
        <v/>
      </c>
      <c r="X233" t="str">
        <f t="shared" si="47"/>
        <v/>
      </c>
      <c r="Y233" s="32" t="str">
        <f t="shared" si="38"/>
        <v>AC//Syt6+//ChAT+////</v>
      </c>
      <c r="Z233" t="str">
        <f t="shared" si="39"/>
        <v>#b366ff</v>
      </c>
    </row>
    <row r="234" spans="1:26" ht="15.75" x14ac:dyDescent="0.25">
      <c r="A234" s="27" t="s">
        <v>100</v>
      </c>
      <c r="B234" s="52">
        <v>24</v>
      </c>
      <c r="C234" s="52"/>
      <c r="D234" s="8">
        <v>234</v>
      </c>
      <c r="E234" s="23">
        <v>1</v>
      </c>
      <c r="F234" s="23">
        <v>0</v>
      </c>
      <c r="G234" s="23">
        <v>0</v>
      </c>
      <c r="H234" s="23">
        <v>0</v>
      </c>
      <c r="I234" s="23">
        <v>0</v>
      </c>
      <c r="J234" s="23">
        <v>1</v>
      </c>
      <c r="K234" s="23">
        <v>0</v>
      </c>
      <c r="L234" s="23">
        <v>0</v>
      </c>
      <c r="M234" s="23">
        <v>1</v>
      </c>
      <c r="N234" s="23">
        <v>0</v>
      </c>
      <c r="O234" s="38">
        <v>0</v>
      </c>
      <c r="Q234" t="str">
        <f t="shared" si="40"/>
        <v>GC</v>
      </c>
      <c r="R234" t="str">
        <f t="shared" si="41"/>
        <v/>
      </c>
      <c r="S234" t="str">
        <f t="shared" si="42"/>
        <v/>
      </c>
      <c r="T234" t="str">
        <f t="shared" si="43"/>
        <v/>
      </c>
      <c r="U234" t="str">
        <f t="shared" si="44"/>
        <v/>
      </c>
      <c r="V234" t="str">
        <f t="shared" si="45"/>
        <v/>
      </c>
      <c r="W234" t="str">
        <f t="shared" si="46"/>
        <v/>
      </c>
      <c r="X234" t="str">
        <f t="shared" si="47"/>
        <v/>
      </c>
      <c r="Y234" s="32" t="str">
        <f t="shared" si="38"/>
        <v>GC////////</v>
      </c>
      <c r="Z234" t="str">
        <f t="shared" si="39"/>
        <v>#ff66d9</v>
      </c>
    </row>
    <row r="235" spans="1:26" ht="15.75" x14ac:dyDescent="0.25">
      <c r="A235" s="27" t="s">
        <v>100</v>
      </c>
      <c r="B235" s="52">
        <v>25</v>
      </c>
      <c r="C235" s="52"/>
      <c r="D235" s="8">
        <v>235</v>
      </c>
      <c r="E235" s="23">
        <v>0</v>
      </c>
      <c r="F235" s="23">
        <v>0</v>
      </c>
      <c r="G235" s="23">
        <v>0</v>
      </c>
      <c r="H235" s="23">
        <v>0</v>
      </c>
      <c r="I235" s="23">
        <v>1</v>
      </c>
      <c r="J235" s="23">
        <v>0</v>
      </c>
      <c r="K235" s="23">
        <v>0</v>
      </c>
      <c r="L235" s="23">
        <v>0</v>
      </c>
      <c r="M235" s="23">
        <v>0</v>
      </c>
      <c r="N235" s="23">
        <v>0</v>
      </c>
      <c r="O235" s="38">
        <v>0</v>
      </c>
      <c r="Q235" t="str">
        <f t="shared" si="40"/>
        <v>AC</v>
      </c>
      <c r="R235" t="str">
        <f t="shared" si="41"/>
        <v/>
      </c>
      <c r="S235" t="str">
        <f t="shared" si="42"/>
        <v/>
      </c>
      <c r="T235" t="str">
        <f t="shared" si="43"/>
        <v/>
      </c>
      <c r="U235" t="str">
        <f t="shared" si="44"/>
        <v/>
      </c>
      <c r="V235" t="str">
        <f t="shared" si="45"/>
        <v/>
      </c>
      <c r="W235" t="str">
        <f t="shared" si="46"/>
        <v>MEIS+</v>
      </c>
      <c r="X235" t="str">
        <f t="shared" si="47"/>
        <v/>
      </c>
      <c r="Y235" s="32" t="str">
        <f t="shared" si="38"/>
        <v>AC//////MEIS+//</v>
      </c>
      <c r="Z235" t="str">
        <f t="shared" si="39"/>
        <v>#66ff66</v>
      </c>
    </row>
    <row r="236" spans="1:26" ht="15.75" x14ac:dyDescent="0.25">
      <c r="A236" s="27" t="s">
        <v>100</v>
      </c>
      <c r="B236" s="52">
        <v>26</v>
      </c>
      <c r="C236" s="52"/>
      <c r="D236" s="8">
        <v>236</v>
      </c>
      <c r="E236" s="23">
        <v>1</v>
      </c>
      <c r="F236" s="23">
        <v>0</v>
      </c>
      <c r="G236" s="23">
        <v>0</v>
      </c>
      <c r="H236" s="23">
        <v>0</v>
      </c>
      <c r="I236" s="23">
        <v>0</v>
      </c>
      <c r="J236" s="23">
        <v>1</v>
      </c>
      <c r="K236" s="23">
        <v>0</v>
      </c>
      <c r="L236" s="23">
        <v>0</v>
      </c>
      <c r="M236" s="23">
        <v>1</v>
      </c>
      <c r="N236" s="23">
        <v>0</v>
      </c>
      <c r="O236" s="38">
        <v>0</v>
      </c>
      <c r="Q236" t="str">
        <f t="shared" si="40"/>
        <v>GC</v>
      </c>
      <c r="R236" t="str">
        <f t="shared" si="41"/>
        <v/>
      </c>
      <c r="S236" t="str">
        <f t="shared" si="42"/>
        <v/>
      </c>
      <c r="T236" t="str">
        <f t="shared" si="43"/>
        <v/>
      </c>
      <c r="U236" t="str">
        <f t="shared" si="44"/>
        <v/>
      </c>
      <c r="V236" t="str">
        <f t="shared" si="45"/>
        <v/>
      </c>
      <c r="W236" t="str">
        <f t="shared" si="46"/>
        <v/>
      </c>
      <c r="X236" t="str">
        <f t="shared" si="47"/>
        <v/>
      </c>
      <c r="Y236" s="32" t="str">
        <f t="shared" si="38"/>
        <v>GC////////</v>
      </c>
      <c r="Z236" t="str">
        <f t="shared" si="39"/>
        <v>#ff66d9</v>
      </c>
    </row>
    <row r="237" spans="1:26" ht="15.75" x14ac:dyDescent="0.25">
      <c r="A237" s="27" t="s">
        <v>100</v>
      </c>
      <c r="B237" s="52">
        <v>27</v>
      </c>
      <c r="C237" s="52"/>
      <c r="D237" s="8">
        <v>237</v>
      </c>
      <c r="E237" s="23">
        <v>0</v>
      </c>
      <c r="F237" s="23">
        <v>0</v>
      </c>
      <c r="G237" s="23">
        <v>0</v>
      </c>
      <c r="H237" s="23">
        <v>0</v>
      </c>
      <c r="I237" s="23">
        <v>1</v>
      </c>
      <c r="J237" s="23">
        <v>0</v>
      </c>
      <c r="K237" s="23">
        <v>0</v>
      </c>
      <c r="L237" s="23">
        <v>0</v>
      </c>
      <c r="M237" s="23">
        <v>0</v>
      </c>
      <c r="N237" s="23">
        <v>0</v>
      </c>
      <c r="O237" s="38">
        <v>0</v>
      </c>
      <c r="Q237" t="str">
        <f t="shared" si="40"/>
        <v>AC</v>
      </c>
      <c r="R237" t="str">
        <f t="shared" si="41"/>
        <v/>
      </c>
      <c r="S237" t="str">
        <f t="shared" si="42"/>
        <v/>
      </c>
      <c r="T237" t="str">
        <f t="shared" si="43"/>
        <v/>
      </c>
      <c r="U237" t="str">
        <f t="shared" si="44"/>
        <v/>
      </c>
      <c r="V237" t="str">
        <f t="shared" si="45"/>
        <v/>
      </c>
      <c r="W237" t="str">
        <f t="shared" si="46"/>
        <v>MEIS+</v>
      </c>
      <c r="X237" t="str">
        <f t="shared" si="47"/>
        <v/>
      </c>
      <c r="Y237" s="32" t="str">
        <f t="shared" si="38"/>
        <v>AC//////MEIS+//</v>
      </c>
      <c r="Z237" t="str">
        <f t="shared" si="39"/>
        <v>#66ff66</v>
      </c>
    </row>
    <row r="238" spans="1:26" ht="15.75" x14ac:dyDescent="0.25">
      <c r="A238" s="27" t="s">
        <v>100</v>
      </c>
      <c r="B238" s="52">
        <v>28</v>
      </c>
      <c r="C238" s="52"/>
      <c r="D238" s="8">
        <v>238</v>
      </c>
      <c r="E238" s="23">
        <v>1</v>
      </c>
      <c r="F238" s="23">
        <v>0</v>
      </c>
      <c r="G238" s="23">
        <v>0</v>
      </c>
      <c r="H238" s="23">
        <v>0</v>
      </c>
      <c r="I238" s="23">
        <v>0</v>
      </c>
      <c r="J238" s="23">
        <v>1</v>
      </c>
      <c r="K238" s="23">
        <v>0</v>
      </c>
      <c r="L238" s="23">
        <v>0</v>
      </c>
      <c r="M238" s="23">
        <v>1</v>
      </c>
      <c r="N238" s="23">
        <v>0</v>
      </c>
      <c r="O238" s="38">
        <v>0</v>
      </c>
      <c r="Q238" t="str">
        <f t="shared" si="40"/>
        <v>GC</v>
      </c>
      <c r="R238" t="str">
        <f t="shared" si="41"/>
        <v/>
      </c>
      <c r="S238" t="str">
        <f t="shared" si="42"/>
        <v/>
      </c>
      <c r="T238" t="str">
        <f t="shared" si="43"/>
        <v/>
      </c>
      <c r="U238" t="str">
        <f t="shared" si="44"/>
        <v/>
      </c>
      <c r="V238" t="str">
        <f t="shared" si="45"/>
        <v/>
      </c>
      <c r="W238" t="str">
        <f t="shared" si="46"/>
        <v/>
      </c>
      <c r="X238" t="str">
        <f t="shared" si="47"/>
        <v/>
      </c>
      <c r="Y238" s="32" t="str">
        <f t="shared" si="38"/>
        <v>GC////////</v>
      </c>
      <c r="Z238" t="str">
        <f t="shared" si="39"/>
        <v>#ff66d9</v>
      </c>
    </row>
    <row r="239" spans="1:26" ht="15.75" x14ac:dyDescent="0.25">
      <c r="A239" s="27" t="s">
        <v>100</v>
      </c>
      <c r="B239" s="52">
        <v>29</v>
      </c>
      <c r="C239" s="52"/>
      <c r="D239" s="8">
        <v>239</v>
      </c>
      <c r="E239" s="23">
        <v>1</v>
      </c>
      <c r="F239" s="23">
        <v>0</v>
      </c>
      <c r="G239" s="23">
        <v>0</v>
      </c>
      <c r="H239" s="23">
        <v>0</v>
      </c>
      <c r="I239" s="23">
        <v>0</v>
      </c>
      <c r="J239" s="23">
        <v>1</v>
      </c>
      <c r="K239" s="23">
        <v>0</v>
      </c>
      <c r="L239" s="23">
        <v>0</v>
      </c>
      <c r="M239" s="23">
        <v>1</v>
      </c>
      <c r="N239" s="23">
        <v>0</v>
      </c>
      <c r="O239" s="38">
        <v>0</v>
      </c>
      <c r="Q239" t="str">
        <f t="shared" si="40"/>
        <v>GC</v>
      </c>
      <c r="R239" t="str">
        <f t="shared" si="41"/>
        <v/>
      </c>
      <c r="S239" t="str">
        <f t="shared" si="42"/>
        <v/>
      </c>
      <c r="T239" t="str">
        <f t="shared" si="43"/>
        <v/>
      </c>
      <c r="U239" t="str">
        <f t="shared" si="44"/>
        <v/>
      </c>
      <c r="V239" t="str">
        <f t="shared" si="45"/>
        <v/>
      </c>
      <c r="W239" t="str">
        <f t="shared" si="46"/>
        <v/>
      </c>
      <c r="X239" t="str">
        <f t="shared" si="47"/>
        <v/>
      </c>
      <c r="Y239" s="32" t="str">
        <f t="shared" si="38"/>
        <v>GC////////</v>
      </c>
      <c r="Z239" t="str">
        <f t="shared" si="39"/>
        <v>#ff66d9</v>
      </c>
    </row>
    <row r="240" spans="1:26" ht="15.75" x14ac:dyDescent="0.25">
      <c r="A240" s="27" t="s">
        <v>100</v>
      </c>
      <c r="B240" s="52">
        <v>30</v>
      </c>
      <c r="C240" s="52"/>
      <c r="D240" s="8">
        <v>240</v>
      </c>
      <c r="E240" s="23">
        <v>0</v>
      </c>
      <c r="F240" s="23">
        <v>0</v>
      </c>
      <c r="G240" s="23">
        <v>0</v>
      </c>
      <c r="H240" s="23">
        <v>0</v>
      </c>
      <c r="I240" s="23">
        <v>1</v>
      </c>
      <c r="J240" s="23">
        <v>0</v>
      </c>
      <c r="K240" s="23">
        <v>0</v>
      </c>
      <c r="L240" s="23">
        <v>0</v>
      </c>
      <c r="M240" s="23">
        <v>0</v>
      </c>
      <c r="N240" s="23">
        <v>0</v>
      </c>
      <c r="O240" s="38">
        <v>0</v>
      </c>
      <c r="Q240" t="str">
        <f t="shared" si="40"/>
        <v>AC</v>
      </c>
      <c r="R240" t="str">
        <f t="shared" si="41"/>
        <v/>
      </c>
      <c r="S240" t="str">
        <f t="shared" si="42"/>
        <v/>
      </c>
      <c r="T240" t="str">
        <f t="shared" si="43"/>
        <v/>
      </c>
      <c r="U240" t="str">
        <f t="shared" si="44"/>
        <v/>
      </c>
      <c r="V240" t="str">
        <f t="shared" si="45"/>
        <v/>
      </c>
      <c r="W240" t="str">
        <f t="shared" si="46"/>
        <v>MEIS+</v>
      </c>
      <c r="X240" t="str">
        <f t="shared" si="47"/>
        <v/>
      </c>
      <c r="Y240" s="32" t="str">
        <f t="shared" si="38"/>
        <v>AC//////MEIS+//</v>
      </c>
      <c r="Z240" t="str">
        <f t="shared" si="39"/>
        <v>#66ff66</v>
      </c>
    </row>
    <row r="241" spans="1:26" ht="15.75" x14ac:dyDescent="0.25">
      <c r="A241" s="27" t="s">
        <v>100</v>
      </c>
      <c r="B241" s="52">
        <v>31</v>
      </c>
      <c r="C241" s="52">
        <v>16</v>
      </c>
      <c r="D241" s="8">
        <v>241</v>
      </c>
      <c r="E241" s="23">
        <v>1</v>
      </c>
      <c r="F241" s="23">
        <v>0</v>
      </c>
      <c r="G241" s="23">
        <v>0</v>
      </c>
      <c r="H241" s="23">
        <v>1</v>
      </c>
      <c r="I241" s="23">
        <v>0</v>
      </c>
      <c r="J241" s="23">
        <v>1</v>
      </c>
      <c r="K241" s="23">
        <v>0</v>
      </c>
      <c r="L241" s="23">
        <v>0</v>
      </c>
      <c r="M241" s="23">
        <v>1</v>
      </c>
      <c r="N241" s="23">
        <v>0</v>
      </c>
      <c r="O241" s="38">
        <v>0</v>
      </c>
      <c r="Q241" t="str">
        <f t="shared" si="40"/>
        <v>GC</v>
      </c>
      <c r="R241" t="str">
        <f t="shared" si="41"/>
        <v/>
      </c>
      <c r="S241" t="str">
        <f t="shared" si="42"/>
        <v/>
      </c>
      <c r="T241" t="str">
        <f t="shared" si="43"/>
        <v>C8+</v>
      </c>
      <c r="U241" t="str">
        <f t="shared" si="44"/>
        <v/>
      </c>
      <c r="V241" t="str">
        <f t="shared" si="45"/>
        <v/>
      </c>
      <c r="W241" t="str">
        <f t="shared" si="46"/>
        <v/>
      </c>
      <c r="X241" t="str">
        <f t="shared" si="47"/>
        <v/>
      </c>
      <c r="Y241" s="32" t="str">
        <f t="shared" si="38"/>
        <v>GC///C8+/////</v>
      </c>
      <c r="Z241" t="str">
        <f t="shared" si="39"/>
        <v>#ffff66</v>
      </c>
    </row>
    <row r="242" spans="1:26" ht="15.75" x14ac:dyDescent="0.25">
      <c r="A242" s="27" t="s">
        <v>100</v>
      </c>
      <c r="B242" s="52">
        <v>32</v>
      </c>
      <c r="C242" s="52"/>
      <c r="D242" s="8">
        <v>242</v>
      </c>
      <c r="E242" s="23">
        <v>1</v>
      </c>
      <c r="F242" s="23">
        <v>0</v>
      </c>
      <c r="G242" s="23">
        <v>0</v>
      </c>
      <c r="H242" s="23">
        <v>0</v>
      </c>
      <c r="I242" s="23">
        <v>0</v>
      </c>
      <c r="J242" s="23">
        <v>1</v>
      </c>
      <c r="K242" s="23">
        <v>0</v>
      </c>
      <c r="L242" s="23">
        <v>0</v>
      </c>
      <c r="M242" s="23">
        <v>1</v>
      </c>
      <c r="N242" s="23">
        <v>0</v>
      </c>
      <c r="O242" s="38">
        <v>0</v>
      </c>
      <c r="Q242" t="str">
        <f t="shared" si="40"/>
        <v>GC</v>
      </c>
      <c r="R242" t="str">
        <f t="shared" si="41"/>
        <v/>
      </c>
      <c r="S242" t="str">
        <f t="shared" si="42"/>
        <v/>
      </c>
      <c r="T242" t="str">
        <f t="shared" si="43"/>
        <v/>
      </c>
      <c r="U242" t="str">
        <f t="shared" si="44"/>
        <v/>
      </c>
      <c r="V242" t="str">
        <f t="shared" si="45"/>
        <v/>
      </c>
      <c r="W242" t="str">
        <f t="shared" si="46"/>
        <v/>
      </c>
      <c r="X242" t="str">
        <f t="shared" si="47"/>
        <v/>
      </c>
      <c r="Y242" s="32" t="str">
        <f t="shared" si="38"/>
        <v>GC////////</v>
      </c>
      <c r="Z242" t="str">
        <f t="shared" si="39"/>
        <v>#ff66d9</v>
      </c>
    </row>
    <row r="243" spans="1:26" ht="15.75" x14ac:dyDescent="0.25">
      <c r="A243" s="27" t="s">
        <v>100</v>
      </c>
      <c r="B243" s="52">
        <v>33</v>
      </c>
      <c r="C243" s="52"/>
      <c r="D243" s="8">
        <v>243</v>
      </c>
      <c r="E243" s="23">
        <v>1</v>
      </c>
      <c r="F243" s="23">
        <v>0</v>
      </c>
      <c r="G243" s="23">
        <v>0</v>
      </c>
      <c r="H243" s="23">
        <v>0</v>
      </c>
      <c r="I243" s="23">
        <v>0</v>
      </c>
      <c r="J243" s="23">
        <v>1</v>
      </c>
      <c r="K243" s="23">
        <v>0</v>
      </c>
      <c r="L243" s="23">
        <v>0</v>
      </c>
      <c r="M243" s="23">
        <v>1</v>
      </c>
      <c r="N243" s="23">
        <v>0</v>
      </c>
      <c r="O243" s="38">
        <v>0</v>
      </c>
      <c r="Q243" t="str">
        <f t="shared" si="40"/>
        <v>GC</v>
      </c>
      <c r="R243" t="str">
        <f t="shared" si="41"/>
        <v/>
      </c>
      <c r="S243" t="str">
        <f t="shared" si="42"/>
        <v/>
      </c>
      <c r="T243" t="str">
        <f t="shared" si="43"/>
        <v/>
      </c>
      <c r="U243" t="str">
        <f t="shared" si="44"/>
        <v/>
      </c>
      <c r="V243" t="str">
        <f t="shared" si="45"/>
        <v/>
      </c>
      <c r="W243" t="str">
        <f t="shared" si="46"/>
        <v/>
      </c>
      <c r="X243" t="str">
        <f t="shared" si="47"/>
        <v/>
      </c>
      <c r="Y243" s="32" t="str">
        <f t="shared" si="38"/>
        <v>GC////////</v>
      </c>
      <c r="Z243" t="str">
        <f t="shared" si="39"/>
        <v>#ff66d9</v>
      </c>
    </row>
    <row r="244" spans="1:26" ht="15.75" x14ac:dyDescent="0.25">
      <c r="A244" s="27" t="s">
        <v>100</v>
      </c>
      <c r="B244" s="52">
        <v>34</v>
      </c>
      <c r="C244" s="52"/>
      <c r="D244" s="8">
        <v>244</v>
      </c>
      <c r="E244" s="23">
        <v>1</v>
      </c>
      <c r="F244" s="23">
        <v>0</v>
      </c>
      <c r="G244" s="23">
        <v>0</v>
      </c>
      <c r="H244" s="23">
        <v>0</v>
      </c>
      <c r="I244" s="23">
        <v>0</v>
      </c>
      <c r="J244" s="23">
        <v>1</v>
      </c>
      <c r="K244" s="23">
        <v>0</v>
      </c>
      <c r="L244" s="23">
        <v>0</v>
      </c>
      <c r="M244" s="23">
        <v>1</v>
      </c>
      <c r="N244" s="23">
        <v>0</v>
      </c>
      <c r="O244" s="38">
        <v>0</v>
      </c>
      <c r="Q244" t="str">
        <f t="shared" si="40"/>
        <v>GC</v>
      </c>
      <c r="R244" t="str">
        <f t="shared" si="41"/>
        <v/>
      </c>
      <c r="S244" t="str">
        <f t="shared" si="42"/>
        <v/>
      </c>
      <c r="T244" t="str">
        <f t="shared" si="43"/>
        <v/>
      </c>
      <c r="U244" t="str">
        <f t="shared" si="44"/>
        <v/>
      </c>
      <c r="V244" t="str">
        <f t="shared" si="45"/>
        <v/>
      </c>
      <c r="W244" t="str">
        <f t="shared" si="46"/>
        <v/>
      </c>
      <c r="X244" t="str">
        <f t="shared" si="47"/>
        <v/>
      </c>
      <c r="Y244" s="32" t="str">
        <f t="shared" si="38"/>
        <v>GC////////</v>
      </c>
      <c r="Z244" t="str">
        <f t="shared" si="39"/>
        <v>#ff66d9</v>
      </c>
    </row>
    <row r="245" spans="1:26" ht="15.75" x14ac:dyDescent="0.25">
      <c r="A245" s="27" t="s">
        <v>100</v>
      </c>
      <c r="B245" s="52">
        <v>35</v>
      </c>
      <c r="C245" s="52"/>
      <c r="D245" s="8">
        <v>245</v>
      </c>
      <c r="E245" s="23">
        <v>1</v>
      </c>
      <c r="F245" s="23">
        <v>0</v>
      </c>
      <c r="G245" s="23">
        <v>0</v>
      </c>
      <c r="H245" s="23">
        <v>0</v>
      </c>
      <c r="I245" s="23">
        <v>0</v>
      </c>
      <c r="J245" s="23">
        <v>1</v>
      </c>
      <c r="K245" s="23">
        <v>0</v>
      </c>
      <c r="L245" s="23">
        <v>0</v>
      </c>
      <c r="M245" s="23">
        <v>1</v>
      </c>
      <c r="N245" s="23">
        <v>0</v>
      </c>
      <c r="O245" s="38">
        <v>0</v>
      </c>
      <c r="Q245" t="str">
        <f t="shared" si="40"/>
        <v>GC</v>
      </c>
      <c r="R245" t="str">
        <f t="shared" si="41"/>
        <v/>
      </c>
      <c r="S245" t="str">
        <f t="shared" si="42"/>
        <v/>
      </c>
      <c r="T245" t="str">
        <f t="shared" si="43"/>
        <v/>
      </c>
      <c r="U245" t="str">
        <f t="shared" si="44"/>
        <v/>
      </c>
      <c r="V245" t="str">
        <f t="shared" si="45"/>
        <v/>
      </c>
      <c r="W245" t="str">
        <f t="shared" si="46"/>
        <v/>
      </c>
      <c r="X245" t="str">
        <f t="shared" si="47"/>
        <v/>
      </c>
      <c r="Y245" s="32" t="str">
        <f t="shared" si="38"/>
        <v>GC////////</v>
      </c>
      <c r="Z245" t="str">
        <f t="shared" si="39"/>
        <v>#ff66d9</v>
      </c>
    </row>
    <row r="246" spans="1:26" ht="15.75" x14ac:dyDescent="0.25">
      <c r="A246" s="27" t="s">
        <v>100</v>
      </c>
      <c r="B246" s="52">
        <v>36</v>
      </c>
      <c r="C246" s="52">
        <v>31</v>
      </c>
      <c r="D246" s="8">
        <v>246</v>
      </c>
      <c r="E246" s="23">
        <v>0</v>
      </c>
      <c r="F246" s="23">
        <v>0</v>
      </c>
      <c r="G246" s="23">
        <v>1</v>
      </c>
      <c r="H246" s="23">
        <v>0</v>
      </c>
      <c r="I246" s="23">
        <v>1</v>
      </c>
      <c r="J246" s="23">
        <v>0</v>
      </c>
      <c r="K246" s="23">
        <v>0</v>
      </c>
      <c r="L246" s="23">
        <v>0</v>
      </c>
      <c r="M246" s="23">
        <v>0</v>
      </c>
      <c r="N246" s="23">
        <v>0</v>
      </c>
      <c r="O246" s="38">
        <v>0</v>
      </c>
      <c r="Q246" t="str">
        <f t="shared" si="40"/>
        <v>AC</v>
      </c>
      <c r="R246" t="str">
        <f t="shared" si="41"/>
        <v/>
      </c>
      <c r="S246" t="str">
        <f t="shared" si="42"/>
        <v>Syt6+</v>
      </c>
      <c r="T246" t="str">
        <f t="shared" si="43"/>
        <v/>
      </c>
      <c r="U246" t="str">
        <f t="shared" si="44"/>
        <v/>
      </c>
      <c r="V246" t="str">
        <f t="shared" si="45"/>
        <v/>
      </c>
      <c r="W246" t="str">
        <f t="shared" si="46"/>
        <v>MEIS+</v>
      </c>
      <c r="X246" t="str">
        <f t="shared" si="47"/>
        <v/>
      </c>
      <c r="Y246" s="32" t="str">
        <f t="shared" si="38"/>
        <v>AC//Syt6+////MEIS+//</v>
      </c>
      <c r="Z246" t="str">
        <f t="shared" si="39"/>
        <v>#ff6666</v>
      </c>
    </row>
    <row r="247" spans="1:26" ht="15.75" x14ac:dyDescent="0.25">
      <c r="A247" s="27" t="s">
        <v>100</v>
      </c>
      <c r="B247" s="52">
        <v>37</v>
      </c>
      <c r="C247" s="52">
        <v>29</v>
      </c>
      <c r="D247" s="8">
        <v>247</v>
      </c>
      <c r="E247" s="23">
        <v>1</v>
      </c>
      <c r="F247" s="23">
        <v>0</v>
      </c>
      <c r="G247" s="23">
        <v>1</v>
      </c>
      <c r="H247" s="23">
        <v>0</v>
      </c>
      <c r="I247" s="23">
        <v>0</v>
      </c>
      <c r="J247" s="23">
        <v>1</v>
      </c>
      <c r="K247" s="23">
        <v>0</v>
      </c>
      <c r="L247" s="23">
        <v>0</v>
      </c>
      <c r="M247" s="23">
        <v>0</v>
      </c>
      <c r="N247" s="23">
        <v>0</v>
      </c>
      <c r="O247" s="38">
        <v>0</v>
      </c>
      <c r="Q247" t="str">
        <f t="shared" si="40"/>
        <v>GC</v>
      </c>
      <c r="R247" t="str">
        <f t="shared" si="41"/>
        <v/>
      </c>
      <c r="S247" t="str">
        <f t="shared" si="42"/>
        <v>Syt6+</v>
      </c>
      <c r="T247" t="str">
        <f t="shared" si="43"/>
        <v/>
      </c>
      <c r="U247" t="str">
        <f t="shared" si="44"/>
        <v/>
      </c>
      <c r="V247" t="str">
        <f t="shared" si="45"/>
        <v/>
      </c>
      <c r="W247" t="str">
        <f t="shared" si="46"/>
        <v/>
      </c>
      <c r="X247" t="str">
        <f t="shared" si="47"/>
        <v/>
      </c>
      <c r="Y247" s="32" t="str">
        <f t="shared" si="38"/>
        <v>GC//Syt6+//////</v>
      </c>
      <c r="Z247" t="str">
        <f t="shared" si="39"/>
        <v>#ff6666</v>
      </c>
    </row>
    <row r="248" spans="1:26" ht="15.75" x14ac:dyDescent="0.25">
      <c r="A248" s="27" t="s">
        <v>100</v>
      </c>
      <c r="B248" s="52">
        <v>38</v>
      </c>
      <c r="C248" s="52">
        <v>28</v>
      </c>
      <c r="D248" s="8">
        <v>248</v>
      </c>
      <c r="E248" s="23">
        <v>1</v>
      </c>
      <c r="F248" s="23">
        <v>0</v>
      </c>
      <c r="G248" s="23">
        <v>0</v>
      </c>
      <c r="H248" s="23">
        <v>1</v>
      </c>
      <c r="I248" s="23">
        <v>0</v>
      </c>
      <c r="J248" s="23">
        <v>1</v>
      </c>
      <c r="K248" s="23">
        <v>0</v>
      </c>
      <c r="L248" s="23">
        <v>0</v>
      </c>
      <c r="M248" s="23">
        <v>1</v>
      </c>
      <c r="N248" s="23">
        <v>0</v>
      </c>
      <c r="O248" s="38">
        <v>0</v>
      </c>
      <c r="Q248" t="str">
        <f t="shared" si="40"/>
        <v>GC</v>
      </c>
      <c r="R248" t="str">
        <f t="shared" si="41"/>
        <v/>
      </c>
      <c r="S248" t="str">
        <f t="shared" si="42"/>
        <v/>
      </c>
      <c r="T248" t="str">
        <f t="shared" si="43"/>
        <v>C8+</v>
      </c>
      <c r="U248" t="str">
        <f t="shared" si="44"/>
        <v/>
      </c>
      <c r="V248" t="str">
        <f t="shared" si="45"/>
        <v/>
      </c>
      <c r="W248" t="str">
        <f t="shared" si="46"/>
        <v/>
      </c>
      <c r="X248" t="str">
        <f t="shared" si="47"/>
        <v/>
      </c>
      <c r="Y248" s="32" t="str">
        <f t="shared" si="38"/>
        <v>GC///C8+/////</v>
      </c>
      <c r="Z248" t="str">
        <f t="shared" si="39"/>
        <v>#ffff66</v>
      </c>
    </row>
    <row r="249" spans="1:26" ht="15.75" x14ac:dyDescent="0.25">
      <c r="A249" s="27" t="s">
        <v>100</v>
      </c>
      <c r="B249" s="52">
        <v>39</v>
      </c>
      <c r="C249" s="52"/>
      <c r="D249" s="8">
        <v>249</v>
      </c>
      <c r="E249" s="23">
        <v>1</v>
      </c>
      <c r="F249" s="23">
        <v>0</v>
      </c>
      <c r="G249" s="23">
        <v>0</v>
      </c>
      <c r="H249" s="23">
        <v>0</v>
      </c>
      <c r="I249" s="23">
        <v>0</v>
      </c>
      <c r="J249" s="23">
        <v>1</v>
      </c>
      <c r="K249" s="23">
        <v>0</v>
      </c>
      <c r="L249" s="23">
        <v>0</v>
      </c>
      <c r="M249" s="23">
        <v>1</v>
      </c>
      <c r="N249" s="23">
        <v>0</v>
      </c>
      <c r="O249" s="38">
        <v>0</v>
      </c>
      <c r="Q249" t="str">
        <f t="shared" si="40"/>
        <v>GC</v>
      </c>
      <c r="R249" t="str">
        <f t="shared" si="41"/>
        <v/>
      </c>
      <c r="S249" t="str">
        <f t="shared" si="42"/>
        <v/>
      </c>
      <c r="T249" t="str">
        <f t="shared" si="43"/>
        <v/>
      </c>
      <c r="U249" t="str">
        <f t="shared" si="44"/>
        <v/>
      </c>
      <c r="V249" t="str">
        <f t="shared" si="45"/>
        <v/>
      </c>
      <c r="W249" t="str">
        <f t="shared" si="46"/>
        <v/>
      </c>
      <c r="X249" t="str">
        <f t="shared" si="47"/>
        <v/>
      </c>
      <c r="Y249" s="32" t="str">
        <f t="shared" si="38"/>
        <v>GC////////</v>
      </c>
      <c r="Z249" t="str">
        <f t="shared" si="39"/>
        <v>#ff66d9</v>
      </c>
    </row>
    <row r="250" spans="1:26" ht="15.75" x14ac:dyDescent="0.25">
      <c r="A250" s="27" t="s">
        <v>100</v>
      </c>
      <c r="B250" s="52">
        <v>40</v>
      </c>
      <c r="C250" s="52"/>
      <c r="D250" s="8">
        <v>250</v>
      </c>
      <c r="E250" s="23">
        <v>1</v>
      </c>
      <c r="F250" s="23">
        <v>0</v>
      </c>
      <c r="G250" s="23">
        <v>0</v>
      </c>
      <c r="H250" s="23">
        <v>0</v>
      </c>
      <c r="I250" s="23">
        <v>0</v>
      </c>
      <c r="J250" s="23">
        <v>1</v>
      </c>
      <c r="K250" s="23">
        <v>0</v>
      </c>
      <c r="L250" s="23">
        <v>0</v>
      </c>
      <c r="M250" s="23">
        <v>1</v>
      </c>
      <c r="N250" s="23">
        <v>0</v>
      </c>
      <c r="O250" s="38">
        <v>0</v>
      </c>
      <c r="Q250" t="str">
        <f t="shared" si="40"/>
        <v>GC</v>
      </c>
      <c r="R250" t="str">
        <f t="shared" si="41"/>
        <v/>
      </c>
      <c r="S250" t="str">
        <f t="shared" si="42"/>
        <v/>
      </c>
      <c r="T250" t="str">
        <f t="shared" si="43"/>
        <v/>
      </c>
      <c r="U250" t="str">
        <f t="shared" si="44"/>
        <v/>
      </c>
      <c r="V250" t="str">
        <f t="shared" si="45"/>
        <v/>
      </c>
      <c r="W250" t="str">
        <f t="shared" si="46"/>
        <v/>
      </c>
      <c r="X250" t="str">
        <f t="shared" si="47"/>
        <v/>
      </c>
      <c r="Y250" s="32" t="str">
        <f t="shared" si="38"/>
        <v>GC////////</v>
      </c>
      <c r="Z250" t="str">
        <f t="shared" si="39"/>
        <v>#ff66d9</v>
      </c>
    </row>
    <row r="251" spans="1:26" ht="15.75" x14ac:dyDescent="0.25">
      <c r="A251" s="27" t="s">
        <v>100</v>
      </c>
      <c r="B251" s="52">
        <v>41</v>
      </c>
      <c r="C251" s="52"/>
      <c r="D251" s="8">
        <v>251</v>
      </c>
      <c r="E251" s="23">
        <v>1</v>
      </c>
      <c r="F251" s="23">
        <v>0</v>
      </c>
      <c r="G251" s="23">
        <v>0</v>
      </c>
      <c r="H251" s="23">
        <v>0</v>
      </c>
      <c r="I251" s="23">
        <v>0</v>
      </c>
      <c r="J251" s="23">
        <v>1</v>
      </c>
      <c r="K251" s="23">
        <v>0</v>
      </c>
      <c r="L251" s="23">
        <v>0</v>
      </c>
      <c r="M251" s="23">
        <v>1</v>
      </c>
      <c r="N251" s="23">
        <v>0</v>
      </c>
      <c r="O251" s="38">
        <v>0</v>
      </c>
      <c r="Q251" t="str">
        <f t="shared" si="40"/>
        <v>GC</v>
      </c>
      <c r="R251" t="str">
        <f t="shared" si="41"/>
        <v/>
      </c>
      <c r="S251" t="str">
        <f t="shared" si="42"/>
        <v/>
      </c>
      <c r="T251" t="str">
        <f t="shared" si="43"/>
        <v/>
      </c>
      <c r="U251" t="str">
        <f t="shared" si="44"/>
        <v/>
      </c>
      <c r="V251" t="str">
        <f t="shared" si="45"/>
        <v/>
      </c>
      <c r="W251" t="str">
        <f t="shared" si="46"/>
        <v/>
      </c>
      <c r="X251" t="str">
        <f t="shared" si="47"/>
        <v/>
      </c>
      <c r="Y251" s="32" t="str">
        <f t="shared" si="38"/>
        <v>GC////////</v>
      </c>
      <c r="Z251" t="str">
        <f t="shared" si="39"/>
        <v>#ff66d9</v>
      </c>
    </row>
    <row r="252" spans="1:26" ht="15.75" x14ac:dyDescent="0.25">
      <c r="A252" s="27" t="s">
        <v>100</v>
      </c>
      <c r="B252" s="52">
        <v>42</v>
      </c>
      <c r="C252" s="52"/>
      <c r="D252" s="8">
        <v>252</v>
      </c>
      <c r="E252" s="23">
        <v>1</v>
      </c>
      <c r="F252" s="23">
        <v>0</v>
      </c>
      <c r="G252" s="23">
        <v>0</v>
      </c>
      <c r="H252" s="23">
        <v>0</v>
      </c>
      <c r="I252" s="23">
        <v>0</v>
      </c>
      <c r="J252" s="23">
        <v>1</v>
      </c>
      <c r="K252" s="23">
        <v>0</v>
      </c>
      <c r="L252" s="23">
        <v>0</v>
      </c>
      <c r="M252" s="23">
        <v>1</v>
      </c>
      <c r="N252" s="23">
        <v>0</v>
      </c>
      <c r="O252" s="38">
        <v>0</v>
      </c>
      <c r="Q252" t="str">
        <f t="shared" si="40"/>
        <v>GC</v>
      </c>
      <c r="R252" t="str">
        <f t="shared" si="41"/>
        <v/>
      </c>
      <c r="S252" t="str">
        <f t="shared" si="42"/>
        <v/>
      </c>
      <c r="T252" t="str">
        <f t="shared" si="43"/>
        <v/>
      </c>
      <c r="U252" t="str">
        <f t="shared" si="44"/>
        <v/>
      </c>
      <c r="V252" t="str">
        <f t="shared" si="45"/>
        <v/>
      </c>
      <c r="W252" t="str">
        <f t="shared" si="46"/>
        <v/>
      </c>
      <c r="X252" t="str">
        <f t="shared" si="47"/>
        <v/>
      </c>
      <c r="Y252" s="32" t="str">
        <f t="shared" si="38"/>
        <v>GC////////</v>
      </c>
      <c r="Z252" t="str">
        <f t="shared" si="39"/>
        <v>#ff66d9</v>
      </c>
    </row>
    <row r="253" spans="1:26" ht="15.75" x14ac:dyDescent="0.25">
      <c r="A253" s="27" t="s">
        <v>100</v>
      </c>
      <c r="B253" s="52">
        <v>43</v>
      </c>
      <c r="C253" s="52"/>
      <c r="D253" s="8">
        <v>253</v>
      </c>
      <c r="E253" s="23">
        <v>1</v>
      </c>
      <c r="F253" s="23">
        <v>0</v>
      </c>
      <c r="G253" s="23">
        <v>0</v>
      </c>
      <c r="H253" s="23">
        <v>0</v>
      </c>
      <c r="I253" s="23">
        <v>0</v>
      </c>
      <c r="J253" s="23">
        <v>1</v>
      </c>
      <c r="K253" s="23">
        <v>0</v>
      </c>
      <c r="L253" s="23">
        <v>0</v>
      </c>
      <c r="M253" s="23">
        <v>1</v>
      </c>
      <c r="N253" s="23">
        <v>0</v>
      </c>
      <c r="O253" s="38">
        <v>0</v>
      </c>
      <c r="Q253" t="str">
        <f t="shared" si="40"/>
        <v>GC</v>
      </c>
      <c r="R253" t="str">
        <f t="shared" si="41"/>
        <v/>
      </c>
      <c r="S253" t="str">
        <f t="shared" si="42"/>
        <v/>
      </c>
      <c r="T253" t="str">
        <f t="shared" si="43"/>
        <v/>
      </c>
      <c r="U253" t="str">
        <f t="shared" si="44"/>
        <v/>
      </c>
      <c r="V253" t="str">
        <f t="shared" si="45"/>
        <v/>
      </c>
      <c r="W253" t="str">
        <f t="shared" si="46"/>
        <v/>
      </c>
      <c r="X253" t="str">
        <f t="shared" si="47"/>
        <v/>
      </c>
      <c r="Y253" s="32" t="str">
        <f t="shared" si="38"/>
        <v>GC////////</v>
      </c>
      <c r="Z253" t="str">
        <f t="shared" si="39"/>
        <v>#ff66d9</v>
      </c>
    </row>
    <row r="254" spans="1:26" ht="15.75" x14ac:dyDescent="0.25">
      <c r="A254" s="27" t="s">
        <v>100</v>
      </c>
      <c r="B254" s="52">
        <v>44</v>
      </c>
      <c r="C254" s="52"/>
      <c r="D254" s="8">
        <v>254</v>
      </c>
      <c r="E254" s="23">
        <v>1</v>
      </c>
      <c r="F254" s="23">
        <v>0</v>
      </c>
      <c r="G254" s="23">
        <v>0</v>
      </c>
      <c r="H254" s="23">
        <v>0</v>
      </c>
      <c r="I254" s="23">
        <v>0</v>
      </c>
      <c r="J254" s="23">
        <v>1</v>
      </c>
      <c r="K254" s="23">
        <v>0</v>
      </c>
      <c r="L254" s="23">
        <v>0</v>
      </c>
      <c r="M254" s="23">
        <v>1</v>
      </c>
      <c r="N254" s="23">
        <v>0</v>
      </c>
      <c r="O254" s="38">
        <v>0</v>
      </c>
      <c r="Q254" t="str">
        <f t="shared" si="40"/>
        <v>GC</v>
      </c>
      <c r="R254" t="str">
        <f t="shared" si="41"/>
        <v/>
      </c>
      <c r="S254" t="str">
        <f t="shared" si="42"/>
        <v/>
      </c>
      <c r="T254" t="str">
        <f t="shared" si="43"/>
        <v/>
      </c>
      <c r="U254" t="str">
        <f t="shared" si="44"/>
        <v/>
      </c>
      <c r="V254" t="str">
        <f t="shared" si="45"/>
        <v/>
      </c>
      <c r="W254" t="str">
        <f t="shared" si="46"/>
        <v/>
      </c>
      <c r="X254" t="str">
        <f t="shared" si="47"/>
        <v/>
      </c>
      <c r="Y254" s="32" t="str">
        <f t="shared" si="38"/>
        <v>GC////////</v>
      </c>
      <c r="Z254" t="str">
        <f t="shared" si="39"/>
        <v>#ff66d9</v>
      </c>
    </row>
    <row r="255" spans="1:26" ht="15.75" x14ac:dyDescent="0.25">
      <c r="A255" s="27" t="s">
        <v>100</v>
      </c>
      <c r="B255" s="52">
        <v>45</v>
      </c>
      <c r="C255" s="52"/>
      <c r="D255" s="8">
        <v>255</v>
      </c>
      <c r="E255" s="23">
        <v>1</v>
      </c>
      <c r="F255" s="23">
        <v>0</v>
      </c>
      <c r="G255" s="23">
        <v>0</v>
      </c>
      <c r="H255" s="23">
        <v>0</v>
      </c>
      <c r="I255" s="23">
        <v>0</v>
      </c>
      <c r="J255" s="23">
        <v>1</v>
      </c>
      <c r="K255" s="23">
        <v>0</v>
      </c>
      <c r="L255" s="23">
        <v>0</v>
      </c>
      <c r="M255" s="23">
        <v>1</v>
      </c>
      <c r="N255" s="23">
        <v>0</v>
      </c>
      <c r="O255" s="38">
        <v>0</v>
      </c>
      <c r="Q255" t="str">
        <f t="shared" si="40"/>
        <v>GC</v>
      </c>
      <c r="R255" t="str">
        <f t="shared" si="41"/>
        <v/>
      </c>
      <c r="S255" t="str">
        <f t="shared" si="42"/>
        <v/>
      </c>
      <c r="T255" t="str">
        <f t="shared" si="43"/>
        <v/>
      </c>
      <c r="U255" t="str">
        <f t="shared" si="44"/>
        <v/>
      </c>
      <c r="V255" t="str">
        <f t="shared" si="45"/>
        <v/>
      </c>
      <c r="W255" t="str">
        <f t="shared" si="46"/>
        <v/>
      </c>
      <c r="X255" t="str">
        <f t="shared" si="47"/>
        <v/>
      </c>
      <c r="Y255" s="32" t="str">
        <f t="shared" si="38"/>
        <v>GC////////</v>
      </c>
      <c r="Z255" t="str">
        <f t="shared" si="39"/>
        <v>#ff66d9</v>
      </c>
    </row>
    <row r="256" spans="1:26" ht="15.75" x14ac:dyDescent="0.25">
      <c r="A256" s="27" t="s">
        <v>100</v>
      </c>
      <c r="B256" s="52">
        <v>46</v>
      </c>
      <c r="C256" s="52"/>
      <c r="D256" s="8">
        <v>256</v>
      </c>
      <c r="E256" s="23">
        <v>0</v>
      </c>
      <c r="F256" s="23">
        <v>0</v>
      </c>
      <c r="G256" s="23">
        <v>0</v>
      </c>
      <c r="H256" s="23">
        <v>0</v>
      </c>
      <c r="I256" s="23">
        <v>1</v>
      </c>
      <c r="J256" s="23">
        <v>0</v>
      </c>
      <c r="K256" s="23">
        <v>0</v>
      </c>
      <c r="L256" s="23">
        <v>0</v>
      </c>
      <c r="M256" s="23">
        <v>0</v>
      </c>
      <c r="N256" s="23">
        <v>0</v>
      </c>
      <c r="O256" s="38">
        <v>0</v>
      </c>
      <c r="Q256" t="str">
        <f t="shared" si="40"/>
        <v>AC</v>
      </c>
      <c r="R256" t="str">
        <f t="shared" si="41"/>
        <v/>
      </c>
      <c r="S256" t="str">
        <f t="shared" si="42"/>
        <v/>
      </c>
      <c r="T256" t="str">
        <f t="shared" si="43"/>
        <v/>
      </c>
      <c r="U256" t="str">
        <f t="shared" si="44"/>
        <v/>
      </c>
      <c r="V256" t="str">
        <f t="shared" si="45"/>
        <v/>
      </c>
      <c r="W256" t="str">
        <f t="shared" si="46"/>
        <v>MEIS+</v>
      </c>
      <c r="X256" t="str">
        <f t="shared" si="47"/>
        <v/>
      </c>
      <c r="Y256" s="32" t="str">
        <f t="shared" si="38"/>
        <v>AC//////MEIS+//</v>
      </c>
      <c r="Z256" t="str">
        <f t="shared" si="39"/>
        <v>#66ff66</v>
      </c>
    </row>
    <row r="257" spans="1:26" ht="15.75" x14ac:dyDescent="0.25">
      <c r="A257" s="27" t="s">
        <v>100</v>
      </c>
      <c r="B257" s="52">
        <v>47</v>
      </c>
      <c r="C257" s="52"/>
      <c r="D257" s="8">
        <v>257</v>
      </c>
      <c r="E257" s="23">
        <v>0</v>
      </c>
      <c r="F257" s="23">
        <v>0</v>
      </c>
      <c r="G257" s="23">
        <v>1</v>
      </c>
      <c r="H257" s="23">
        <v>0</v>
      </c>
      <c r="I257" s="23">
        <v>0</v>
      </c>
      <c r="J257" s="23">
        <v>0</v>
      </c>
      <c r="K257" s="23">
        <v>1</v>
      </c>
      <c r="L257" s="23">
        <v>0</v>
      </c>
      <c r="M257" s="23">
        <v>0</v>
      </c>
      <c r="N257" s="23">
        <v>0</v>
      </c>
      <c r="O257" s="38">
        <v>0</v>
      </c>
      <c r="Q257" t="str">
        <f t="shared" si="40"/>
        <v>AC</v>
      </c>
      <c r="R257" t="str">
        <f t="shared" si="41"/>
        <v/>
      </c>
      <c r="S257" t="str">
        <f t="shared" si="42"/>
        <v>Syt6+</v>
      </c>
      <c r="T257" t="str">
        <f t="shared" si="43"/>
        <v/>
      </c>
      <c r="U257" t="str">
        <f t="shared" si="44"/>
        <v>ChAT+</v>
      </c>
      <c r="V257" t="str">
        <f t="shared" si="45"/>
        <v/>
      </c>
      <c r="W257" t="str">
        <f t="shared" si="46"/>
        <v/>
      </c>
      <c r="X257" t="str">
        <f t="shared" si="47"/>
        <v/>
      </c>
      <c r="Y257" s="32" t="str">
        <f t="shared" si="38"/>
        <v>AC//Syt6+//ChAT+////</v>
      </c>
      <c r="Z257" t="str">
        <f t="shared" si="39"/>
        <v>#b366ff</v>
      </c>
    </row>
    <row r="258" spans="1:26" ht="15.75" x14ac:dyDescent="0.25">
      <c r="A258" s="27" t="s">
        <v>100</v>
      </c>
      <c r="B258" s="52">
        <v>48</v>
      </c>
      <c r="C258" s="52"/>
      <c r="D258" s="8">
        <v>258</v>
      </c>
      <c r="E258" s="23">
        <v>0</v>
      </c>
      <c r="F258" s="23">
        <v>0</v>
      </c>
      <c r="G258" s="23">
        <v>0</v>
      </c>
      <c r="H258" s="23">
        <v>0</v>
      </c>
      <c r="I258" s="23">
        <v>1</v>
      </c>
      <c r="J258" s="23">
        <v>0</v>
      </c>
      <c r="K258" s="23">
        <v>0</v>
      </c>
      <c r="L258" s="23">
        <v>0</v>
      </c>
      <c r="M258" s="23">
        <v>0</v>
      </c>
      <c r="N258" s="23">
        <v>0</v>
      </c>
      <c r="O258" s="38">
        <v>0</v>
      </c>
      <c r="Q258" t="str">
        <f t="shared" si="40"/>
        <v>AC</v>
      </c>
      <c r="R258" t="str">
        <f t="shared" si="41"/>
        <v/>
      </c>
      <c r="S258" t="str">
        <f t="shared" si="42"/>
        <v/>
      </c>
      <c r="T258" t="str">
        <f t="shared" si="43"/>
        <v/>
      </c>
      <c r="U258" t="str">
        <f t="shared" si="44"/>
        <v/>
      </c>
      <c r="V258" t="str">
        <f t="shared" si="45"/>
        <v/>
      </c>
      <c r="W258" t="str">
        <f t="shared" si="46"/>
        <v>MEIS+</v>
      </c>
      <c r="X258" t="str">
        <f t="shared" si="47"/>
        <v/>
      </c>
      <c r="Y258" s="32" t="str">
        <f t="shared" ref="Y258:Y321" si="48">Q258&amp;"/"&amp;R258&amp;"/"&amp;S258&amp;"/"&amp;T258&amp;"/"&amp;U258&amp;"/"&amp;V258&amp;"/"&amp;W258&amp;"/"&amp;X258&amp;"/"</f>
        <v>AC//////MEIS+//</v>
      </c>
      <c r="Z258" t="str">
        <f t="shared" ref="Z258:Z321" si="49">VLOOKUP(Y258,$AB$4:$AC$17,2,FALSE)</f>
        <v>#66ff66</v>
      </c>
    </row>
    <row r="259" spans="1:26" ht="15.75" x14ac:dyDescent="0.25">
      <c r="A259" s="27" t="s">
        <v>100</v>
      </c>
      <c r="B259" s="52">
        <v>49</v>
      </c>
      <c r="C259" s="52"/>
      <c r="D259" s="8">
        <v>259</v>
      </c>
      <c r="E259" s="23">
        <v>1</v>
      </c>
      <c r="F259" s="23">
        <v>0</v>
      </c>
      <c r="G259" s="23">
        <v>0</v>
      </c>
      <c r="H259" s="23">
        <v>0</v>
      </c>
      <c r="I259" s="23">
        <v>0</v>
      </c>
      <c r="J259" s="23">
        <v>1</v>
      </c>
      <c r="K259" s="23">
        <v>0</v>
      </c>
      <c r="L259" s="23">
        <v>0</v>
      </c>
      <c r="M259" s="23">
        <v>1</v>
      </c>
      <c r="N259" s="23">
        <v>0</v>
      </c>
      <c r="O259" s="38">
        <v>0</v>
      </c>
      <c r="Q259" t="str">
        <f t="shared" si="40"/>
        <v>GC</v>
      </c>
      <c r="R259" t="str">
        <f t="shared" si="41"/>
        <v/>
      </c>
      <c r="S259" t="str">
        <f t="shared" si="42"/>
        <v/>
      </c>
      <c r="T259" t="str">
        <f t="shared" si="43"/>
        <v/>
      </c>
      <c r="U259" t="str">
        <f t="shared" si="44"/>
        <v/>
      </c>
      <c r="V259" t="str">
        <f t="shared" si="45"/>
        <v/>
      </c>
      <c r="W259" t="str">
        <f t="shared" si="46"/>
        <v/>
      </c>
      <c r="X259" t="str">
        <f t="shared" si="47"/>
        <v/>
      </c>
      <c r="Y259" s="32" t="str">
        <f t="shared" si="48"/>
        <v>GC////////</v>
      </c>
      <c r="Z259" t="str">
        <f t="shared" si="49"/>
        <v>#ff66d9</v>
      </c>
    </row>
    <row r="260" spans="1:26" ht="15.75" x14ac:dyDescent="0.25">
      <c r="A260" s="27" t="s">
        <v>100</v>
      </c>
      <c r="B260" s="52">
        <v>50</v>
      </c>
      <c r="C260" s="52"/>
      <c r="D260" s="8">
        <v>260</v>
      </c>
      <c r="E260" s="23">
        <v>1</v>
      </c>
      <c r="F260" s="23">
        <v>0</v>
      </c>
      <c r="G260" s="23">
        <v>0</v>
      </c>
      <c r="H260" s="23">
        <v>0</v>
      </c>
      <c r="I260" s="23">
        <v>0</v>
      </c>
      <c r="J260" s="23">
        <v>1</v>
      </c>
      <c r="K260" s="23">
        <v>0</v>
      </c>
      <c r="L260" s="23">
        <v>0</v>
      </c>
      <c r="M260" s="23">
        <v>1</v>
      </c>
      <c r="N260" s="23">
        <v>0</v>
      </c>
      <c r="O260" s="38">
        <v>0</v>
      </c>
      <c r="Q260" t="str">
        <f t="shared" si="40"/>
        <v>GC</v>
      </c>
      <c r="R260" t="str">
        <f t="shared" si="41"/>
        <v/>
      </c>
      <c r="S260" t="str">
        <f t="shared" si="42"/>
        <v/>
      </c>
      <c r="T260" t="str">
        <f t="shared" si="43"/>
        <v/>
      </c>
      <c r="U260" t="str">
        <f t="shared" si="44"/>
        <v/>
      </c>
      <c r="V260" t="str">
        <f t="shared" si="45"/>
        <v/>
      </c>
      <c r="W260" t="str">
        <f t="shared" si="46"/>
        <v/>
      </c>
      <c r="X260" t="str">
        <f t="shared" si="47"/>
        <v/>
      </c>
      <c r="Y260" s="32" t="str">
        <f t="shared" si="48"/>
        <v>GC////////</v>
      </c>
      <c r="Z260" t="str">
        <f t="shared" si="49"/>
        <v>#ff66d9</v>
      </c>
    </row>
    <row r="261" spans="1:26" ht="15.75" x14ac:dyDescent="0.25">
      <c r="A261" s="27" t="s">
        <v>100</v>
      </c>
      <c r="B261" s="52">
        <v>51</v>
      </c>
      <c r="C261" s="52"/>
      <c r="D261" s="8">
        <v>261</v>
      </c>
      <c r="E261" s="23">
        <v>1</v>
      </c>
      <c r="F261" s="23">
        <v>0</v>
      </c>
      <c r="G261" s="23">
        <v>0</v>
      </c>
      <c r="H261" s="23">
        <v>0</v>
      </c>
      <c r="I261" s="23">
        <v>0</v>
      </c>
      <c r="J261" s="23">
        <v>1</v>
      </c>
      <c r="K261" s="23">
        <v>0</v>
      </c>
      <c r="L261" s="23">
        <v>0</v>
      </c>
      <c r="M261" s="23">
        <v>1</v>
      </c>
      <c r="N261" s="23">
        <v>0</v>
      </c>
      <c r="O261" s="38">
        <v>0</v>
      </c>
      <c r="Q261" t="str">
        <f t="shared" si="40"/>
        <v>GC</v>
      </c>
      <c r="R261" t="str">
        <f t="shared" si="41"/>
        <v/>
      </c>
      <c r="S261" t="str">
        <f t="shared" si="42"/>
        <v/>
      </c>
      <c r="T261" t="str">
        <f t="shared" si="43"/>
        <v/>
      </c>
      <c r="U261" t="str">
        <f t="shared" si="44"/>
        <v/>
      </c>
      <c r="V261" t="str">
        <f t="shared" si="45"/>
        <v/>
      </c>
      <c r="W261" t="str">
        <f t="shared" si="46"/>
        <v/>
      </c>
      <c r="X261" t="str">
        <f t="shared" si="47"/>
        <v/>
      </c>
      <c r="Y261" s="32" t="str">
        <f t="shared" si="48"/>
        <v>GC////////</v>
      </c>
      <c r="Z261" t="str">
        <f t="shared" si="49"/>
        <v>#ff66d9</v>
      </c>
    </row>
    <row r="262" spans="1:26" ht="15.75" x14ac:dyDescent="0.25">
      <c r="A262" s="27" t="s">
        <v>100</v>
      </c>
      <c r="B262" s="52">
        <v>52</v>
      </c>
      <c r="C262" s="52"/>
      <c r="D262" s="8">
        <v>262</v>
      </c>
      <c r="E262" s="23">
        <v>1</v>
      </c>
      <c r="F262" s="23">
        <v>0</v>
      </c>
      <c r="G262" s="23">
        <v>0</v>
      </c>
      <c r="H262" s="23">
        <v>0</v>
      </c>
      <c r="I262" s="23">
        <v>0</v>
      </c>
      <c r="J262" s="23">
        <v>1</v>
      </c>
      <c r="K262" s="23">
        <v>0</v>
      </c>
      <c r="L262" s="23">
        <v>0</v>
      </c>
      <c r="M262" s="23">
        <v>1</v>
      </c>
      <c r="N262" s="23">
        <v>0</v>
      </c>
      <c r="O262" s="38">
        <v>0</v>
      </c>
      <c r="Q262" t="str">
        <f t="shared" si="40"/>
        <v>GC</v>
      </c>
      <c r="R262" t="str">
        <f t="shared" si="41"/>
        <v/>
      </c>
      <c r="S262" t="str">
        <f t="shared" si="42"/>
        <v/>
      </c>
      <c r="T262" t="str">
        <f t="shared" si="43"/>
        <v/>
      </c>
      <c r="U262" t="str">
        <f t="shared" si="44"/>
        <v/>
      </c>
      <c r="V262" t="str">
        <f t="shared" si="45"/>
        <v/>
      </c>
      <c r="W262" t="str">
        <f t="shared" si="46"/>
        <v/>
      </c>
      <c r="X262" t="str">
        <f t="shared" si="47"/>
        <v/>
      </c>
      <c r="Y262" s="32" t="str">
        <f t="shared" si="48"/>
        <v>GC////////</v>
      </c>
      <c r="Z262" t="str">
        <f t="shared" si="49"/>
        <v>#ff66d9</v>
      </c>
    </row>
    <row r="263" spans="1:26" ht="15.75" x14ac:dyDescent="0.25">
      <c r="A263" s="27" t="s">
        <v>100</v>
      </c>
      <c r="B263" s="52">
        <v>53</v>
      </c>
      <c r="C263" s="52">
        <v>94</v>
      </c>
      <c r="D263" s="8">
        <v>263</v>
      </c>
      <c r="E263" s="23">
        <v>0</v>
      </c>
      <c r="F263" s="23">
        <v>0</v>
      </c>
      <c r="G263" s="23">
        <v>1</v>
      </c>
      <c r="H263" s="23">
        <v>0</v>
      </c>
      <c r="I263" s="23">
        <v>0</v>
      </c>
      <c r="J263" s="23">
        <v>0</v>
      </c>
      <c r="K263" s="23">
        <v>0</v>
      </c>
      <c r="L263" s="23">
        <v>0</v>
      </c>
      <c r="M263" s="23">
        <v>0</v>
      </c>
      <c r="N263" s="23">
        <v>0</v>
      </c>
      <c r="O263" s="38">
        <v>0</v>
      </c>
      <c r="Q263" t="str">
        <f t="shared" si="40"/>
        <v>AC</v>
      </c>
      <c r="R263" t="str">
        <f t="shared" si="41"/>
        <v/>
      </c>
      <c r="S263" t="str">
        <f t="shared" si="42"/>
        <v>Syt6+</v>
      </c>
      <c r="T263" t="str">
        <f t="shared" si="43"/>
        <v/>
      </c>
      <c r="U263" t="str">
        <f t="shared" si="44"/>
        <v/>
      </c>
      <c r="V263" t="str">
        <f t="shared" si="45"/>
        <v/>
      </c>
      <c r="W263" t="str">
        <f t="shared" si="46"/>
        <v/>
      </c>
      <c r="X263" t="str">
        <f t="shared" si="47"/>
        <v/>
      </c>
      <c r="Y263" s="32" t="str">
        <f t="shared" si="48"/>
        <v>AC//Syt6+//////</v>
      </c>
      <c r="Z263" t="str">
        <f t="shared" si="49"/>
        <v>#6666ff</v>
      </c>
    </row>
    <row r="264" spans="1:26" ht="15.75" x14ac:dyDescent="0.25">
      <c r="A264" s="27" t="s">
        <v>100</v>
      </c>
      <c r="B264" s="52">
        <v>54</v>
      </c>
      <c r="C264" s="52"/>
      <c r="D264" s="8">
        <v>264</v>
      </c>
      <c r="E264" s="23">
        <v>1</v>
      </c>
      <c r="F264" s="23">
        <v>0</v>
      </c>
      <c r="G264" s="23">
        <v>0</v>
      </c>
      <c r="H264" s="23">
        <v>0</v>
      </c>
      <c r="I264" s="23">
        <v>0</v>
      </c>
      <c r="J264" s="23">
        <v>1</v>
      </c>
      <c r="K264" s="23">
        <v>0</v>
      </c>
      <c r="L264" s="23">
        <v>0</v>
      </c>
      <c r="M264" s="23">
        <v>1</v>
      </c>
      <c r="N264" s="23">
        <v>0</v>
      </c>
      <c r="O264" s="38">
        <v>0</v>
      </c>
      <c r="Q264" t="str">
        <f t="shared" si="40"/>
        <v>GC</v>
      </c>
      <c r="R264" t="str">
        <f t="shared" si="41"/>
        <v/>
      </c>
      <c r="S264" t="str">
        <f t="shared" si="42"/>
        <v/>
      </c>
      <c r="T264" t="str">
        <f t="shared" si="43"/>
        <v/>
      </c>
      <c r="U264" t="str">
        <f t="shared" si="44"/>
        <v/>
      </c>
      <c r="V264" t="str">
        <f t="shared" si="45"/>
        <v/>
      </c>
      <c r="W264" t="str">
        <f t="shared" si="46"/>
        <v/>
      </c>
      <c r="X264" t="str">
        <f t="shared" si="47"/>
        <v/>
      </c>
      <c r="Y264" s="32" t="str">
        <f t="shared" si="48"/>
        <v>GC////////</v>
      </c>
      <c r="Z264" t="str">
        <f t="shared" si="49"/>
        <v>#ff66d9</v>
      </c>
    </row>
    <row r="265" spans="1:26" ht="15.75" x14ac:dyDescent="0.25">
      <c r="A265" s="27" t="s">
        <v>100</v>
      </c>
      <c r="B265" s="52">
        <v>55</v>
      </c>
      <c r="C265" s="52"/>
      <c r="D265" s="8">
        <v>265</v>
      </c>
      <c r="E265" s="23">
        <v>0</v>
      </c>
      <c r="F265" s="23">
        <v>0</v>
      </c>
      <c r="G265" s="23">
        <v>0</v>
      </c>
      <c r="H265" s="23">
        <v>0</v>
      </c>
      <c r="I265" s="23">
        <v>0</v>
      </c>
      <c r="J265" s="23">
        <v>0</v>
      </c>
      <c r="K265" s="23">
        <v>0</v>
      </c>
      <c r="L265" s="23">
        <v>0</v>
      </c>
      <c r="M265" s="23">
        <v>0</v>
      </c>
      <c r="N265" s="23">
        <v>0</v>
      </c>
      <c r="O265" s="38">
        <v>0</v>
      </c>
      <c r="Q265" t="str">
        <f t="shared" si="40"/>
        <v>AC</v>
      </c>
      <c r="R265" t="str">
        <f t="shared" si="41"/>
        <v/>
      </c>
      <c r="S265" t="str">
        <f t="shared" si="42"/>
        <v/>
      </c>
      <c r="T265" t="str">
        <f t="shared" si="43"/>
        <v/>
      </c>
      <c r="U265" t="str">
        <f t="shared" si="44"/>
        <v/>
      </c>
      <c r="V265" t="str">
        <f t="shared" si="45"/>
        <v/>
      </c>
      <c r="W265" t="str">
        <f t="shared" si="46"/>
        <v/>
      </c>
      <c r="X265" t="str">
        <f t="shared" si="47"/>
        <v/>
      </c>
      <c r="Y265" s="32" t="str">
        <f t="shared" si="48"/>
        <v>AC////////</v>
      </c>
      <c r="Z265" t="str">
        <f t="shared" si="49"/>
        <v>#66b3ff</v>
      </c>
    </row>
    <row r="266" spans="1:26" ht="15.75" x14ac:dyDescent="0.25">
      <c r="A266" s="27" t="s">
        <v>100</v>
      </c>
      <c r="B266" s="52">
        <v>56</v>
      </c>
      <c r="C266" s="52"/>
      <c r="D266" s="8">
        <v>266</v>
      </c>
      <c r="E266" s="23">
        <v>1</v>
      </c>
      <c r="F266" s="23">
        <v>0</v>
      </c>
      <c r="G266" s="23">
        <v>0</v>
      </c>
      <c r="H266" s="23">
        <v>0</v>
      </c>
      <c r="I266" s="23">
        <v>0</v>
      </c>
      <c r="J266" s="23">
        <v>1</v>
      </c>
      <c r="K266" s="23">
        <v>0</v>
      </c>
      <c r="L266" s="23">
        <v>0</v>
      </c>
      <c r="M266" s="23">
        <v>1</v>
      </c>
      <c r="N266" s="23">
        <v>0</v>
      </c>
      <c r="O266" s="38">
        <v>0</v>
      </c>
      <c r="Q266" t="str">
        <f t="shared" si="40"/>
        <v>GC</v>
      </c>
      <c r="R266" t="str">
        <f t="shared" si="41"/>
        <v/>
      </c>
      <c r="S266" t="str">
        <f t="shared" si="42"/>
        <v/>
      </c>
      <c r="T266" t="str">
        <f t="shared" si="43"/>
        <v/>
      </c>
      <c r="U266" t="str">
        <f t="shared" si="44"/>
        <v/>
      </c>
      <c r="V266" t="str">
        <f t="shared" si="45"/>
        <v/>
      </c>
      <c r="W266" t="str">
        <f t="shared" si="46"/>
        <v/>
      </c>
      <c r="X266" t="str">
        <f t="shared" si="47"/>
        <v/>
      </c>
      <c r="Y266" s="32" t="str">
        <f t="shared" si="48"/>
        <v>GC////////</v>
      </c>
      <c r="Z266" t="str">
        <f t="shared" si="49"/>
        <v>#ff66d9</v>
      </c>
    </row>
    <row r="267" spans="1:26" ht="15.75" x14ac:dyDescent="0.25">
      <c r="A267" s="27" t="s">
        <v>100</v>
      </c>
      <c r="B267" s="52">
        <v>57</v>
      </c>
      <c r="C267" s="52">
        <v>40</v>
      </c>
      <c r="D267" s="8">
        <v>267</v>
      </c>
      <c r="E267" s="23">
        <v>1</v>
      </c>
      <c r="F267" s="23">
        <v>0</v>
      </c>
      <c r="G267" s="23">
        <v>0</v>
      </c>
      <c r="H267" s="23">
        <v>0</v>
      </c>
      <c r="I267" s="23">
        <v>0</v>
      </c>
      <c r="J267" s="23">
        <v>1</v>
      </c>
      <c r="K267" s="23">
        <v>0</v>
      </c>
      <c r="L267" s="23">
        <v>0</v>
      </c>
      <c r="M267" s="23">
        <v>1</v>
      </c>
      <c r="N267" s="23">
        <v>0</v>
      </c>
      <c r="O267" s="38">
        <v>1</v>
      </c>
      <c r="Q267" t="str">
        <f t="shared" si="40"/>
        <v>GC</v>
      </c>
      <c r="R267" t="str">
        <f t="shared" si="41"/>
        <v/>
      </c>
      <c r="S267" t="str">
        <f t="shared" si="42"/>
        <v/>
      </c>
      <c r="T267" t="str">
        <f t="shared" si="43"/>
        <v/>
      </c>
      <c r="U267" t="str">
        <f t="shared" si="44"/>
        <v/>
      </c>
      <c r="V267" t="str">
        <f t="shared" si="45"/>
        <v>Satb2+</v>
      </c>
      <c r="W267" t="str">
        <f t="shared" si="46"/>
        <v/>
      </c>
      <c r="X267" t="str">
        <f t="shared" si="47"/>
        <v/>
      </c>
      <c r="Y267" s="32" t="str">
        <f t="shared" si="48"/>
        <v>GC/////Satb2+///</v>
      </c>
      <c r="Z267" t="e">
        <f t="shared" si="49"/>
        <v>#N/A</v>
      </c>
    </row>
    <row r="268" spans="1:26" ht="15.75" x14ac:dyDescent="0.25">
      <c r="A268" s="27" t="s">
        <v>100</v>
      </c>
      <c r="B268" s="52">
        <v>58</v>
      </c>
      <c r="C268" s="52" t="s">
        <v>19</v>
      </c>
      <c r="D268" s="8">
        <v>268</v>
      </c>
      <c r="E268" s="23">
        <v>1</v>
      </c>
      <c r="F268" s="23">
        <v>0</v>
      </c>
      <c r="G268" s="23">
        <v>0</v>
      </c>
      <c r="H268" s="23">
        <v>1</v>
      </c>
      <c r="I268" s="23">
        <v>0</v>
      </c>
      <c r="J268" s="23">
        <v>1</v>
      </c>
      <c r="K268" s="23">
        <v>0</v>
      </c>
      <c r="L268" s="23">
        <v>0</v>
      </c>
      <c r="M268" s="23">
        <v>1</v>
      </c>
      <c r="N268" s="23">
        <v>0</v>
      </c>
      <c r="O268" s="38">
        <v>0</v>
      </c>
      <c r="Q268" t="str">
        <f t="shared" si="40"/>
        <v>GC</v>
      </c>
      <c r="R268" t="str">
        <f t="shared" si="41"/>
        <v/>
      </c>
      <c r="S268" t="str">
        <f t="shared" si="42"/>
        <v/>
      </c>
      <c r="T268" t="str">
        <f t="shared" si="43"/>
        <v>C8+</v>
      </c>
      <c r="U268" t="str">
        <f t="shared" si="44"/>
        <v/>
      </c>
      <c r="V268" t="str">
        <f t="shared" si="45"/>
        <v/>
      </c>
      <c r="W268" t="str">
        <f t="shared" si="46"/>
        <v/>
      </c>
      <c r="X268" t="str">
        <f t="shared" si="47"/>
        <v/>
      </c>
      <c r="Y268" s="32" t="str">
        <f t="shared" si="48"/>
        <v>GC///C8+/////</v>
      </c>
      <c r="Z268" t="str">
        <f t="shared" si="49"/>
        <v>#ffff66</v>
      </c>
    </row>
    <row r="269" spans="1:26" ht="15.75" x14ac:dyDescent="0.25">
      <c r="A269" s="27" t="s">
        <v>100</v>
      </c>
      <c r="B269" s="52">
        <v>59</v>
      </c>
      <c r="C269" s="52"/>
      <c r="D269" s="8">
        <v>269</v>
      </c>
      <c r="E269" s="23">
        <v>0</v>
      </c>
      <c r="F269" s="23">
        <v>0</v>
      </c>
      <c r="G269" s="23">
        <v>0</v>
      </c>
      <c r="H269" s="23">
        <v>0</v>
      </c>
      <c r="I269" s="23">
        <v>0</v>
      </c>
      <c r="J269" s="23">
        <v>0</v>
      </c>
      <c r="K269" s="23">
        <v>0</v>
      </c>
      <c r="L269" s="23">
        <v>0</v>
      </c>
      <c r="M269" s="23">
        <v>0</v>
      </c>
      <c r="N269" s="23">
        <v>0</v>
      </c>
      <c r="O269" s="38">
        <v>0</v>
      </c>
      <c r="Q269" t="str">
        <f t="shared" si="40"/>
        <v>AC</v>
      </c>
      <c r="R269" t="str">
        <f t="shared" si="41"/>
        <v/>
      </c>
      <c r="S269" t="str">
        <f t="shared" si="42"/>
        <v/>
      </c>
      <c r="T269" t="str">
        <f t="shared" si="43"/>
        <v/>
      </c>
      <c r="U269" t="str">
        <f t="shared" si="44"/>
        <v/>
      </c>
      <c r="V269" t="str">
        <f t="shared" si="45"/>
        <v/>
      </c>
      <c r="W269" t="str">
        <f t="shared" si="46"/>
        <v/>
      </c>
      <c r="X269" t="str">
        <f t="shared" si="47"/>
        <v/>
      </c>
      <c r="Y269" s="32" t="str">
        <f t="shared" si="48"/>
        <v>AC////////</v>
      </c>
      <c r="Z269" t="str">
        <f t="shared" si="49"/>
        <v>#66b3ff</v>
      </c>
    </row>
    <row r="270" spans="1:26" ht="15.75" x14ac:dyDescent="0.25">
      <c r="A270" s="27" t="s">
        <v>100</v>
      </c>
      <c r="B270" s="52">
        <v>60</v>
      </c>
      <c r="C270" s="52" t="s">
        <v>19</v>
      </c>
      <c r="D270" s="8">
        <v>270</v>
      </c>
      <c r="E270" s="23">
        <v>1</v>
      </c>
      <c r="F270" s="23">
        <v>0</v>
      </c>
      <c r="G270" s="23">
        <v>0</v>
      </c>
      <c r="H270" s="23">
        <v>1</v>
      </c>
      <c r="I270" s="23">
        <v>0</v>
      </c>
      <c r="J270" s="23">
        <v>1</v>
      </c>
      <c r="K270" s="23">
        <v>0</v>
      </c>
      <c r="L270" s="23">
        <v>0</v>
      </c>
      <c r="M270" s="23">
        <v>1</v>
      </c>
      <c r="N270" s="23">
        <v>0</v>
      </c>
      <c r="O270" s="38">
        <v>0</v>
      </c>
      <c r="Q270" t="str">
        <f t="shared" si="40"/>
        <v>GC</v>
      </c>
      <c r="R270" t="str">
        <f t="shared" si="41"/>
        <v/>
      </c>
      <c r="S270" t="str">
        <f t="shared" si="42"/>
        <v/>
      </c>
      <c r="T270" t="str">
        <f t="shared" si="43"/>
        <v>C8+</v>
      </c>
      <c r="U270" t="str">
        <f t="shared" si="44"/>
        <v/>
      </c>
      <c r="V270" t="str">
        <f t="shared" si="45"/>
        <v/>
      </c>
      <c r="W270" t="str">
        <f t="shared" si="46"/>
        <v/>
      </c>
      <c r="X270" t="str">
        <f t="shared" si="47"/>
        <v/>
      </c>
      <c r="Y270" s="32" t="str">
        <f t="shared" si="48"/>
        <v>GC///C8+/////</v>
      </c>
      <c r="Z270" t="str">
        <f t="shared" si="49"/>
        <v>#ffff66</v>
      </c>
    </row>
    <row r="271" spans="1:26" ht="15.75" x14ac:dyDescent="0.25">
      <c r="A271" s="27" t="s">
        <v>100</v>
      </c>
      <c r="B271" s="52">
        <v>61</v>
      </c>
      <c r="C271" s="52"/>
      <c r="D271" s="8">
        <v>271</v>
      </c>
      <c r="E271" s="23">
        <v>1</v>
      </c>
      <c r="F271" s="23">
        <v>0</v>
      </c>
      <c r="G271" s="23">
        <v>0</v>
      </c>
      <c r="H271" s="23">
        <v>0</v>
      </c>
      <c r="I271" s="23">
        <v>0</v>
      </c>
      <c r="J271" s="23">
        <v>1</v>
      </c>
      <c r="K271" s="23">
        <v>0</v>
      </c>
      <c r="L271" s="23">
        <v>0</v>
      </c>
      <c r="M271" s="23">
        <v>1</v>
      </c>
      <c r="N271" s="23">
        <v>0</v>
      </c>
      <c r="O271" s="38">
        <v>0</v>
      </c>
      <c r="Q271" t="str">
        <f t="shared" si="40"/>
        <v>GC</v>
      </c>
      <c r="R271" t="str">
        <f t="shared" si="41"/>
        <v/>
      </c>
      <c r="S271" t="str">
        <f t="shared" si="42"/>
        <v/>
      </c>
      <c r="T271" t="str">
        <f t="shared" si="43"/>
        <v/>
      </c>
      <c r="U271" t="str">
        <f t="shared" si="44"/>
        <v/>
      </c>
      <c r="V271" t="str">
        <f t="shared" si="45"/>
        <v/>
      </c>
      <c r="W271" t="str">
        <f t="shared" si="46"/>
        <v/>
      </c>
      <c r="X271" t="str">
        <f t="shared" si="47"/>
        <v/>
      </c>
      <c r="Y271" s="32" t="str">
        <f t="shared" si="48"/>
        <v>GC////////</v>
      </c>
      <c r="Z271" t="str">
        <f t="shared" si="49"/>
        <v>#ff66d9</v>
      </c>
    </row>
    <row r="272" spans="1:26" ht="15.75" x14ac:dyDescent="0.25">
      <c r="A272" s="27" t="s">
        <v>100</v>
      </c>
      <c r="B272" s="52">
        <v>62</v>
      </c>
      <c r="C272" s="52"/>
      <c r="D272" s="8">
        <v>272</v>
      </c>
      <c r="E272" s="23">
        <v>1</v>
      </c>
      <c r="F272" s="23">
        <v>0</v>
      </c>
      <c r="G272" s="23">
        <v>0</v>
      </c>
      <c r="H272" s="23">
        <v>0</v>
      </c>
      <c r="I272" s="23">
        <v>0</v>
      </c>
      <c r="J272" s="23">
        <v>1</v>
      </c>
      <c r="K272" s="23">
        <v>0</v>
      </c>
      <c r="L272" s="23">
        <v>0</v>
      </c>
      <c r="M272" s="23">
        <v>1</v>
      </c>
      <c r="N272" s="23">
        <v>0</v>
      </c>
      <c r="O272" s="38">
        <v>0</v>
      </c>
      <c r="Q272" t="str">
        <f t="shared" si="40"/>
        <v>GC</v>
      </c>
      <c r="R272" t="str">
        <f t="shared" si="41"/>
        <v/>
      </c>
      <c r="S272" t="str">
        <f t="shared" si="42"/>
        <v/>
      </c>
      <c r="T272" t="str">
        <f t="shared" si="43"/>
        <v/>
      </c>
      <c r="U272" t="str">
        <f t="shared" si="44"/>
        <v/>
      </c>
      <c r="V272" t="str">
        <f t="shared" si="45"/>
        <v/>
      </c>
      <c r="W272" t="str">
        <f t="shared" si="46"/>
        <v/>
      </c>
      <c r="X272" t="str">
        <f t="shared" si="47"/>
        <v/>
      </c>
      <c r="Y272" s="32" t="str">
        <f t="shared" si="48"/>
        <v>GC////////</v>
      </c>
      <c r="Z272" t="str">
        <f t="shared" si="49"/>
        <v>#ff66d9</v>
      </c>
    </row>
    <row r="273" spans="1:26" ht="15.75" x14ac:dyDescent="0.25">
      <c r="A273" s="27" t="s">
        <v>100</v>
      </c>
      <c r="B273" s="52">
        <v>63</v>
      </c>
      <c r="C273" s="52"/>
      <c r="D273" s="8">
        <v>273</v>
      </c>
      <c r="E273" s="23">
        <v>1</v>
      </c>
      <c r="F273" s="23">
        <v>0</v>
      </c>
      <c r="G273" s="23">
        <v>0</v>
      </c>
      <c r="H273" s="23">
        <v>0</v>
      </c>
      <c r="I273" s="23">
        <v>0</v>
      </c>
      <c r="J273" s="23">
        <v>1</v>
      </c>
      <c r="K273" s="23">
        <v>0</v>
      </c>
      <c r="L273" s="23">
        <v>0</v>
      </c>
      <c r="M273" s="23">
        <v>1</v>
      </c>
      <c r="N273" s="23">
        <v>0</v>
      </c>
      <c r="O273" s="38">
        <v>0</v>
      </c>
      <c r="Q273" t="str">
        <f t="shared" si="40"/>
        <v>GC</v>
      </c>
      <c r="R273" t="str">
        <f t="shared" si="41"/>
        <v/>
      </c>
      <c r="S273" t="str">
        <f t="shared" si="42"/>
        <v/>
      </c>
      <c r="T273" t="str">
        <f t="shared" si="43"/>
        <v/>
      </c>
      <c r="U273" t="str">
        <f t="shared" si="44"/>
        <v/>
      </c>
      <c r="V273" t="str">
        <f t="shared" si="45"/>
        <v/>
      </c>
      <c r="W273" t="str">
        <f t="shared" si="46"/>
        <v/>
      </c>
      <c r="X273" t="str">
        <f t="shared" si="47"/>
        <v/>
      </c>
      <c r="Y273" s="32" t="str">
        <f t="shared" si="48"/>
        <v>GC////////</v>
      </c>
      <c r="Z273" t="str">
        <f t="shared" si="49"/>
        <v>#ff66d9</v>
      </c>
    </row>
    <row r="274" spans="1:26" ht="15.75" x14ac:dyDescent="0.25">
      <c r="A274" s="27" t="s">
        <v>100</v>
      </c>
      <c r="B274" s="52">
        <v>64</v>
      </c>
      <c r="C274" s="52"/>
      <c r="D274" s="8">
        <v>274</v>
      </c>
      <c r="E274" s="23">
        <v>1</v>
      </c>
      <c r="F274" s="23">
        <v>0</v>
      </c>
      <c r="G274" s="23">
        <v>0</v>
      </c>
      <c r="H274" s="23">
        <v>0</v>
      </c>
      <c r="I274" s="23">
        <v>0</v>
      </c>
      <c r="J274" s="23">
        <v>1</v>
      </c>
      <c r="K274" s="23">
        <v>0</v>
      </c>
      <c r="L274" s="23">
        <v>0</v>
      </c>
      <c r="M274" s="23">
        <v>1</v>
      </c>
      <c r="N274" s="23">
        <v>0</v>
      </c>
      <c r="O274" s="38">
        <v>0</v>
      </c>
      <c r="Q274" t="str">
        <f t="shared" si="40"/>
        <v>GC</v>
      </c>
      <c r="R274" t="str">
        <f t="shared" si="41"/>
        <v/>
      </c>
      <c r="S274" t="str">
        <f t="shared" si="42"/>
        <v/>
      </c>
      <c r="T274" t="str">
        <f t="shared" si="43"/>
        <v/>
      </c>
      <c r="U274" t="str">
        <f t="shared" si="44"/>
        <v/>
      </c>
      <c r="V274" t="str">
        <f t="shared" si="45"/>
        <v/>
      </c>
      <c r="W274" t="str">
        <f t="shared" si="46"/>
        <v/>
      </c>
      <c r="X274" t="str">
        <f t="shared" si="47"/>
        <v/>
      </c>
      <c r="Y274" s="32" t="str">
        <f t="shared" si="48"/>
        <v>GC////////</v>
      </c>
      <c r="Z274" t="str">
        <f t="shared" si="49"/>
        <v>#ff66d9</v>
      </c>
    </row>
    <row r="275" spans="1:26" ht="15.75" x14ac:dyDescent="0.25">
      <c r="A275" s="27" t="s">
        <v>100</v>
      </c>
      <c r="B275" s="52">
        <v>65</v>
      </c>
      <c r="C275" s="52"/>
      <c r="D275" s="8">
        <v>275</v>
      </c>
      <c r="E275" s="23">
        <v>1</v>
      </c>
      <c r="F275" s="23">
        <v>0</v>
      </c>
      <c r="G275" s="23">
        <v>0</v>
      </c>
      <c r="H275" s="23">
        <v>0</v>
      </c>
      <c r="I275" s="23">
        <v>0</v>
      </c>
      <c r="J275" s="23">
        <v>1</v>
      </c>
      <c r="K275" s="23">
        <v>0</v>
      </c>
      <c r="L275" s="23">
        <v>0</v>
      </c>
      <c r="M275" s="23">
        <v>1</v>
      </c>
      <c r="N275" s="23">
        <v>0</v>
      </c>
      <c r="O275" s="38">
        <v>0</v>
      </c>
      <c r="Q275" t="str">
        <f t="shared" ref="Q275:Q338" si="50">IF(E275=1,"GC","AC")</f>
        <v>GC</v>
      </c>
      <c r="R275" t="str">
        <f t="shared" ref="R275:R338" si="51">IF(F275=1,"Syt10+","")</f>
        <v/>
      </c>
      <c r="S275" t="str">
        <f t="shared" ref="S275:S338" si="52">IF(G275=1,"Syt6+","")</f>
        <v/>
      </c>
      <c r="T275" t="str">
        <f t="shared" ref="T275:T338" si="53">IF(H275,"C8+","")</f>
        <v/>
      </c>
      <c r="U275" t="str">
        <f t="shared" ref="U275:U338" si="54">IF(K275=1,"ChAT+","")</f>
        <v/>
      </c>
      <c r="V275" t="str">
        <f t="shared" ref="V275:V338" si="55">IF(O275=1,"Satb2+","")</f>
        <v/>
      </c>
      <c r="W275" t="str">
        <f t="shared" ref="W275:W338" si="56">IF(I275=1,"MEIS+","")</f>
        <v/>
      </c>
      <c r="X275" t="str">
        <f t="shared" ref="X275:X338" si="57">IF(N275=1,"CalR+","")</f>
        <v/>
      </c>
      <c r="Y275" s="32" t="str">
        <f t="shared" si="48"/>
        <v>GC////////</v>
      </c>
      <c r="Z275" t="str">
        <f t="shared" si="49"/>
        <v>#ff66d9</v>
      </c>
    </row>
    <row r="276" spans="1:26" ht="15.75" x14ac:dyDescent="0.25">
      <c r="A276" s="27" t="s">
        <v>100</v>
      </c>
      <c r="B276" s="52">
        <v>66</v>
      </c>
      <c r="C276" s="52"/>
      <c r="D276" s="8">
        <v>276</v>
      </c>
      <c r="E276" s="23">
        <v>1</v>
      </c>
      <c r="F276" s="23">
        <v>0</v>
      </c>
      <c r="G276" s="23">
        <v>0</v>
      </c>
      <c r="H276" s="23">
        <v>0</v>
      </c>
      <c r="I276" s="23">
        <v>0</v>
      </c>
      <c r="J276" s="23">
        <v>1</v>
      </c>
      <c r="K276" s="23">
        <v>0</v>
      </c>
      <c r="L276" s="23">
        <v>0</v>
      </c>
      <c r="M276" s="23">
        <v>1</v>
      </c>
      <c r="N276" s="23">
        <v>0</v>
      </c>
      <c r="O276" s="38">
        <v>0</v>
      </c>
      <c r="Q276" t="str">
        <f t="shared" si="50"/>
        <v>GC</v>
      </c>
      <c r="R276" t="str">
        <f t="shared" si="51"/>
        <v/>
      </c>
      <c r="S276" t="str">
        <f t="shared" si="52"/>
        <v/>
      </c>
      <c r="T276" t="str">
        <f t="shared" si="53"/>
        <v/>
      </c>
      <c r="U276" t="str">
        <f t="shared" si="54"/>
        <v/>
      </c>
      <c r="V276" t="str">
        <f t="shared" si="55"/>
        <v/>
      </c>
      <c r="W276" t="str">
        <f t="shared" si="56"/>
        <v/>
      </c>
      <c r="X276" t="str">
        <f t="shared" si="57"/>
        <v/>
      </c>
      <c r="Y276" s="32" t="str">
        <f t="shared" si="48"/>
        <v>GC////////</v>
      </c>
      <c r="Z276" t="str">
        <f t="shared" si="49"/>
        <v>#ff66d9</v>
      </c>
    </row>
    <row r="277" spans="1:26" ht="15.75" x14ac:dyDescent="0.25">
      <c r="A277" s="27" t="s">
        <v>100</v>
      </c>
      <c r="B277" s="52">
        <v>67</v>
      </c>
      <c r="C277" s="52"/>
      <c r="D277" s="8">
        <v>277</v>
      </c>
      <c r="E277" s="23">
        <v>1</v>
      </c>
      <c r="F277" s="23">
        <v>0</v>
      </c>
      <c r="G277" s="23">
        <v>0</v>
      </c>
      <c r="H277" s="23">
        <v>0</v>
      </c>
      <c r="I277" s="23">
        <v>0</v>
      </c>
      <c r="J277" s="23">
        <v>1</v>
      </c>
      <c r="K277" s="23">
        <v>0</v>
      </c>
      <c r="L277" s="23">
        <v>0</v>
      </c>
      <c r="M277" s="23">
        <v>1</v>
      </c>
      <c r="N277" s="23">
        <v>0</v>
      </c>
      <c r="O277" s="38">
        <v>0</v>
      </c>
      <c r="Q277" t="str">
        <f t="shared" si="50"/>
        <v>GC</v>
      </c>
      <c r="R277" t="str">
        <f t="shared" si="51"/>
        <v/>
      </c>
      <c r="S277" t="str">
        <f t="shared" si="52"/>
        <v/>
      </c>
      <c r="T277" t="str">
        <f t="shared" si="53"/>
        <v/>
      </c>
      <c r="U277" t="str">
        <f t="shared" si="54"/>
        <v/>
      </c>
      <c r="V277" t="str">
        <f t="shared" si="55"/>
        <v/>
      </c>
      <c r="W277" t="str">
        <f t="shared" si="56"/>
        <v/>
      </c>
      <c r="X277" t="str">
        <f t="shared" si="57"/>
        <v/>
      </c>
      <c r="Y277" s="32" t="str">
        <f t="shared" si="48"/>
        <v>GC////////</v>
      </c>
      <c r="Z277" t="str">
        <f t="shared" si="49"/>
        <v>#ff66d9</v>
      </c>
    </row>
    <row r="278" spans="1:26" ht="15.75" x14ac:dyDescent="0.25">
      <c r="A278" s="27" t="s">
        <v>100</v>
      </c>
      <c r="B278" s="52">
        <v>68</v>
      </c>
      <c r="C278" s="52"/>
      <c r="D278" s="8">
        <v>278</v>
      </c>
      <c r="E278" s="23">
        <v>1</v>
      </c>
      <c r="F278" s="23">
        <v>0</v>
      </c>
      <c r="G278" s="23">
        <v>0</v>
      </c>
      <c r="H278" s="23">
        <v>0</v>
      </c>
      <c r="I278" s="23">
        <v>0</v>
      </c>
      <c r="J278" s="23">
        <v>1</v>
      </c>
      <c r="K278" s="23">
        <v>0</v>
      </c>
      <c r="L278" s="23">
        <v>0</v>
      </c>
      <c r="M278" s="23">
        <v>1</v>
      </c>
      <c r="N278" s="23">
        <v>0</v>
      </c>
      <c r="O278" s="38">
        <v>0</v>
      </c>
      <c r="Q278" t="str">
        <f t="shared" si="50"/>
        <v>GC</v>
      </c>
      <c r="R278" t="str">
        <f t="shared" si="51"/>
        <v/>
      </c>
      <c r="S278" t="str">
        <f t="shared" si="52"/>
        <v/>
      </c>
      <c r="T278" t="str">
        <f t="shared" si="53"/>
        <v/>
      </c>
      <c r="U278" t="str">
        <f t="shared" si="54"/>
        <v/>
      </c>
      <c r="V278" t="str">
        <f t="shared" si="55"/>
        <v/>
      </c>
      <c r="W278" t="str">
        <f t="shared" si="56"/>
        <v/>
      </c>
      <c r="X278" t="str">
        <f t="shared" si="57"/>
        <v/>
      </c>
      <c r="Y278" s="32" t="str">
        <f t="shared" si="48"/>
        <v>GC////////</v>
      </c>
      <c r="Z278" t="str">
        <f t="shared" si="49"/>
        <v>#ff66d9</v>
      </c>
    </row>
    <row r="279" spans="1:26" ht="15.75" x14ac:dyDescent="0.25">
      <c r="A279" s="27" t="s">
        <v>100</v>
      </c>
      <c r="B279" s="52">
        <v>69</v>
      </c>
      <c r="C279" s="52"/>
      <c r="D279" s="8">
        <v>279</v>
      </c>
      <c r="E279" s="23">
        <v>1</v>
      </c>
      <c r="F279" s="23">
        <v>0</v>
      </c>
      <c r="G279" s="23">
        <v>0</v>
      </c>
      <c r="H279" s="23">
        <v>0</v>
      </c>
      <c r="I279" s="23">
        <v>0</v>
      </c>
      <c r="J279" s="23">
        <v>1</v>
      </c>
      <c r="K279" s="23">
        <v>0</v>
      </c>
      <c r="L279" s="23">
        <v>0</v>
      </c>
      <c r="M279" s="23">
        <v>1</v>
      </c>
      <c r="N279" s="23">
        <v>0</v>
      </c>
      <c r="O279" s="38">
        <v>0</v>
      </c>
      <c r="Q279" t="str">
        <f t="shared" si="50"/>
        <v>GC</v>
      </c>
      <c r="R279" t="str">
        <f t="shared" si="51"/>
        <v/>
      </c>
      <c r="S279" t="str">
        <f t="shared" si="52"/>
        <v/>
      </c>
      <c r="T279" t="str">
        <f t="shared" si="53"/>
        <v/>
      </c>
      <c r="U279" t="str">
        <f t="shared" si="54"/>
        <v/>
      </c>
      <c r="V279" t="str">
        <f t="shared" si="55"/>
        <v/>
      </c>
      <c r="W279" t="str">
        <f t="shared" si="56"/>
        <v/>
      </c>
      <c r="X279" t="str">
        <f t="shared" si="57"/>
        <v/>
      </c>
      <c r="Y279" s="32" t="str">
        <f t="shared" si="48"/>
        <v>GC////////</v>
      </c>
      <c r="Z279" t="str">
        <f t="shared" si="49"/>
        <v>#ff66d9</v>
      </c>
    </row>
    <row r="280" spans="1:26" ht="15.75" x14ac:dyDescent="0.25">
      <c r="A280" s="27" t="s">
        <v>100</v>
      </c>
      <c r="B280" s="52">
        <v>70</v>
      </c>
      <c r="C280" s="52"/>
      <c r="D280" s="8">
        <v>280</v>
      </c>
      <c r="E280" s="23">
        <v>1</v>
      </c>
      <c r="F280" s="23">
        <v>0</v>
      </c>
      <c r="G280" s="23">
        <v>0</v>
      </c>
      <c r="H280" s="23">
        <v>0</v>
      </c>
      <c r="I280" s="23">
        <v>0</v>
      </c>
      <c r="J280" s="23">
        <v>1</v>
      </c>
      <c r="K280" s="23">
        <v>0</v>
      </c>
      <c r="L280" s="23">
        <v>0</v>
      </c>
      <c r="M280" s="23">
        <v>1</v>
      </c>
      <c r="N280" s="23">
        <v>0</v>
      </c>
      <c r="O280" s="38">
        <v>0</v>
      </c>
      <c r="Q280" t="str">
        <f t="shared" si="50"/>
        <v>GC</v>
      </c>
      <c r="R280" t="str">
        <f t="shared" si="51"/>
        <v/>
      </c>
      <c r="S280" t="str">
        <f t="shared" si="52"/>
        <v/>
      </c>
      <c r="T280" t="str">
        <f t="shared" si="53"/>
        <v/>
      </c>
      <c r="U280" t="str">
        <f t="shared" si="54"/>
        <v/>
      </c>
      <c r="V280" t="str">
        <f t="shared" si="55"/>
        <v/>
      </c>
      <c r="W280" t="str">
        <f t="shared" si="56"/>
        <v/>
      </c>
      <c r="X280" t="str">
        <f t="shared" si="57"/>
        <v/>
      </c>
      <c r="Y280" s="32" t="str">
        <f t="shared" si="48"/>
        <v>GC////////</v>
      </c>
      <c r="Z280" t="str">
        <f t="shared" si="49"/>
        <v>#ff66d9</v>
      </c>
    </row>
    <row r="281" spans="1:26" ht="15.75" x14ac:dyDescent="0.25">
      <c r="A281" s="27" t="s">
        <v>100</v>
      </c>
      <c r="B281" s="52">
        <v>71</v>
      </c>
      <c r="C281" s="52"/>
      <c r="D281" s="8">
        <v>281</v>
      </c>
      <c r="E281" s="23">
        <v>1</v>
      </c>
      <c r="F281" s="23">
        <v>0</v>
      </c>
      <c r="G281" s="23">
        <v>0</v>
      </c>
      <c r="H281" s="23">
        <v>0</v>
      </c>
      <c r="I281" s="23">
        <v>0</v>
      </c>
      <c r="J281" s="23">
        <v>1</v>
      </c>
      <c r="K281" s="23">
        <v>0</v>
      </c>
      <c r="L281" s="23">
        <v>0</v>
      </c>
      <c r="M281" s="23">
        <v>1</v>
      </c>
      <c r="N281" s="23">
        <v>0</v>
      </c>
      <c r="O281" s="38">
        <v>0</v>
      </c>
      <c r="Q281" t="str">
        <f t="shared" si="50"/>
        <v>GC</v>
      </c>
      <c r="R281" t="str">
        <f t="shared" si="51"/>
        <v/>
      </c>
      <c r="S281" t="str">
        <f t="shared" si="52"/>
        <v/>
      </c>
      <c r="T281" t="str">
        <f t="shared" si="53"/>
        <v/>
      </c>
      <c r="U281" t="str">
        <f t="shared" si="54"/>
        <v/>
      </c>
      <c r="V281" t="str">
        <f t="shared" si="55"/>
        <v/>
      </c>
      <c r="W281" t="str">
        <f t="shared" si="56"/>
        <v/>
      </c>
      <c r="X281" t="str">
        <f t="shared" si="57"/>
        <v/>
      </c>
      <c r="Y281" s="32" t="str">
        <f t="shared" si="48"/>
        <v>GC////////</v>
      </c>
      <c r="Z281" t="str">
        <f t="shared" si="49"/>
        <v>#ff66d9</v>
      </c>
    </row>
    <row r="282" spans="1:26" ht="15.75" x14ac:dyDescent="0.25">
      <c r="A282" s="27" t="s">
        <v>100</v>
      </c>
      <c r="B282" s="52">
        <v>72</v>
      </c>
      <c r="C282" s="52"/>
      <c r="D282" s="8">
        <v>282</v>
      </c>
      <c r="E282" s="23">
        <v>1</v>
      </c>
      <c r="F282" s="23">
        <v>0</v>
      </c>
      <c r="G282" s="23">
        <v>0</v>
      </c>
      <c r="H282" s="23">
        <v>0</v>
      </c>
      <c r="I282" s="23">
        <v>0</v>
      </c>
      <c r="J282" s="23">
        <v>1</v>
      </c>
      <c r="K282" s="23">
        <v>0</v>
      </c>
      <c r="L282" s="23">
        <v>0</v>
      </c>
      <c r="M282" s="23">
        <v>1</v>
      </c>
      <c r="N282" s="23">
        <v>0</v>
      </c>
      <c r="O282" s="38">
        <v>0</v>
      </c>
      <c r="Q282" t="str">
        <f t="shared" si="50"/>
        <v>GC</v>
      </c>
      <c r="R282" t="str">
        <f t="shared" si="51"/>
        <v/>
      </c>
      <c r="S282" t="str">
        <f t="shared" si="52"/>
        <v/>
      </c>
      <c r="T282" t="str">
        <f t="shared" si="53"/>
        <v/>
      </c>
      <c r="U282" t="str">
        <f t="shared" si="54"/>
        <v/>
      </c>
      <c r="V282" t="str">
        <f t="shared" si="55"/>
        <v/>
      </c>
      <c r="W282" t="str">
        <f t="shared" si="56"/>
        <v/>
      </c>
      <c r="X282" t="str">
        <f t="shared" si="57"/>
        <v/>
      </c>
      <c r="Y282" s="32" t="str">
        <f t="shared" si="48"/>
        <v>GC////////</v>
      </c>
      <c r="Z282" t="str">
        <f t="shared" si="49"/>
        <v>#ff66d9</v>
      </c>
    </row>
    <row r="283" spans="1:26" ht="15.75" x14ac:dyDescent="0.25">
      <c r="A283" s="27" t="s">
        <v>100</v>
      </c>
      <c r="B283" s="52">
        <v>73</v>
      </c>
      <c r="C283" s="52"/>
      <c r="D283" s="8">
        <v>283</v>
      </c>
      <c r="E283" s="23">
        <v>1</v>
      </c>
      <c r="F283" s="23">
        <v>0</v>
      </c>
      <c r="G283" s="23">
        <v>0</v>
      </c>
      <c r="H283" s="23">
        <v>0</v>
      </c>
      <c r="I283" s="23">
        <v>0</v>
      </c>
      <c r="J283" s="23">
        <v>1</v>
      </c>
      <c r="K283" s="23">
        <v>0</v>
      </c>
      <c r="L283" s="23">
        <v>0</v>
      </c>
      <c r="M283" s="23">
        <v>1</v>
      </c>
      <c r="N283" s="23">
        <v>0</v>
      </c>
      <c r="O283" s="38">
        <v>0</v>
      </c>
      <c r="Q283" t="str">
        <f t="shared" si="50"/>
        <v>GC</v>
      </c>
      <c r="R283" t="str">
        <f t="shared" si="51"/>
        <v/>
      </c>
      <c r="S283" t="str">
        <f t="shared" si="52"/>
        <v/>
      </c>
      <c r="T283" t="str">
        <f t="shared" si="53"/>
        <v/>
      </c>
      <c r="U283" t="str">
        <f t="shared" si="54"/>
        <v/>
      </c>
      <c r="V283" t="str">
        <f t="shared" si="55"/>
        <v/>
      </c>
      <c r="W283" t="str">
        <f t="shared" si="56"/>
        <v/>
      </c>
      <c r="X283" t="str">
        <f t="shared" si="57"/>
        <v/>
      </c>
      <c r="Y283" s="32" t="str">
        <f t="shared" si="48"/>
        <v>GC////////</v>
      </c>
      <c r="Z283" t="str">
        <f t="shared" si="49"/>
        <v>#ff66d9</v>
      </c>
    </row>
    <row r="284" spans="1:26" ht="15.75" x14ac:dyDescent="0.25">
      <c r="A284" s="27" t="s">
        <v>100</v>
      </c>
      <c r="B284" s="52">
        <v>74</v>
      </c>
      <c r="C284" s="52"/>
      <c r="D284" s="8">
        <v>284</v>
      </c>
      <c r="E284" s="23">
        <v>1</v>
      </c>
      <c r="F284" s="23">
        <v>0</v>
      </c>
      <c r="G284" s="23">
        <v>0</v>
      </c>
      <c r="H284" s="23">
        <v>0</v>
      </c>
      <c r="I284" s="23">
        <v>0</v>
      </c>
      <c r="J284" s="23">
        <v>1</v>
      </c>
      <c r="K284" s="23">
        <v>0</v>
      </c>
      <c r="L284" s="23">
        <v>0</v>
      </c>
      <c r="M284" s="23">
        <v>1</v>
      </c>
      <c r="N284" s="23">
        <v>0</v>
      </c>
      <c r="O284" s="38">
        <v>0</v>
      </c>
      <c r="Q284" t="str">
        <f t="shared" si="50"/>
        <v>GC</v>
      </c>
      <c r="R284" t="str">
        <f t="shared" si="51"/>
        <v/>
      </c>
      <c r="S284" t="str">
        <f t="shared" si="52"/>
        <v/>
      </c>
      <c r="T284" t="str">
        <f t="shared" si="53"/>
        <v/>
      </c>
      <c r="U284" t="str">
        <f t="shared" si="54"/>
        <v/>
      </c>
      <c r="V284" t="str">
        <f t="shared" si="55"/>
        <v/>
      </c>
      <c r="W284" t="str">
        <f t="shared" si="56"/>
        <v/>
      </c>
      <c r="X284" t="str">
        <f t="shared" si="57"/>
        <v/>
      </c>
      <c r="Y284" s="32" t="str">
        <f t="shared" si="48"/>
        <v>GC////////</v>
      </c>
      <c r="Z284" t="str">
        <f t="shared" si="49"/>
        <v>#ff66d9</v>
      </c>
    </row>
    <row r="285" spans="1:26" ht="15.75" x14ac:dyDescent="0.25">
      <c r="A285" s="27" t="s">
        <v>100</v>
      </c>
      <c r="B285" s="52">
        <v>75</v>
      </c>
      <c r="C285" s="52"/>
      <c r="D285" s="8">
        <v>285</v>
      </c>
      <c r="E285" s="23">
        <v>1</v>
      </c>
      <c r="F285" s="23">
        <v>0</v>
      </c>
      <c r="G285" s="23">
        <v>0</v>
      </c>
      <c r="H285" s="23">
        <v>0</v>
      </c>
      <c r="I285" s="23">
        <v>0</v>
      </c>
      <c r="J285" s="23">
        <v>1</v>
      </c>
      <c r="K285" s="23">
        <v>0</v>
      </c>
      <c r="L285" s="23">
        <v>0</v>
      </c>
      <c r="M285" s="23">
        <v>1</v>
      </c>
      <c r="N285" s="23">
        <v>0</v>
      </c>
      <c r="O285" s="38">
        <v>0</v>
      </c>
      <c r="Q285" t="str">
        <f t="shared" si="50"/>
        <v>GC</v>
      </c>
      <c r="R285" t="str">
        <f t="shared" si="51"/>
        <v/>
      </c>
      <c r="S285" t="str">
        <f t="shared" si="52"/>
        <v/>
      </c>
      <c r="T285" t="str">
        <f t="shared" si="53"/>
        <v/>
      </c>
      <c r="U285" t="str">
        <f t="shared" si="54"/>
        <v/>
      </c>
      <c r="V285" t="str">
        <f t="shared" si="55"/>
        <v/>
      </c>
      <c r="W285" t="str">
        <f t="shared" si="56"/>
        <v/>
      </c>
      <c r="X285" t="str">
        <f t="shared" si="57"/>
        <v/>
      </c>
      <c r="Y285" s="32" t="str">
        <f t="shared" si="48"/>
        <v>GC////////</v>
      </c>
      <c r="Z285" t="str">
        <f t="shared" si="49"/>
        <v>#ff66d9</v>
      </c>
    </row>
    <row r="286" spans="1:26" ht="15.75" x14ac:dyDescent="0.25">
      <c r="A286" s="27" t="s">
        <v>100</v>
      </c>
      <c r="B286" s="52">
        <v>76</v>
      </c>
      <c r="C286" s="52"/>
      <c r="D286" s="8">
        <v>286</v>
      </c>
      <c r="E286" s="23">
        <v>0</v>
      </c>
      <c r="F286" s="23">
        <v>0</v>
      </c>
      <c r="G286" s="23">
        <v>1</v>
      </c>
      <c r="H286" s="23">
        <v>0</v>
      </c>
      <c r="I286" s="23">
        <v>0</v>
      </c>
      <c r="J286" s="23">
        <v>1</v>
      </c>
      <c r="K286" s="23">
        <v>1</v>
      </c>
      <c r="L286" s="23">
        <v>0</v>
      </c>
      <c r="M286" s="23">
        <v>0</v>
      </c>
      <c r="N286" s="23">
        <v>0</v>
      </c>
      <c r="O286" s="38">
        <v>0</v>
      </c>
      <c r="Q286" t="str">
        <f t="shared" si="50"/>
        <v>AC</v>
      </c>
      <c r="R286" t="str">
        <f t="shared" si="51"/>
        <v/>
      </c>
      <c r="S286" t="str">
        <f t="shared" si="52"/>
        <v>Syt6+</v>
      </c>
      <c r="T286" t="str">
        <f t="shared" si="53"/>
        <v/>
      </c>
      <c r="U286" t="str">
        <f t="shared" si="54"/>
        <v>ChAT+</v>
      </c>
      <c r="V286" t="str">
        <f t="shared" si="55"/>
        <v/>
      </c>
      <c r="W286" t="str">
        <f t="shared" si="56"/>
        <v/>
      </c>
      <c r="X286" t="str">
        <f t="shared" si="57"/>
        <v/>
      </c>
      <c r="Y286" s="32" t="str">
        <f t="shared" si="48"/>
        <v>AC//Syt6+//ChAT+////</v>
      </c>
      <c r="Z286" t="str">
        <f t="shared" si="49"/>
        <v>#b366ff</v>
      </c>
    </row>
    <row r="287" spans="1:26" ht="15.75" x14ac:dyDescent="0.25">
      <c r="A287" s="27" t="s">
        <v>100</v>
      </c>
      <c r="B287" s="52">
        <v>77</v>
      </c>
      <c r="C287" s="52"/>
      <c r="D287" s="8">
        <v>287</v>
      </c>
      <c r="E287" s="23">
        <v>0</v>
      </c>
      <c r="F287" s="23">
        <v>0</v>
      </c>
      <c r="G287" s="23">
        <v>0</v>
      </c>
      <c r="H287" s="23">
        <v>0</v>
      </c>
      <c r="I287" s="23">
        <v>1</v>
      </c>
      <c r="J287" s="23">
        <v>0</v>
      </c>
      <c r="K287" s="23">
        <v>0</v>
      </c>
      <c r="L287" s="23">
        <v>0</v>
      </c>
      <c r="M287" s="23">
        <v>0</v>
      </c>
      <c r="N287" s="23">
        <v>0</v>
      </c>
      <c r="O287" s="38">
        <v>0</v>
      </c>
      <c r="Q287" t="str">
        <f t="shared" si="50"/>
        <v>AC</v>
      </c>
      <c r="R287" t="str">
        <f t="shared" si="51"/>
        <v/>
      </c>
      <c r="S287" t="str">
        <f t="shared" si="52"/>
        <v/>
      </c>
      <c r="T287" t="str">
        <f t="shared" si="53"/>
        <v/>
      </c>
      <c r="U287" t="str">
        <f t="shared" si="54"/>
        <v/>
      </c>
      <c r="V287" t="str">
        <f t="shared" si="55"/>
        <v/>
      </c>
      <c r="W287" t="str">
        <f t="shared" si="56"/>
        <v>MEIS+</v>
      </c>
      <c r="X287" t="str">
        <f t="shared" si="57"/>
        <v/>
      </c>
      <c r="Y287" s="32" t="str">
        <f t="shared" si="48"/>
        <v>AC//////MEIS+//</v>
      </c>
      <c r="Z287" t="str">
        <f t="shared" si="49"/>
        <v>#66ff66</v>
      </c>
    </row>
    <row r="288" spans="1:26" ht="15.75" x14ac:dyDescent="0.25">
      <c r="A288" s="27" t="s">
        <v>100</v>
      </c>
      <c r="B288" s="52">
        <v>78</v>
      </c>
      <c r="C288" s="52"/>
      <c r="D288" s="8">
        <v>288</v>
      </c>
      <c r="E288" s="23">
        <v>0</v>
      </c>
      <c r="F288" s="23">
        <v>0</v>
      </c>
      <c r="G288" s="23">
        <v>0</v>
      </c>
      <c r="H288" s="23">
        <v>0</v>
      </c>
      <c r="I288" s="23">
        <v>1</v>
      </c>
      <c r="J288" s="23">
        <v>0</v>
      </c>
      <c r="K288" s="23">
        <v>0</v>
      </c>
      <c r="L288" s="23">
        <v>0</v>
      </c>
      <c r="M288" s="23">
        <v>0</v>
      </c>
      <c r="N288" s="23">
        <v>0</v>
      </c>
      <c r="O288" s="38">
        <v>0</v>
      </c>
      <c r="Q288" t="str">
        <f t="shared" si="50"/>
        <v>AC</v>
      </c>
      <c r="R288" t="str">
        <f t="shared" si="51"/>
        <v/>
      </c>
      <c r="S288" t="str">
        <f t="shared" si="52"/>
        <v/>
      </c>
      <c r="T288" t="str">
        <f t="shared" si="53"/>
        <v/>
      </c>
      <c r="U288" t="str">
        <f t="shared" si="54"/>
        <v/>
      </c>
      <c r="V288" t="str">
        <f t="shared" si="55"/>
        <v/>
      </c>
      <c r="W288" t="str">
        <f t="shared" si="56"/>
        <v>MEIS+</v>
      </c>
      <c r="X288" t="str">
        <f t="shared" si="57"/>
        <v/>
      </c>
      <c r="Y288" s="32" t="str">
        <f t="shared" si="48"/>
        <v>AC//////MEIS+//</v>
      </c>
      <c r="Z288" t="str">
        <f t="shared" si="49"/>
        <v>#66ff66</v>
      </c>
    </row>
    <row r="289" spans="1:26" ht="15.75" x14ac:dyDescent="0.25">
      <c r="A289" s="27" t="s">
        <v>100</v>
      </c>
      <c r="B289" s="52">
        <v>79</v>
      </c>
      <c r="C289" s="52"/>
      <c r="D289" s="8">
        <v>289</v>
      </c>
      <c r="E289" s="23">
        <v>1</v>
      </c>
      <c r="F289" s="23">
        <v>0</v>
      </c>
      <c r="G289" s="23">
        <v>0</v>
      </c>
      <c r="H289" s="23">
        <v>0</v>
      </c>
      <c r="I289" s="23">
        <v>0</v>
      </c>
      <c r="J289" s="23">
        <v>1</v>
      </c>
      <c r="K289" s="23">
        <v>0</v>
      </c>
      <c r="L289" s="23">
        <v>0</v>
      </c>
      <c r="M289" s="23">
        <v>1</v>
      </c>
      <c r="N289" s="23">
        <v>0</v>
      </c>
      <c r="O289" s="38">
        <v>0</v>
      </c>
      <c r="Q289" t="str">
        <f t="shared" si="50"/>
        <v>GC</v>
      </c>
      <c r="R289" t="str">
        <f t="shared" si="51"/>
        <v/>
      </c>
      <c r="S289" t="str">
        <f t="shared" si="52"/>
        <v/>
      </c>
      <c r="T289" t="str">
        <f t="shared" si="53"/>
        <v/>
      </c>
      <c r="U289" t="str">
        <f t="shared" si="54"/>
        <v/>
      </c>
      <c r="V289" t="str">
        <f t="shared" si="55"/>
        <v/>
      </c>
      <c r="W289" t="str">
        <f t="shared" si="56"/>
        <v/>
      </c>
      <c r="X289" t="str">
        <f t="shared" si="57"/>
        <v/>
      </c>
      <c r="Y289" s="32" t="str">
        <f t="shared" si="48"/>
        <v>GC////////</v>
      </c>
      <c r="Z289" t="str">
        <f t="shared" si="49"/>
        <v>#ff66d9</v>
      </c>
    </row>
    <row r="290" spans="1:26" ht="15.75" x14ac:dyDescent="0.25">
      <c r="A290" s="27" t="s">
        <v>100</v>
      </c>
      <c r="B290" s="52">
        <v>80</v>
      </c>
      <c r="C290" s="52"/>
      <c r="D290" s="8">
        <v>290</v>
      </c>
      <c r="E290" s="23">
        <v>1</v>
      </c>
      <c r="F290" s="23">
        <v>0</v>
      </c>
      <c r="G290" s="23">
        <v>0</v>
      </c>
      <c r="H290" s="23">
        <v>0</v>
      </c>
      <c r="I290" s="23">
        <v>0</v>
      </c>
      <c r="J290" s="23">
        <v>1</v>
      </c>
      <c r="K290" s="23">
        <v>0</v>
      </c>
      <c r="L290" s="23">
        <v>0</v>
      </c>
      <c r="M290" s="23">
        <v>1</v>
      </c>
      <c r="N290" s="23">
        <v>0</v>
      </c>
      <c r="O290" s="38">
        <v>0</v>
      </c>
      <c r="Q290" t="str">
        <f t="shared" si="50"/>
        <v>GC</v>
      </c>
      <c r="R290" t="str">
        <f t="shared" si="51"/>
        <v/>
      </c>
      <c r="S290" t="str">
        <f t="shared" si="52"/>
        <v/>
      </c>
      <c r="T290" t="str">
        <f t="shared" si="53"/>
        <v/>
      </c>
      <c r="U290" t="str">
        <f t="shared" si="54"/>
        <v/>
      </c>
      <c r="V290" t="str">
        <f t="shared" si="55"/>
        <v/>
      </c>
      <c r="W290" t="str">
        <f t="shared" si="56"/>
        <v/>
      </c>
      <c r="X290" t="str">
        <f t="shared" si="57"/>
        <v/>
      </c>
      <c r="Y290" s="32" t="str">
        <f t="shared" si="48"/>
        <v>GC////////</v>
      </c>
      <c r="Z290" t="str">
        <f t="shared" si="49"/>
        <v>#ff66d9</v>
      </c>
    </row>
    <row r="291" spans="1:26" ht="15.75" x14ac:dyDescent="0.25">
      <c r="A291" s="27" t="s">
        <v>100</v>
      </c>
      <c r="B291" s="52">
        <v>81</v>
      </c>
      <c r="C291" s="52" t="s">
        <v>19</v>
      </c>
      <c r="D291" s="8">
        <v>291</v>
      </c>
      <c r="E291" s="23">
        <v>1</v>
      </c>
      <c r="F291" s="23">
        <v>0</v>
      </c>
      <c r="G291" s="23">
        <v>0</v>
      </c>
      <c r="H291" s="23">
        <v>1</v>
      </c>
      <c r="I291" s="23">
        <v>0</v>
      </c>
      <c r="J291" s="23">
        <v>1</v>
      </c>
      <c r="K291" s="23">
        <v>0</v>
      </c>
      <c r="L291" s="23">
        <v>0</v>
      </c>
      <c r="M291" s="23">
        <v>1</v>
      </c>
      <c r="N291" s="23">
        <v>0</v>
      </c>
      <c r="O291" s="38">
        <v>0</v>
      </c>
      <c r="Q291" t="str">
        <f t="shared" si="50"/>
        <v>GC</v>
      </c>
      <c r="R291" t="str">
        <f t="shared" si="51"/>
        <v/>
      </c>
      <c r="S291" t="str">
        <f t="shared" si="52"/>
        <v/>
      </c>
      <c r="T291" t="str">
        <f t="shared" si="53"/>
        <v>C8+</v>
      </c>
      <c r="U291" t="str">
        <f t="shared" si="54"/>
        <v/>
      </c>
      <c r="V291" t="str">
        <f t="shared" si="55"/>
        <v/>
      </c>
      <c r="W291" t="str">
        <f t="shared" si="56"/>
        <v/>
      </c>
      <c r="X291" t="str">
        <f t="shared" si="57"/>
        <v/>
      </c>
      <c r="Y291" s="32" t="str">
        <f t="shared" si="48"/>
        <v>GC///C8+/////</v>
      </c>
      <c r="Z291" t="str">
        <f t="shared" si="49"/>
        <v>#ffff66</v>
      </c>
    </row>
    <row r="292" spans="1:26" ht="15.75" x14ac:dyDescent="0.25">
      <c r="A292" s="27" t="s">
        <v>100</v>
      </c>
      <c r="B292" s="52">
        <v>82</v>
      </c>
      <c r="C292" s="52"/>
      <c r="D292" s="8">
        <v>292</v>
      </c>
      <c r="E292" s="23">
        <v>1</v>
      </c>
      <c r="F292" s="23">
        <v>0</v>
      </c>
      <c r="G292" s="23">
        <v>0</v>
      </c>
      <c r="H292" s="23">
        <v>0</v>
      </c>
      <c r="I292" s="23">
        <v>0</v>
      </c>
      <c r="J292" s="23">
        <v>1</v>
      </c>
      <c r="K292" s="23">
        <v>0</v>
      </c>
      <c r="L292" s="23">
        <v>0</v>
      </c>
      <c r="M292" s="23">
        <v>1</v>
      </c>
      <c r="N292" s="23">
        <v>0</v>
      </c>
      <c r="O292" s="38">
        <v>0</v>
      </c>
      <c r="Q292" t="str">
        <f t="shared" si="50"/>
        <v>GC</v>
      </c>
      <c r="R292" t="str">
        <f t="shared" si="51"/>
        <v/>
      </c>
      <c r="S292" t="str">
        <f t="shared" si="52"/>
        <v/>
      </c>
      <c r="T292" t="str">
        <f t="shared" si="53"/>
        <v/>
      </c>
      <c r="U292" t="str">
        <f t="shared" si="54"/>
        <v/>
      </c>
      <c r="V292" t="str">
        <f t="shared" si="55"/>
        <v/>
      </c>
      <c r="W292" t="str">
        <f t="shared" si="56"/>
        <v/>
      </c>
      <c r="X292" t="str">
        <f t="shared" si="57"/>
        <v/>
      </c>
      <c r="Y292" s="32" t="str">
        <f t="shared" si="48"/>
        <v>GC////////</v>
      </c>
      <c r="Z292" t="str">
        <f t="shared" si="49"/>
        <v>#ff66d9</v>
      </c>
    </row>
    <row r="293" spans="1:26" ht="15.75" x14ac:dyDescent="0.25">
      <c r="A293" s="27" t="s">
        <v>100</v>
      </c>
      <c r="B293" s="52">
        <v>83</v>
      </c>
      <c r="C293" s="52"/>
      <c r="D293" s="8">
        <v>293</v>
      </c>
      <c r="E293" s="23">
        <v>1</v>
      </c>
      <c r="F293" s="23">
        <v>0</v>
      </c>
      <c r="G293" s="23">
        <v>0</v>
      </c>
      <c r="H293" s="23">
        <v>0</v>
      </c>
      <c r="I293" s="23">
        <v>0</v>
      </c>
      <c r="J293" s="23">
        <v>1</v>
      </c>
      <c r="K293" s="23">
        <v>0</v>
      </c>
      <c r="L293" s="23">
        <v>0</v>
      </c>
      <c r="M293" s="23">
        <v>1</v>
      </c>
      <c r="N293" s="23">
        <v>0</v>
      </c>
      <c r="O293" s="38">
        <v>0</v>
      </c>
      <c r="Q293" t="str">
        <f t="shared" si="50"/>
        <v>GC</v>
      </c>
      <c r="R293" t="str">
        <f t="shared" si="51"/>
        <v/>
      </c>
      <c r="S293" t="str">
        <f t="shared" si="52"/>
        <v/>
      </c>
      <c r="T293" t="str">
        <f t="shared" si="53"/>
        <v/>
      </c>
      <c r="U293" t="str">
        <f t="shared" si="54"/>
        <v/>
      </c>
      <c r="V293" t="str">
        <f t="shared" si="55"/>
        <v/>
      </c>
      <c r="W293" t="str">
        <f t="shared" si="56"/>
        <v/>
      </c>
      <c r="X293" t="str">
        <f t="shared" si="57"/>
        <v/>
      </c>
      <c r="Y293" s="32" t="str">
        <f t="shared" si="48"/>
        <v>GC////////</v>
      </c>
      <c r="Z293" t="str">
        <f t="shared" si="49"/>
        <v>#ff66d9</v>
      </c>
    </row>
    <row r="294" spans="1:26" ht="15.75" x14ac:dyDescent="0.25">
      <c r="A294" s="27" t="s">
        <v>100</v>
      </c>
      <c r="B294" s="52">
        <v>84</v>
      </c>
      <c r="C294" s="52"/>
      <c r="D294" s="8">
        <v>294</v>
      </c>
      <c r="E294" s="23">
        <v>0</v>
      </c>
      <c r="F294" s="23">
        <v>0</v>
      </c>
      <c r="G294" s="23">
        <v>0</v>
      </c>
      <c r="H294" s="23">
        <v>0</v>
      </c>
      <c r="I294" s="23">
        <v>0</v>
      </c>
      <c r="J294" s="23">
        <v>0</v>
      </c>
      <c r="K294" s="23">
        <v>0</v>
      </c>
      <c r="L294" s="23">
        <v>0</v>
      </c>
      <c r="M294" s="23">
        <v>0</v>
      </c>
      <c r="N294" s="23">
        <v>0</v>
      </c>
      <c r="O294" s="38">
        <v>0</v>
      </c>
      <c r="Q294" t="str">
        <f t="shared" si="50"/>
        <v>AC</v>
      </c>
      <c r="R294" t="str">
        <f t="shared" si="51"/>
        <v/>
      </c>
      <c r="S294" t="str">
        <f t="shared" si="52"/>
        <v/>
      </c>
      <c r="T294" t="str">
        <f t="shared" si="53"/>
        <v/>
      </c>
      <c r="U294" t="str">
        <f t="shared" si="54"/>
        <v/>
      </c>
      <c r="V294" t="str">
        <f t="shared" si="55"/>
        <v/>
      </c>
      <c r="W294" t="str">
        <f t="shared" si="56"/>
        <v/>
      </c>
      <c r="X294" t="str">
        <f t="shared" si="57"/>
        <v/>
      </c>
      <c r="Y294" s="32" t="str">
        <f t="shared" si="48"/>
        <v>AC////////</v>
      </c>
      <c r="Z294" t="str">
        <f t="shared" si="49"/>
        <v>#66b3ff</v>
      </c>
    </row>
    <row r="295" spans="1:26" ht="15.75" x14ac:dyDescent="0.25">
      <c r="A295" s="27" t="s">
        <v>100</v>
      </c>
      <c r="B295" s="52">
        <v>85</v>
      </c>
      <c r="C295" s="52"/>
      <c r="D295" s="8">
        <v>295</v>
      </c>
      <c r="E295" s="23">
        <v>0</v>
      </c>
      <c r="F295" s="23">
        <v>0</v>
      </c>
      <c r="G295" s="23">
        <v>0</v>
      </c>
      <c r="H295" s="23">
        <v>0</v>
      </c>
      <c r="I295" s="23">
        <v>0</v>
      </c>
      <c r="J295" s="23">
        <v>0</v>
      </c>
      <c r="K295" s="23">
        <v>0</v>
      </c>
      <c r="L295" s="23">
        <v>0</v>
      </c>
      <c r="M295" s="23">
        <v>0</v>
      </c>
      <c r="N295" s="23">
        <v>0</v>
      </c>
      <c r="O295" s="38">
        <v>0</v>
      </c>
      <c r="Q295" t="str">
        <f t="shared" si="50"/>
        <v>AC</v>
      </c>
      <c r="R295" t="str">
        <f t="shared" si="51"/>
        <v/>
      </c>
      <c r="S295" t="str">
        <f t="shared" si="52"/>
        <v/>
      </c>
      <c r="T295" t="str">
        <f t="shared" si="53"/>
        <v/>
      </c>
      <c r="U295" t="str">
        <f t="shared" si="54"/>
        <v/>
      </c>
      <c r="V295" t="str">
        <f t="shared" si="55"/>
        <v/>
      </c>
      <c r="W295" t="str">
        <f t="shared" si="56"/>
        <v/>
      </c>
      <c r="X295" t="str">
        <f t="shared" si="57"/>
        <v/>
      </c>
      <c r="Y295" s="32" t="str">
        <f t="shared" si="48"/>
        <v>AC////////</v>
      </c>
      <c r="Z295" t="str">
        <f t="shared" si="49"/>
        <v>#66b3ff</v>
      </c>
    </row>
    <row r="296" spans="1:26" ht="15.75" x14ac:dyDescent="0.25">
      <c r="A296" s="27" t="s">
        <v>100</v>
      </c>
      <c r="B296" s="52">
        <v>86</v>
      </c>
      <c r="C296" s="52"/>
      <c r="D296" s="8">
        <v>296</v>
      </c>
      <c r="E296" s="23">
        <v>0</v>
      </c>
      <c r="F296" s="23">
        <v>0</v>
      </c>
      <c r="G296" s="23">
        <v>0</v>
      </c>
      <c r="H296" s="23">
        <v>0</v>
      </c>
      <c r="I296" s="23">
        <v>1</v>
      </c>
      <c r="J296" s="23">
        <v>0</v>
      </c>
      <c r="K296" s="23">
        <v>0</v>
      </c>
      <c r="L296" s="23">
        <v>0</v>
      </c>
      <c r="M296" s="23">
        <v>0</v>
      </c>
      <c r="N296" s="23">
        <v>0</v>
      </c>
      <c r="O296" s="38">
        <v>0</v>
      </c>
      <c r="Q296" t="str">
        <f t="shared" si="50"/>
        <v>AC</v>
      </c>
      <c r="R296" t="str">
        <f t="shared" si="51"/>
        <v/>
      </c>
      <c r="S296" t="str">
        <f t="shared" si="52"/>
        <v/>
      </c>
      <c r="T296" t="str">
        <f t="shared" si="53"/>
        <v/>
      </c>
      <c r="U296" t="str">
        <f t="shared" si="54"/>
        <v/>
      </c>
      <c r="V296" t="str">
        <f t="shared" si="55"/>
        <v/>
      </c>
      <c r="W296" t="str">
        <f t="shared" si="56"/>
        <v>MEIS+</v>
      </c>
      <c r="X296" t="str">
        <f t="shared" si="57"/>
        <v/>
      </c>
      <c r="Y296" s="32" t="str">
        <f t="shared" si="48"/>
        <v>AC//////MEIS+//</v>
      </c>
      <c r="Z296" t="str">
        <f t="shared" si="49"/>
        <v>#66ff66</v>
      </c>
    </row>
    <row r="297" spans="1:26" ht="15.75" x14ac:dyDescent="0.25">
      <c r="A297" s="27" t="s">
        <v>100</v>
      </c>
      <c r="B297" s="52">
        <v>87</v>
      </c>
      <c r="C297" s="52"/>
      <c r="D297" s="8">
        <v>297</v>
      </c>
      <c r="E297" s="23">
        <v>1</v>
      </c>
      <c r="F297" s="23">
        <v>0</v>
      </c>
      <c r="G297" s="23">
        <v>0</v>
      </c>
      <c r="H297" s="23">
        <v>0</v>
      </c>
      <c r="I297" s="23">
        <v>0</v>
      </c>
      <c r="J297" s="23">
        <v>1</v>
      </c>
      <c r="K297" s="23">
        <v>0</v>
      </c>
      <c r="L297" s="23">
        <v>0</v>
      </c>
      <c r="M297" s="23">
        <v>1</v>
      </c>
      <c r="N297" s="23">
        <v>0</v>
      </c>
      <c r="O297" s="38">
        <v>0</v>
      </c>
      <c r="Q297" t="str">
        <f t="shared" si="50"/>
        <v>GC</v>
      </c>
      <c r="R297" t="str">
        <f t="shared" si="51"/>
        <v/>
      </c>
      <c r="S297" t="str">
        <f t="shared" si="52"/>
        <v/>
      </c>
      <c r="T297" t="str">
        <f t="shared" si="53"/>
        <v/>
      </c>
      <c r="U297" t="str">
        <f t="shared" si="54"/>
        <v/>
      </c>
      <c r="V297" t="str">
        <f t="shared" si="55"/>
        <v/>
      </c>
      <c r="W297" t="str">
        <f t="shared" si="56"/>
        <v/>
      </c>
      <c r="X297" t="str">
        <f t="shared" si="57"/>
        <v/>
      </c>
      <c r="Y297" s="32" t="str">
        <f t="shared" si="48"/>
        <v>GC////////</v>
      </c>
      <c r="Z297" t="str">
        <f t="shared" si="49"/>
        <v>#ff66d9</v>
      </c>
    </row>
    <row r="298" spans="1:26" ht="15.75" x14ac:dyDescent="0.25">
      <c r="A298" s="27" t="s">
        <v>100</v>
      </c>
      <c r="B298" s="52">
        <v>88</v>
      </c>
      <c r="C298" s="52"/>
      <c r="D298" s="8">
        <v>298</v>
      </c>
      <c r="E298" s="23">
        <v>0</v>
      </c>
      <c r="F298" s="23">
        <v>0</v>
      </c>
      <c r="G298" s="23">
        <v>0</v>
      </c>
      <c r="H298" s="23">
        <v>0</v>
      </c>
      <c r="I298" s="23">
        <v>1</v>
      </c>
      <c r="J298" s="23">
        <v>0</v>
      </c>
      <c r="K298" s="23">
        <v>0</v>
      </c>
      <c r="L298" s="23">
        <v>0</v>
      </c>
      <c r="M298" s="23">
        <v>0</v>
      </c>
      <c r="N298" s="23">
        <v>0</v>
      </c>
      <c r="O298" s="38">
        <v>0</v>
      </c>
      <c r="Q298" t="str">
        <f t="shared" si="50"/>
        <v>AC</v>
      </c>
      <c r="R298" t="str">
        <f t="shared" si="51"/>
        <v/>
      </c>
      <c r="S298" t="str">
        <f t="shared" si="52"/>
        <v/>
      </c>
      <c r="T298" t="str">
        <f t="shared" si="53"/>
        <v/>
      </c>
      <c r="U298" t="str">
        <f t="shared" si="54"/>
        <v/>
      </c>
      <c r="V298" t="str">
        <f t="shared" si="55"/>
        <v/>
      </c>
      <c r="W298" t="str">
        <f t="shared" si="56"/>
        <v>MEIS+</v>
      </c>
      <c r="X298" t="str">
        <f t="shared" si="57"/>
        <v/>
      </c>
      <c r="Y298" s="32" t="str">
        <f t="shared" si="48"/>
        <v>AC//////MEIS+//</v>
      </c>
      <c r="Z298" t="str">
        <f t="shared" si="49"/>
        <v>#66ff66</v>
      </c>
    </row>
    <row r="299" spans="1:26" ht="15.75" x14ac:dyDescent="0.25">
      <c r="A299" s="27" t="s">
        <v>100</v>
      </c>
      <c r="B299" s="52">
        <v>89</v>
      </c>
      <c r="C299" s="52"/>
      <c r="D299" s="8">
        <v>299</v>
      </c>
      <c r="E299" s="23">
        <v>1</v>
      </c>
      <c r="F299" s="23">
        <v>0</v>
      </c>
      <c r="G299" s="23">
        <v>0</v>
      </c>
      <c r="H299" s="23">
        <v>0</v>
      </c>
      <c r="I299" s="23">
        <v>0</v>
      </c>
      <c r="J299" s="23">
        <v>1</v>
      </c>
      <c r="K299" s="23">
        <v>0</v>
      </c>
      <c r="L299" s="23">
        <v>0</v>
      </c>
      <c r="M299" s="23">
        <v>1</v>
      </c>
      <c r="N299" s="23">
        <v>0</v>
      </c>
      <c r="O299" s="38">
        <v>0</v>
      </c>
      <c r="Q299" t="str">
        <f t="shared" si="50"/>
        <v>GC</v>
      </c>
      <c r="R299" t="str">
        <f t="shared" si="51"/>
        <v/>
      </c>
      <c r="S299" t="str">
        <f t="shared" si="52"/>
        <v/>
      </c>
      <c r="T299" t="str">
        <f t="shared" si="53"/>
        <v/>
      </c>
      <c r="U299" t="str">
        <f t="shared" si="54"/>
        <v/>
      </c>
      <c r="V299" t="str">
        <f t="shared" si="55"/>
        <v/>
      </c>
      <c r="W299" t="str">
        <f t="shared" si="56"/>
        <v/>
      </c>
      <c r="X299" t="str">
        <f t="shared" si="57"/>
        <v/>
      </c>
      <c r="Y299" s="32" t="str">
        <f t="shared" si="48"/>
        <v>GC////////</v>
      </c>
      <c r="Z299" t="str">
        <f t="shared" si="49"/>
        <v>#ff66d9</v>
      </c>
    </row>
    <row r="300" spans="1:26" ht="15.75" x14ac:dyDescent="0.25">
      <c r="A300" s="27" t="s">
        <v>100</v>
      </c>
      <c r="B300" s="52">
        <v>90</v>
      </c>
      <c r="C300" s="52"/>
      <c r="D300" s="8">
        <v>300</v>
      </c>
      <c r="E300" s="23">
        <v>0</v>
      </c>
      <c r="F300" s="23">
        <v>0</v>
      </c>
      <c r="G300" s="23">
        <v>1</v>
      </c>
      <c r="H300" s="23">
        <v>0</v>
      </c>
      <c r="I300" s="23">
        <v>0</v>
      </c>
      <c r="J300" s="23">
        <v>0</v>
      </c>
      <c r="K300" s="23">
        <v>1</v>
      </c>
      <c r="L300" s="23">
        <v>0</v>
      </c>
      <c r="M300" s="23">
        <v>0</v>
      </c>
      <c r="N300" s="23">
        <v>0</v>
      </c>
      <c r="O300" s="38">
        <v>0</v>
      </c>
      <c r="Q300" t="str">
        <f t="shared" si="50"/>
        <v>AC</v>
      </c>
      <c r="R300" t="str">
        <f t="shared" si="51"/>
        <v/>
      </c>
      <c r="S300" t="str">
        <f t="shared" si="52"/>
        <v>Syt6+</v>
      </c>
      <c r="T300" t="str">
        <f t="shared" si="53"/>
        <v/>
      </c>
      <c r="U300" t="str">
        <f t="shared" si="54"/>
        <v>ChAT+</v>
      </c>
      <c r="V300" t="str">
        <f t="shared" si="55"/>
        <v/>
      </c>
      <c r="W300" t="str">
        <f t="shared" si="56"/>
        <v/>
      </c>
      <c r="X300" t="str">
        <f t="shared" si="57"/>
        <v/>
      </c>
      <c r="Y300" s="32" t="str">
        <f t="shared" si="48"/>
        <v>AC//Syt6+//ChAT+////</v>
      </c>
      <c r="Z300" t="str">
        <f t="shared" si="49"/>
        <v>#b366ff</v>
      </c>
    </row>
    <row r="301" spans="1:26" ht="15.75" x14ac:dyDescent="0.25">
      <c r="A301" s="27" t="s">
        <v>100</v>
      </c>
      <c r="B301" s="52">
        <v>91</v>
      </c>
      <c r="C301" s="52"/>
      <c r="D301" s="8">
        <v>301</v>
      </c>
      <c r="E301" s="23">
        <v>1</v>
      </c>
      <c r="F301" s="23">
        <v>0</v>
      </c>
      <c r="G301" s="23">
        <v>0</v>
      </c>
      <c r="H301" s="23">
        <v>0</v>
      </c>
      <c r="I301" s="23">
        <v>0</v>
      </c>
      <c r="J301" s="23">
        <v>1</v>
      </c>
      <c r="K301" s="23">
        <v>0</v>
      </c>
      <c r="L301" s="23">
        <v>0</v>
      </c>
      <c r="M301" s="23">
        <v>1</v>
      </c>
      <c r="N301" s="23">
        <v>0</v>
      </c>
      <c r="O301" s="38">
        <v>0</v>
      </c>
      <c r="Q301" t="str">
        <f t="shared" si="50"/>
        <v>GC</v>
      </c>
      <c r="R301" t="str">
        <f t="shared" si="51"/>
        <v/>
      </c>
      <c r="S301" t="str">
        <f t="shared" si="52"/>
        <v/>
      </c>
      <c r="T301" t="str">
        <f t="shared" si="53"/>
        <v/>
      </c>
      <c r="U301" t="str">
        <f t="shared" si="54"/>
        <v/>
      </c>
      <c r="V301" t="str">
        <f t="shared" si="55"/>
        <v/>
      </c>
      <c r="W301" t="str">
        <f t="shared" si="56"/>
        <v/>
      </c>
      <c r="X301" t="str">
        <f t="shared" si="57"/>
        <v/>
      </c>
      <c r="Y301" s="32" t="str">
        <f t="shared" si="48"/>
        <v>GC////////</v>
      </c>
      <c r="Z301" t="str">
        <f t="shared" si="49"/>
        <v>#ff66d9</v>
      </c>
    </row>
    <row r="302" spans="1:26" ht="15.75" x14ac:dyDescent="0.25">
      <c r="A302" s="27" t="s">
        <v>100</v>
      </c>
      <c r="B302" s="52">
        <v>92</v>
      </c>
      <c r="C302" s="52"/>
      <c r="D302" s="8">
        <v>302</v>
      </c>
      <c r="E302" s="23">
        <v>1</v>
      </c>
      <c r="F302" s="23">
        <v>0</v>
      </c>
      <c r="G302" s="23">
        <v>0</v>
      </c>
      <c r="H302" s="23">
        <v>0</v>
      </c>
      <c r="I302" s="23">
        <v>0</v>
      </c>
      <c r="J302" s="23">
        <v>1</v>
      </c>
      <c r="K302" s="23">
        <v>0</v>
      </c>
      <c r="L302" s="23">
        <v>0</v>
      </c>
      <c r="M302" s="23">
        <v>1</v>
      </c>
      <c r="N302" s="23">
        <v>0</v>
      </c>
      <c r="O302" s="38">
        <v>0</v>
      </c>
      <c r="Q302" t="str">
        <f t="shared" si="50"/>
        <v>GC</v>
      </c>
      <c r="R302" t="str">
        <f t="shared" si="51"/>
        <v/>
      </c>
      <c r="S302" t="str">
        <f t="shared" si="52"/>
        <v/>
      </c>
      <c r="T302" t="str">
        <f t="shared" si="53"/>
        <v/>
      </c>
      <c r="U302" t="str">
        <f t="shared" si="54"/>
        <v/>
      </c>
      <c r="V302" t="str">
        <f t="shared" si="55"/>
        <v/>
      </c>
      <c r="W302" t="str">
        <f t="shared" si="56"/>
        <v/>
      </c>
      <c r="X302" t="str">
        <f t="shared" si="57"/>
        <v/>
      </c>
      <c r="Y302" s="32" t="str">
        <f t="shared" si="48"/>
        <v>GC////////</v>
      </c>
      <c r="Z302" t="str">
        <f t="shared" si="49"/>
        <v>#ff66d9</v>
      </c>
    </row>
    <row r="303" spans="1:26" ht="15.75" x14ac:dyDescent="0.25">
      <c r="A303" s="27" t="s">
        <v>100</v>
      </c>
      <c r="B303" s="52">
        <v>93</v>
      </c>
      <c r="C303" s="52"/>
      <c r="D303" s="8">
        <v>303</v>
      </c>
      <c r="E303" s="23">
        <v>1</v>
      </c>
      <c r="F303" s="23">
        <v>0</v>
      </c>
      <c r="G303" s="23">
        <v>0</v>
      </c>
      <c r="H303" s="23">
        <v>0</v>
      </c>
      <c r="I303" s="23">
        <v>0</v>
      </c>
      <c r="J303" s="23">
        <v>1</v>
      </c>
      <c r="K303" s="23">
        <v>0</v>
      </c>
      <c r="L303" s="23">
        <v>0</v>
      </c>
      <c r="M303" s="23">
        <v>1</v>
      </c>
      <c r="N303" s="23">
        <v>0</v>
      </c>
      <c r="O303" s="38">
        <v>0</v>
      </c>
      <c r="Q303" t="str">
        <f t="shared" si="50"/>
        <v>GC</v>
      </c>
      <c r="R303" t="str">
        <f t="shared" si="51"/>
        <v/>
      </c>
      <c r="S303" t="str">
        <f t="shared" si="52"/>
        <v/>
      </c>
      <c r="T303" t="str">
        <f t="shared" si="53"/>
        <v/>
      </c>
      <c r="U303" t="str">
        <f t="shared" si="54"/>
        <v/>
      </c>
      <c r="V303" t="str">
        <f t="shared" si="55"/>
        <v/>
      </c>
      <c r="W303" t="str">
        <f t="shared" si="56"/>
        <v/>
      </c>
      <c r="X303" t="str">
        <f t="shared" si="57"/>
        <v/>
      </c>
      <c r="Y303" s="32" t="str">
        <f t="shared" si="48"/>
        <v>GC////////</v>
      </c>
      <c r="Z303" t="str">
        <f t="shared" si="49"/>
        <v>#ff66d9</v>
      </c>
    </row>
    <row r="304" spans="1:26" ht="15.75" x14ac:dyDescent="0.25">
      <c r="A304" s="27" t="s">
        <v>100</v>
      </c>
      <c r="B304" s="52">
        <v>94</v>
      </c>
      <c r="C304" s="52"/>
      <c r="D304" s="8">
        <v>304</v>
      </c>
      <c r="E304" s="23">
        <v>1</v>
      </c>
      <c r="F304" s="23">
        <v>0</v>
      </c>
      <c r="G304" s="23">
        <v>0</v>
      </c>
      <c r="H304" s="23">
        <v>0</v>
      </c>
      <c r="I304" s="23">
        <v>0</v>
      </c>
      <c r="J304" s="23">
        <v>1</v>
      </c>
      <c r="K304" s="23">
        <v>0</v>
      </c>
      <c r="L304" s="23">
        <v>0</v>
      </c>
      <c r="M304" s="23">
        <v>1</v>
      </c>
      <c r="N304" s="23">
        <v>0</v>
      </c>
      <c r="O304" s="38">
        <v>0</v>
      </c>
      <c r="Q304" t="str">
        <f t="shared" si="50"/>
        <v>GC</v>
      </c>
      <c r="R304" t="str">
        <f t="shared" si="51"/>
        <v/>
      </c>
      <c r="S304" t="str">
        <f t="shared" si="52"/>
        <v/>
      </c>
      <c r="T304" t="str">
        <f t="shared" si="53"/>
        <v/>
      </c>
      <c r="U304" t="str">
        <f t="shared" si="54"/>
        <v/>
      </c>
      <c r="V304" t="str">
        <f t="shared" si="55"/>
        <v/>
      </c>
      <c r="W304" t="str">
        <f t="shared" si="56"/>
        <v/>
      </c>
      <c r="X304" t="str">
        <f t="shared" si="57"/>
        <v/>
      </c>
      <c r="Y304" s="32" t="str">
        <f t="shared" si="48"/>
        <v>GC////////</v>
      </c>
      <c r="Z304" t="str">
        <f t="shared" si="49"/>
        <v>#ff66d9</v>
      </c>
    </row>
    <row r="305" spans="1:26" ht="15.75" x14ac:dyDescent="0.25">
      <c r="A305" s="27" t="s">
        <v>100</v>
      </c>
      <c r="B305" s="52">
        <v>95</v>
      </c>
      <c r="C305" s="52"/>
      <c r="D305" s="8">
        <v>305</v>
      </c>
      <c r="E305" s="23">
        <v>1</v>
      </c>
      <c r="F305" s="23">
        <v>0</v>
      </c>
      <c r="G305" s="23">
        <v>0</v>
      </c>
      <c r="H305" s="23">
        <v>0</v>
      </c>
      <c r="I305" s="23">
        <v>0</v>
      </c>
      <c r="J305" s="23">
        <v>1</v>
      </c>
      <c r="K305" s="23">
        <v>0</v>
      </c>
      <c r="L305" s="23">
        <v>0</v>
      </c>
      <c r="M305" s="23">
        <v>1</v>
      </c>
      <c r="N305" s="23">
        <v>0</v>
      </c>
      <c r="O305" s="38">
        <v>0</v>
      </c>
      <c r="Q305" t="str">
        <f t="shared" si="50"/>
        <v>GC</v>
      </c>
      <c r="R305" t="str">
        <f t="shared" si="51"/>
        <v/>
      </c>
      <c r="S305" t="str">
        <f t="shared" si="52"/>
        <v/>
      </c>
      <c r="T305" t="str">
        <f t="shared" si="53"/>
        <v/>
      </c>
      <c r="U305" t="str">
        <f t="shared" si="54"/>
        <v/>
      </c>
      <c r="V305" t="str">
        <f t="shared" si="55"/>
        <v/>
      </c>
      <c r="W305" t="str">
        <f t="shared" si="56"/>
        <v/>
      </c>
      <c r="X305" t="str">
        <f t="shared" si="57"/>
        <v/>
      </c>
      <c r="Y305" s="32" t="str">
        <f t="shared" si="48"/>
        <v>GC////////</v>
      </c>
      <c r="Z305" t="str">
        <f t="shared" si="49"/>
        <v>#ff66d9</v>
      </c>
    </row>
    <row r="306" spans="1:26" ht="15.75" x14ac:dyDescent="0.25">
      <c r="A306" s="27" t="s">
        <v>100</v>
      </c>
      <c r="B306" s="52">
        <v>96</v>
      </c>
      <c r="C306" s="52"/>
      <c r="D306" s="8">
        <v>306</v>
      </c>
      <c r="E306" s="23">
        <v>0</v>
      </c>
      <c r="F306" s="23">
        <v>0</v>
      </c>
      <c r="G306" s="23">
        <v>0</v>
      </c>
      <c r="H306" s="23">
        <v>0</v>
      </c>
      <c r="I306" s="23">
        <v>0</v>
      </c>
      <c r="J306" s="23">
        <v>0</v>
      </c>
      <c r="K306" s="23">
        <v>0</v>
      </c>
      <c r="L306" s="23">
        <v>0</v>
      </c>
      <c r="M306" s="23">
        <v>0</v>
      </c>
      <c r="N306" s="23">
        <v>0</v>
      </c>
      <c r="O306" s="38">
        <v>0</v>
      </c>
      <c r="Q306" t="str">
        <f t="shared" si="50"/>
        <v>AC</v>
      </c>
      <c r="R306" t="str">
        <f t="shared" si="51"/>
        <v/>
      </c>
      <c r="S306" t="str">
        <f t="shared" si="52"/>
        <v/>
      </c>
      <c r="T306" t="str">
        <f t="shared" si="53"/>
        <v/>
      </c>
      <c r="U306" t="str">
        <f t="shared" si="54"/>
        <v/>
      </c>
      <c r="V306" t="str">
        <f t="shared" si="55"/>
        <v/>
      </c>
      <c r="W306" t="str">
        <f t="shared" si="56"/>
        <v/>
      </c>
      <c r="X306" t="str">
        <f t="shared" si="57"/>
        <v/>
      </c>
      <c r="Y306" s="32" t="str">
        <f t="shared" si="48"/>
        <v>AC////////</v>
      </c>
      <c r="Z306" t="str">
        <f t="shared" si="49"/>
        <v>#66b3ff</v>
      </c>
    </row>
    <row r="307" spans="1:26" ht="15.75" x14ac:dyDescent="0.25">
      <c r="A307" s="27" t="s">
        <v>100</v>
      </c>
      <c r="B307" s="52">
        <v>97</v>
      </c>
      <c r="C307" s="52"/>
      <c r="D307" s="8">
        <v>307</v>
      </c>
      <c r="E307" s="23">
        <v>1</v>
      </c>
      <c r="F307" s="23">
        <v>0</v>
      </c>
      <c r="G307" s="23">
        <v>0</v>
      </c>
      <c r="H307" s="23">
        <v>0</v>
      </c>
      <c r="I307" s="23">
        <v>0</v>
      </c>
      <c r="J307" s="23">
        <v>1</v>
      </c>
      <c r="K307" s="23">
        <v>0</v>
      </c>
      <c r="L307" s="23">
        <v>0</v>
      </c>
      <c r="M307" s="23">
        <v>1</v>
      </c>
      <c r="N307" s="23">
        <v>0</v>
      </c>
      <c r="O307" s="38">
        <v>0</v>
      </c>
      <c r="Q307" t="str">
        <f t="shared" si="50"/>
        <v>GC</v>
      </c>
      <c r="R307" t="str">
        <f t="shared" si="51"/>
        <v/>
      </c>
      <c r="S307" t="str">
        <f t="shared" si="52"/>
        <v/>
      </c>
      <c r="T307" t="str">
        <f t="shared" si="53"/>
        <v/>
      </c>
      <c r="U307" t="str">
        <f t="shared" si="54"/>
        <v/>
      </c>
      <c r="V307" t="str">
        <f t="shared" si="55"/>
        <v/>
      </c>
      <c r="W307" t="str">
        <f t="shared" si="56"/>
        <v/>
      </c>
      <c r="X307" t="str">
        <f t="shared" si="57"/>
        <v/>
      </c>
      <c r="Y307" s="32" t="str">
        <f t="shared" si="48"/>
        <v>GC////////</v>
      </c>
      <c r="Z307" t="str">
        <f t="shared" si="49"/>
        <v>#ff66d9</v>
      </c>
    </row>
    <row r="308" spans="1:26" ht="15.75" x14ac:dyDescent="0.25">
      <c r="A308" s="27" t="s">
        <v>100</v>
      </c>
      <c r="B308" s="52">
        <v>98</v>
      </c>
      <c r="C308" s="52"/>
      <c r="D308" s="8">
        <v>308</v>
      </c>
      <c r="E308" s="23">
        <v>0</v>
      </c>
      <c r="F308" s="23">
        <v>0</v>
      </c>
      <c r="G308" s="23">
        <v>0</v>
      </c>
      <c r="H308" s="23">
        <v>0</v>
      </c>
      <c r="I308" s="23">
        <v>0</v>
      </c>
      <c r="J308" s="23">
        <v>0</v>
      </c>
      <c r="K308" s="23">
        <v>0</v>
      </c>
      <c r="L308" s="23">
        <v>0</v>
      </c>
      <c r="M308" s="23">
        <v>0</v>
      </c>
      <c r="N308" s="23">
        <v>0</v>
      </c>
      <c r="O308" s="38">
        <v>0</v>
      </c>
      <c r="Q308" t="str">
        <f t="shared" si="50"/>
        <v>AC</v>
      </c>
      <c r="R308" t="str">
        <f t="shared" si="51"/>
        <v/>
      </c>
      <c r="S308" t="str">
        <f t="shared" si="52"/>
        <v/>
      </c>
      <c r="T308" t="str">
        <f t="shared" si="53"/>
        <v/>
      </c>
      <c r="U308" t="str">
        <f t="shared" si="54"/>
        <v/>
      </c>
      <c r="V308" t="str">
        <f t="shared" si="55"/>
        <v/>
      </c>
      <c r="W308" t="str">
        <f t="shared" si="56"/>
        <v/>
      </c>
      <c r="X308" t="str">
        <f t="shared" si="57"/>
        <v/>
      </c>
      <c r="Y308" s="32" t="str">
        <f t="shared" si="48"/>
        <v>AC////////</v>
      </c>
      <c r="Z308" t="str">
        <f t="shared" si="49"/>
        <v>#66b3ff</v>
      </c>
    </row>
    <row r="309" spans="1:26" ht="15.75" x14ac:dyDescent="0.25">
      <c r="A309" s="27" t="s">
        <v>100</v>
      </c>
      <c r="B309" s="52">
        <v>99</v>
      </c>
      <c r="C309" s="52"/>
      <c r="D309" s="8">
        <v>309</v>
      </c>
      <c r="E309" s="23">
        <v>1</v>
      </c>
      <c r="F309" s="23">
        <v>0</v>
      </c>
      <c r="G309" s="23">
        <v>0</v>
      </c>
      <c r="H309" s="23">
        <v>0</v>
      </c>
      <c r="I309" s="23">
        <v>0</v>
      </c>
      <c r="J309" s="23">
        <v>1</v>
      </c>
      <c r="K309" s="23">
        <v>0</v>
      </c>
      <c r="L309" s="23">
        <v>0</v>
      </c>
      <c r="M309" s="23">
        <v>1</v>
      </c>
      <c r="N309" s="23">
        <v>0</v>
      </c>
      <c r="O309" s="38">
        <v>0</v>
      </c>
      <c r="Q309" t="str">
        <f t="shared" si="50"/>
        <v>GC</v>
      </c>
      <c r="R309" t="str">
        <f t="shared" si="51"/>
        <v/>
      </c>
      <c r="S309" t="str">
        <f t="shared" si="52"/>
        <v/>
      </c>
      <c r="T309" t="str">
        <f t="shared" si="53"/>
        <v/>
      </c>
      <c r="U309" t="str">
        <f t="shared" si="54"/>
        <v/>
      </c>
      <c r="V309" t="str">
        <f t="shared" si="55"/>
        <v/>
      </c>
      <c r="W309" t="str">
        <f t="shared" si="56"/>
        <v/>
      </c>
      <c r="X309" t="str">
        <f t="shared" si="57"/>
        <v/>
      </c>
      <c r="Y309" s="32" t="str">
        <f t="shared" si="48"/>
        <v>GC////////</v>
      </c>
      <c r="Z309" t="str">
        <f t="shared" si="49"/>
        <v>#ff66d9</v>
      </c>
    </row>
    <row r="310" spans="1:26" ht="15.75" x14ac:dyDescent="0.25">
      <c r="A310" s="27" t="s">
        <v>100</v>
      </c>
      <c r="B310" s="52">
        <v>100</v>
      </c>
      <c r="C310" s="52"/>
      <c r="D310" s="8">
        <v>310</v>
      </c>
      <c r="E310" s="23">
        <v>0</v>
      </c>
      <c r="F310" s="23">
        <v>0</v>
      </c>
      <c r="G310" s="23">
        <v>0</v>
      </c>
      <c r="H310" s="23">
        <v>0</v>
      </c>
      <c r="I310" s="23">
        <v>1</v>
      </c>
      <c r="J310" s="23">
        <v>0</v>
      </c>
      <c r="K310" s="23">
        <v>0</v>
      </c>
      <c r="L310" s="23">
        <v>0</v>
      </c>
      <c r="M310" s="23">
        <v>0</v>
      </c>
      <c r="N310" s="23">
        <v>0</v>
      </c>
      <c r="O310" s="38">
        <v>0</v>
      </c>
      <c r="Q310" t="str">
        <f t="shared" si="50"/>
        <v>AC</v>
      </c>
      <c r="R310" t="str">
        <f t="shared" si="51"/>
        <v/>
      </c>
      <c r="S310" t="str">
        <f t="shared" si="52"/>
        <v/>
      </c>
      <c r="T310" t="str">
        <f t="shared" si="53"/>
        <v/>
      </c>
      <c r="U310" t="str">
        <f t="shared" si="54"/>
        <v/>
      </c>
      <c r="V310" t="str">
        <f t="shared" si="55"/>
        <v/>
      </c>
      <c r="W310" t="str">
        <f t="shared" si="56"/>
        <v>MEIS+</v>
      </c>
      <c r="X310" t="str">
        <f t="shared" si="57"/>
        <v/>
      </c>
      <c r="Y310" s="32" t="str">
        <f t="shared" si="48"/>
        <v>AC//////MEIS+//</v>
      </c>
      <c r="Z310" t="str">
        <f t="shared" si="49"/>
        <v>#66ff66</v>
      </c>
    </row>
    <row r="311" spans="1:26" ht="15.75" x14ac:dyDescent="0.25">
      <c r="A311" s="27" t="s">
        <v>100</v>
      </c>
      <c r="B311" s="52">
        <v>101</v>
      </c>
      <c r="C311" s="52"/>
      <c r="D311" s="8">
        <v>311</v>
      </c>
      <c r="E311" s="23">
        <v>1</v>
      </c>
      <c r="F311" s="23">
        <v>0</v>
      </c>
      <c r="G311" s="23">
        <v>0</v>
      </c>
      <c r="H311" s="23">
        <v>0</v>
      </c>
      <c r="I311" s="23">
        <v>0</v>
      </c>
      <c r="J311" s="23">
        <v>1</v>
      </c>
      <c r="K311" s="23">
        <v>0</v>
      </c>
      <c r="L311" s="23">
        <v>0</v>
      </c>
      <c r="M311" s="23">
        <v>1</v>
      </c>
      <c r="N311" s="23">
        <v>0</v>
      </c>
      <c r="O311" s="38">
        <v>0</v>
      </c>
      <c r="Q311" t="str">
        <f t="shared" si="50"/>
        <v>GC</v>
      </c>
      <c r="R311" t="str">
        <f t="shared" si="51"/>
        <v/>
      </c>
      <c r="S311" t="str">
        <f t="shared" si="52"/>
        <v/>
      </c>
      <c r="T311" t="str">
        <f t="shared" si="53"/>
        <v/>
      </c>
      <c r="U311" t="str">
        <f t="shared" si="54"/>
        <v/>
      </c>
      <c r="V311" t="str">
        <f t="shared" si="55"/>
        <v/>
      </c>
      <c r="W311" t="str">
        <f t="shared" si="56"/>
        <v/>
      </c>
      <c r="X311" t="str">
        <f t="shared" si="57"/>
        <v/>
      </c>
      <c r="Y311" s="32" t="str">
        <f t="shared" si="48"/>
        <v>GC////////</v>
      </c>
      <c r="Z311" t="str">
        <f t="shared" si="49"/>
        <v>#ff66d9</v>
      </c>
    </row>
    <row r="312" spans="1:26" ht="15.75" x14ac:dyDescent="0.25">
      <c r="A312" s="27" t="s">
        <v>100</v>
      </c>
      <c r="B312" s="52">
        <v>102</v>
      </c>
      <c r="C312" s="52"/>
      <c r="D312" s="8">
        <v>312</v>
      </c>
      <c r="E312" s="23">
        <v>1</v>
      </c>
      <c r="F312" s="23">
        <v>0</v>
      </c>
      <c r="G312" s="23">
        <v>0</v>
      </c>
      <c r="H312" s="23">
        <v>0</v>
      </c>
      <c r="I312" s="23">
        <v>0</v>
      </c>
      <c r="J312" s="23">
        <v>1</v>
      </c>
      <c r="K312" s="23">
        <v>0</v>
      </c>
      <c r="L312" s="23">
        <v>0</v>
      </c>
      <c r="M312" s="23">
        <v>1</v>
      </c>
      <c r="N312" s="23">
        <v>0</v>
      </c>
      <c r="O312" s="38">
        <v>0</v>
      </c>
      <c r="Q312" t="str">
        <f t="shared" si="50"/>
        <v>GC</v>
      </c>
      <c r="R312" t="str">
        <f t="shared" si="51"/>
        <v/>
      </c>
      <c r="S312" t="str">
        <f t="shared" si="52"/>
        <v/>
      </c>
      <c r="T312" t="str">
        <f t="shared" si="53"/>
        <v/>
      </c>
      <c r="U312" t="str">
        <f t="shared" si="54"/>
        <v/>
      </c>
      <c r="V312" t="str">
        <f t="shared" si="55"/>
        <v/>
      </c>
      <c r="W312" t="str">
        <f t="shared" si="56"/>
        <v/>
      </c>
      <c r="X312" t="str">
        <f t="shared" si="57"/>
        <v/>
      </c>
      <c r="Y312" s="32" t="str">
        <f t="shared" si="48"/>
        <v>GC////////</v>
      </c>
      <c r="Z312" t="str">
        <f t="shared" si="49"/>
        <v>#ff66d9</v>
      </c>
    </row>
    <row r="313" spans="1:26" ht="15.75" x14ac:dyDescent="0.25">
      <c r="A313" s="27" t="s">
        <v>100</v>
      </c>
      <c r="B313" s="52">
        <v>103</v>
      </c>
      <c r="C313" s="52">
        <v>49</v>
      </c>
      <c r="D313" s="8">
        <v>313</v>
      </c>
      <c r="E313" s="23">
        <v>1</v>
      </c>
      <c r="F313" s="23">
        <v>0</v>
      </c>
      <c r="G313" s="23">
        <v>0</v>
      </c>
      <c r="H313" s="23">
        <v>1</v>
      </c>
      <c r="I313" s="23">
        <v>0</v>
      </c>
      <c r="J313" s="23">
        <v>1</v>
      </c>
      <c r="K313" s="23">
        <v>0</v>
      </c>
      <c r="L313" s="23">
        <v>0</v>
      </c>
      <c r="M313" s="23">
        <v>1</v>
      </c>
      <c r="N313" s="23">
        <v>0</v>
      </c>
      <c r="O313" s="38">
        <v>0</v>
      </c>
      <c r="Q313" t="str">
        <f t="shared" si="50"/>
        <v>GC</v>
      </c>
      <c r="R313" t="str">
        <f t="shared" si="51"/>
        <v/>
      </c>
      <c r="S313" t="str">
        <f t="shared" si="52"/>
        <v/>
      </c>
      <c r="T313" t="str">
        <f t="shared" si="53"/>
        <v>C8+</v>
      </c>
      <c r="U313" t="str">
        <f t="shared" si="54"/>
        <v/>
      </c>
      <c r="V313" t="str">
        <f t="shared" si="55"/>
        <v/>
      </c>
      <c r="W313" t="str">
        <f t="shared" si="56"/>
        <v/>
      </c>
      <c r="X313" t="str">
        <f t="shared" si="57"/>
        <v/>
      </c>
      <c r="Y313" s="32" t="str">
        <f t="shared" si="48"/>
        <v>GC///C8+/////</v>
      </c>
      <c r="Z313" t="str">
        <f t="shared" si="49"/>
        <v>#ffff66</v>
      </c>
    </row>
    <row r="314" spans="1:26" ht="15.75" x14ac:dyDescent="0.25">
      <c r="A314" s="27" t="s">
        <v>100</v>
      </c>
      <c r="B314" s="52">
        <v>104</v>
      </c>
      <c r="C314" s="52"/>
      <c r="D314" s="8">
        <v>314</v>
      </c>
      <c r="E314" s="23">
        <v>1</v>
      </c>
      <c r="F314" s="23">
        <v>0</v>
      </c>
      <c r="G314" s="23">
        <v>0</v>
      </c>
      <c r="H314" s="23">
        <v>0</v>
      </c>
      <c r="I314" s="23">
        <v>0</v>
      </c>
      <c r="J314" s="23">
        <v>1</v>
      </c>
      <c r="K314" s="23">
        <v>0</v>
      </c>
      <c r="L314" s="23">
        <v>0</v>
      </c>
      <c r="M314" s="23">
        <v>1</v>
      </c>
      <c r="N314" s="23">
        <v>0</v>
      </c>
      <c r="O314" s="38">
        <v>0</v>
      </c>
      <c r="Q314" t="str">
        <f t="shared" si="50"/>
        <v>GC</v>
      </c>
      <c r="R314" t="str">
        <f t="shared" si="51"/>
        <v/>
      </c>
      <c r="S314" t="str">
        <f t="shared" si="52"/>
        <v/>
      </c>
      <c r="T314" t="str">
        <f t="shared" si="53"/>
        <v/>
      </c>
      <c r="U314" t="str">
        <f t="shared" si="54"/>
        <v/>
      </c>
      <c r="V314" t="str">
        <f t="shared" si="55"/>
        <v/>
      </c>
      <c r="W314" t="str">
        <f t="shared" si="56"/>
        <v/>
      </c>
      <c r="X314" t="str">
        <f t="shared" si="57"/>
        <v/>
      </c>
      <c r="Y314" s="32" t="str">
        <f t="shared" si="48"/>
        <v>GC////////</v>
      </c>
      <c r="Z314" t="str">
        <f t="shared" si="49"/>
        <v>#ff66d9</v>
      </c>
    </row>
    <row r="315" spans="1:26" ht="15.75" x14ac:dyDescent="0.25">
      <c r="A315" s="27" t="s">
        <v>100</v>
      </c>
      <c r="B315" s="52">
        <v>105</v>
      </c>
      <c r="C315" s="52"/>
      <c r="D315" s="8">
        <v>315</v>
      </c>
      <c r="E315" s="23">
        <v>1</v>
      </c>
      <c r="F315" s="23">
        <v>0</v>
      </c>
      <c r="G315" s="23">
        <v>0</v>
      </c>
      <c r="H315" s="23">
        <v>0</v>
      </c>
      <c r="I315" s="23">
        <v>0</v>
      </c>
      <c r="J315" s="23">
        <v>1</v>
      </c>
      <c r="K315" s="23">
        <v>0</v>
      </c>
      <c r="L315" s="23">
        <v>0</v>
      </c>
      <c r="M315" s="23">
        <v>1</v>
      </c>
      <c r="N315" s="23">
        <v>0</v>
      </c>
      <c r="O315" s="38">
        <v>0</v>
      </c>
      <c r="Q315" t="str">
        <f t="shared" si="50"/>
        <v>GC</v>
      </c>
      <c r="R315" t="str">
        <f t="shared" si="51"/>
        <v/>
      </c>
      <c r="S315" t="str">
        <f t="shared" si="52"/>
        <v/>
      </c>
      <c r="T315" t="str">
        <f t="shared" si="53"/>
        <v/>
      </c>
      <c r="U315" t="str">
        <f t="shared" si="54"/>
        <v/>
      </c>
      <c r="V315" t="str">
        <f t="shared" si="55"/>
        <v/>
      </c>
      <c r="W315" t="str">
        <f t="shared" si="56"/>
        <v/>
      </c>
      <c r="X315" t="str">
        <f t="shared" si="57"/>
        <v/>
      </c>
      <c r="Y315" s="32" t="str">
        <f t="shared" si="48"/>
        <v>GC////////</v>
      </c>
      <c r="Z315" t="str">
        <f t="shared" si="49"/>
        <v>#ff66d9</v>
      </c>
    </row>
    <row r="316" spans="1:26" ht="15.75" x14ac:dyDescent="0.25">
      <c r="A316" s="27" t="s">
        <v>100</v>
      </c>
      <c r="B316" s="52">
        <v>106</v>
      </c>
      <c r="C316" s="52"/>
      <c r="D316" s="8">
        <v>316</v>
      </c>
      <c r="E316" s="23">
        <v>1</v>
      </c>
      <c r="F316" s="23">
        <v>0</v>
      </c>
      <c r="G316" s="23">
        <v>0</v>
      </c>
      <c r="H316" s="23">
        <v>0</v>
      </c>
      <c r="I316" s="23">
        <v>0</v>
      </c>
      <c r="J316" s="23">
        <v>1</v>
      </c>
      <c r="K316" s="23">
        <v>0</v>
      </c>
      <c r="L316" s="23">
        <v>0</v>
      </c>
      <c r="M316" s="23">
        <v>1</v>
      </c>
      <c r="N316" s="23">
        <v>0</v>
      </c>
      <c r="O316" s="38">
        <v>0</v>
      </c>
      <c r="Q316" t="str">
        <f t="shared" si="50"/>
        <v>GC</v>
      </c>
      <c r="R316" t="str">
        <f t="shared" si="51"/>
        <v/>
      </c>
      <c r="S316" t="str">
        <f t="shared" si="52"/>
        <v/>
      </c>
      <c r="T316" t="str">
        <f t="shared" si="53"/>
        <v/>
      </c>
      <c r="U316" t="str">
        <f t="shared" si="54"/>
        <v/>
      </c>
      <c r="V316" t="str">
        <f t="shared" si="55"/>
        <v/>
      </c>
      <c r="W316" t="str">
        <f t="shared" si="56"/>
        <v/>
      </c>
      <c r="X316" t="str">
        <f t="shared" si="57"/>
        <v/>
      </c>
      <c r="Y316" s="32" t="str">
        <f t="shared" si="48"/>
        <v>GC////////</v>
      </c>
      <c r="Z316" t="str">
        <f t="shared" si="49"/>
        <v>#ff66d9</v>
      </c>
    </row>
    <row r="317" spans="1:26" ht="15.75" x14ac:dyDescent="0.25">
      <c r="A317" s="27" t="s">
        <v>100</v>
      </c>
      <c r="B317" s="52">
        <v>107</v>
      </c>
      <c r="C317" s="52"/>
      <c r="D317" s="8">
        <v>317</v>
      </c>
      <c r="E317" s="23">
        <v>1</v>
      </c>
      <c r="F317" s="23">
        <v>0</v>
      </c>
      <c r="G317" s="23">
        <v>0</v>
      </c>
      <c r="H317" s="23">
        <v>0</v>
      </c>
      <c r="I317" s="23">
        <v>0</v>
      </c>
      <c r="J317" s="23">
        <v>1</v>
      </c>
      <c r="K317" s="23">
        <v>0</v>
      </c>
      <c r="L317" s="23">
        <v>0</v>
      </c>
      <c r="M317" s="23">
        <v>1</v>
      </c>
      <c r="N317" s="23">
        <v>0</v>
      </c>
      <c r="O317" s="38">
        <v>0</v>
      </c>
      <c r="Q317" t="str">
        <f t="shared" si="50"/>
        <v>GC</v>
      </c>
      <c r="R317" t="str">
        <f t="shared" si="51"/>
        <v/>
      </c>
      <c r="S317" t="str">
        <f t="shared" si="52"/>
        <v/>
      </c>
      <c r="T317" t="str">
        <f t="shared" si="53"/>
        <v/>
      </c>
      <c r="U317" t="str">
        <f t="shared" si="54"/>
        <v/>
      </c>
      <c r="V317" t="str">
        <f t="shared" si="55"/>
        <v/>
      </c>
      <c r="W317" t="str">
        <f t="shared" si="56"/>
        <v/>
      </c>
      <c r="X317" t="str">
        <f t="shared" si="57"/>
        <v/>
      </c>
      <c r="Y317" s="32" t="str">
        <f t="shared" si="48"/>
        <v>GC////////</v>
      </c>
      <c r="Z317" t="str">
        <f t="shared" si="49"/>
        <v>#ff66d9</v>
      </c>
    </row>
    <row r="318" spans="1:26" ht="15.75" x14ac:dyDescent="0.25">
      <c r="A318" s="27" t="s">
        <v>100</v>
      </c>
      <c r="B318" s="52">
        <v>108</v>
      </c>
      <c r="C318" s="52">
        <v>59</v>
      </c>
      <c r="D318" s="8">
        <v>318</v>
      </c>
      <c r="E318" s="23">
        <v>0</v>
      </c>
      <c r="F318" s="23">
        <v>0</v>
      </c>
      <c r="G318" s="23">
        <v>1</v>
      </c>
      <c r="H318" s="23">
        <v>0</v>
      </c>
      <c r="I318" s="23">
        <v>0</v>
      </c>
      <c r="J318" s="23">
        <v>0</v>
      </c>
      <c r="K318" s="23">
        <v>0</v>
      </c>
      <c r="L318" s="23">
        <v>0</v>
      </c>
      <c r="M318" s="23">
        <v>0</v>
      </c>
      <c r="N318" s="23">
        <v>0</v>
      </c>
      <c r="O318" s="38">
        <v>0</v>
      </c>
      <c r="Q318" t="str">
        <f t="shared" si="50"/>
        <v>AC</v>
      </c>
      <c r="R318" t="str">
        <f t="shared" si="51"/>
        <v/>
      </c>
      <c r="S318" t="str">
        <f t="shared" si="52"/>
        <v>Syt6+</v>
      </c>
      <c r="T318" t="str">
        <f t="shared" si="53"/>
        <v/>
      </c>
      <c r="U318" t="str">
        <f t="shared" si="54"/>
        <v/>
      </c>
      <c r="V318" t="str">
        <f t="shared" si="55"/>
        <v/>
      </c>
      <c r="W318" t="str">
        <f t="shared" si="56"/>
        <v/>
      </c>
      <c r="X318" t="str">
        <f t="shared" si="57"/>
        <v/>
      </c>
      <c r="Y318" s="32" t="str">
        <f t="shared" si="48"/>
        <v>AC//Syt6+//////</v>
      </c>
      <c r="Z318" t="str">
        <f t="shared" si="49"/>
        <v>#6666ff</v>
      </c>
    </row>
    <row r="319" spans="1:26" ht="15.75" x14ac:dyDescent="0.25">
      <c r="A319" s="27" t="s">
        <v>100</v>
      </c>
      <c r="B319" s="52">
        <v>109</v>
      </c>
      <c r="C319" s="52">
        <v>65</v>
      </c>
      <c r="D319" s="8">
        <v>319</v>
      </c>
      <c r="E319" s="23">
        <v>0</v>
      </c>
      <c r="F319" s="23">
        <v>0</v>
      </c>
      <c r="G319" s="23">
        <v>1</v>
      </c>
      <c r="H319" s="23">
        <v>0</v>
      </c>
      <c r="I319" s="23">
        <v>1</v>
      </c>
      <c r="J319" s="23">
        <v>0</v>
      </c>
      <c r="K319" s="23">
        <v>0</v>
      </c>
      <c r="L319" s="23">
        <v>0</v>
      </c>
      <c r="M319" s="23">
        <v>0</v>
      </c>
      <c r="N319" s="23">
        <v>0</v>
      </c>
      <c r="O319" s="38">
        <v>0</v>
      </c>
      <c r="Q319" t="str">
        <f t="shared" si="50"/>
        <v>AC</v>
      </c>
      <c r="R319" t="str">
        <f t="shared" si="51"/>
        <v/>
      </c>
      <c r="S319" t="str">
        <f t="shared" si="52"/>
        <v>Syt6+</v>
      </c>
      <c r="T319" t="str">
        <f t="shared" si="53"/>
        <v/>
      </c>
      <c r="U319" t="str">
        <f t="shared" si="54"/>
        <v/>
      </c>
      <c r="V319" t="str">
        <f t="shared" si="55"/>
        <v/>
      </c>
      <c r="W319" t="str">
        <f t="shared" si="56"/>
        <v>MEIS+</v>
      </c>
      <c r="X319" t="str">
        <f t="shared" si="57"/>
        <v/>
      </c>
      <c r="Y319" s="32" t="str">
        <f t="shared" si="48"/>
        <v>AC//Syt6+////MEIS+//</v>
      </c>
      <c r="Z319" t="str">
        <f t="shared" si="49"/>
        <v>#ff6666</v>
      </c>
    </row>
    <row r="320" spans="1:26" ht="15.75" x14ac:dyDescent="0.25">
      <c r="A320" s="27" t="s">
        <v>100</v>
      </c>
      <c r="B320" s="52">
        <v>110</v>
      </c>
      <c r="C320" s="52"/>
      <c r="D320" s="8">
        <v>320</v>
      </c>
      <c r="E320" s="23">
        <v>1</v>
      </c>
      <c r="F320" s="23">
        <v>0</v>
      </c>
      <c r="G320" s="23">
        <v>0</v>
      </c>
      <c r="H320" s="23">
        <v>0</v>
      </c>
      <c r="I320" s="23">
        <v>0</v>
      </c>
      <c r="J320" s="23">
        <v>1</v>
      </c>
      <c r="K320" s="23">
        <v>0</v>
      </c>
      <c r="L320" s="23">
        <v>0</v>
      </c>
      <c r="M320" s="23">
        <v>1</v>
      </c>
      <c r="N320" s="23">
        <v>0</v>
      </c>
      <c r="O320" s="38">
        <v>0</v>
      </c>
      <c r="Q320" t="str">
        <f t="shared" si="50"/>
        <v>GC</v>
      </c>
      <c r="R320" t="str">
        <f t="shared" si="51"/>
        <v/>
      </c>
      <c r="S320" t="str">
        <f t="shared" si="52"/>
        <v/>
      </c>
      <c r="T320" t="str">
        <f t="shared" si="53"/>
        <v/>
      </c>
      <c r="U320" t="str">
        <f t="shared" si="54"/>
        <v/>
      </c>
      <c r="V320" t="str">
        <f t="shared" si="55"/>
        <v/>
      </c>
      <c r="W320" t="str">
        <f t="shared" si="56"/>
        <v/>
      </c>
      <c r="X320" t="str">
        <f t="shared" si="57"/>
        <v/>
      </c>
      <c r="Y320" s="32" t="str">
        <f t="shared" si="48"/>
        <v>GC////////</v>
      </c>
      <c r="Z320" t="str">
        <f t="shared" si="49"/>
        <v>#ff66d9</v>
      </c>
    </row>
    <row r="321" spans="1:26" ht="15.75" x14ac:dyDescent="0.25">
      <c r="A321" s="27" t="s">
        <v>100</v>
      </c>
      <c r="B321" s="52">
        <v>111</v>
      </c>
      <c r="C321" s="52"/>
      <c r="D321" s="8">
        <v>321</v>
      </c>
      <c r="E321" s="23">
        <v>1</v>
      </c>
      <c r="F321" s="23">
        <v>0</v>
      </c>
      <c r="G321" s="23">
        <v>0</v>
      </c>
      <c r="H321" s="23">
        <v>0</v>
      </c>
      <c r="I321" s="23">
        <v>0</v>
      </c>
      <c r="J321" s="23">
        <v>1</v>
      </c>
      <c r="K321" s="23">
        <v>0</v>
      </c>
      <c r="L321" s="23">
        <v>0</v>
      </c>
      <c r="M321" s="23">
        <v>1</v>
      </c>
      <c r="N321" s="23">
        <v>0</v>
      </c>
      <c r="O321" s="38">
        <v>0</v>
      </c>
      <c r="Q321" t="str">
        <f t="shared" si="50"/>
        <v>GC</v>
      </c>
      <c r="R321" t="str">
        <f t="shared" si="51"/>
        <v/>
      </c>
      <c r="S321" t="str">
        <f t="shared" si="52"/>
        <v/>
      </c>
      <c r="T321" t="str">
        <f t="shared" si="53"/>
        <v/>
      </c>
      <c r="U321" t="str">
        <f t="shared" si="54"/>
        <v/>
      </c>
      <c r="V321" t="str">
        <f t="shared" si="55"/>
        <v/>
      </c>
      <c r="W321" t="str">
        <f t="shared" si="56"/>
        <v/>
      </c>
      <c r="X321" t="str">
        <f t="shared" si="57"/>
        <v/>
      </c>
      <c r="Y321" s="32" t="str">
        <f t="shared" si="48"/>
        <v>GC////////</v>
      </c>
      <c r="Z321" t="str">
        <f t="shared" si="49"/>
        <v>#ff66d9</v>
      </c>
    </row>
    <row r="322" spans="1:26" ht="15.75" x14ac:dyDescent="0.25">
      <c r="A322" s="27" t="s">
        <v>100</v>
      </c>
      <c r="B322" s="52">
        <v>112</v>
      </c>
      <c r="C322" s="52"/>
      <c r="D322" s="8">
        <v>322</v>
      </c>
      <c r="E322" s="23">
        <v>1</v>
      </c>
      <c r="F322" s="23">
        <v>0</v>
      </c>
      <c r="G322" s="23">
        <v>0</v>
      </c>
      <c r="H322" s="23">
        <v>0</v>
      </c>
      <c r="I322" s="23">
        <v>0</v>
      </c>
      <c r="J322" s="23">
        <v>0</v>
      </c>
      <c r="K322" s="23">
        <v>0</v>
      </c>
      <c r="L322" s="23">
        <v>0</v>
      </c>
      <c r="M322" s="23">
        <v>0</v>
      </c>
      <c r="N322" s="23">
        <v>0</v>
      </c>
      <c r="O322" s="38">
        <v>0</v>
      </c>
      <c r="Q322" t="str">
        <f t="shared" si="50"/>
        <v>GC</v>
      </c>
      <c r="R322" t="str">
        <f t="shared" si="51"/>
        <v/>
      </c>
      <c r="S322" t="str">
        <f t="shared" si="52"/>
        <v/>
      </c>
      <c r="T322" t="str">
        <f t="shared" si="53"/>
        <v/>
      </c>
      <c r="U322" t="str">
        <f t="shared" si="54"/>
        <v/>
      </c>
      <c r="V322" t="str">
        <f t="shared" si="55"/>
        <v/>
      </c>
      <c r="W322" t="str">
        <f t="shared" si="56"/>
        <v/>
      </c>
      <c r="X322" t="str">
        <f t="shared" si="57"/>
        <v/>
      </c>
      <c r="Y322" s="32" t="str">
        <f t="shared" ref="Y322:Y385" si="58">Q322&amp;"/"&amp;R322&amp;"/"&amp;S322&amp;"/"&amp;T322&amp;"/"&amp;U322&amp;"/"&amp;V322&amp;"/"&amp;W322&amp;"/"&amp;X322&amp;"/"</f>
        <v>GC////////</v>
      </c>
      <c r="Z322" t="str">
        <f t="shared" ref="Z322:Z385" si="59">VLOOKUP(Y322,$AB$4:$AC$17,2,FALSE)</f>
        <v>#ff66d9</v>
      </c>
    </row>
    <row r="323" spans="1:26" ht="15.75" x14ac:dyDescent="0.25">
      <c r="A323" s="27" t="s">
        <v>100</v>
      </c>
      <c r="B323" s="52">
        <v>113</v>
      </c>
      <c r="C323" s="52"/>
      <c r="D323" s="8">
        <v>323</v>
      </c>
      <c r="E323" s="23">
        <v>1</v>
      </c>
      <c r="F323" s="23">
        <v>0</v>
      </c>
      <c r="G323" s="23">
        <v>0</v>
      </c>
      <c r="H323" s="23">
        <v>0</v>
      </c>
      <c r="I323" s="23">
        <v>0</v>
      </c>
      <c r="J323" s="23">
        <v>1</v>
      </c>
      <c r="K323" s="23">
        <v>0</v>
      </c>
      <c r="L323" s="23">
        <v>0</v>
      </c>
      <c r="M323" s="23">
        <v>1</v>
      </c>
      <c r="N323" s="23">
        <v>0</v>
      </c>
      <c r="O323" s="38">
        <v>0</v>
      </c>
      <c r="Q323" t="str">
        <f t="shared" si="50"/>
        <v>GC</v>
      </c>
      <c r="R323" t="str">
        <f t="shared" si="51"/>
        <v/>
      </c>
      <c r="S323" t="str">
        <f t="shared" si="52"/>
        <v/>
      </c>
      <c r="T323" t="str">
        <f t="shared" si="53"/>
        <v/>
      </c>
      <c r="U323" t="str">
        <f t="shared" si="54"/>
        <v/>
      </c>
      <c r="V323" t="str">
        <f t="shared" si="55"/>
        <v/>
      </c>
      <c r="W323" t="str">
        <f t="shared" si="56"/>
        <v/>
      </c>
      <c r="X323" t="str">
        <f t="shared" si="57"/>
        <v/>
      </c>
      <c r="Y323" s="32" t="str">
        <f t="shared" si="58"/>
        <v>GC////////</v>
      </c>
      <c r="Z323" t="str">
        <f t="shared" si="59"/>
        <v>#ff66d9</v>
      </c>
    </row>
    <row r="324" spans="1:26" ht="15.75" x14ac:dyDescent="0.25">
      <c r="A324" s="27" t="s">
        <v>100</v>
      </c>
      <c r="B324" s="52">
        <v>114</v>
      </c>
      <c r="C324" s="52"/>
      <c r="D324" s="8">
        <v>324</v>
      </c>
      <c r="E324" s="23">
        <v>1</v>
      </c>
      <c r="F324" s="23">
        <v>0</v>
      </c>
      <c r="G324" s="23">
        <v>0</v>
      </c>
      <c r="H324" s="23">
        <v>0</v>
      </c>
      <c r="I324" s="23">
        <v>0</v>
      </c>
      <c r="J324" s="23">
        <v>1</v>
      </c>
      <c r="K324" s="23">
        <v>0</v>
      </c>
      <c r="L324" s="23">
        <v>0</v>
      </c>
      <c r="M324" s="23">
        <v>1</v>
      </c>
      <c r="N324" s="23">
        <v>0</v>
      </c>
      <c r="O324" s="38">
        <v>0</v>
      </c>
      <c r="Q324" t="str">
        <f t="shared" si="50"/>
        <v>GC</v>
      </c>
      <c r="R324" t="str">
        <f t="shared" si="51"/>
        <v/>
      </c>
      <c r="S324" t="str">
        <f t="shared" si="52"/>
        <v/>
      </c>
      <c r="T324" t="str">
        <f t="shared" si="53"/>
        <v/>
      </c>
      <c r="U324" t="str">
        <f t="shared" si="54"/>
        <v/>
      </c>
      <c r="V324" t="str">
        <f t="shared" si="55"/>
        <v/>
      </c>
      <c r="W324" t="str">
        <f t="shared" si="56"/>
        <v/>
      </c>
      <c r="X324" t="str">
        <f t="shared" si="57"/>
        <v/>
      </c>
      <c r="Y324" s="32" t="str">
        <f t="shared" si="58"/>
        <v>GC////////</v>
      </c>
      <c r="Z324" t="str">
        <f t="shared" si="59"/>
        <v>#ff66d9</v>
      </c>
    </row>
    <row r="325" spans="1:26" ht="15.75" x14ac:dyDescent="0.25">
      <c r="A325" s="27" t="s">
        <v>100</v>
      </c>
      <c r="B325" s="52">
        <v>115</v>
      </c>
      <c r="C325" s="52"/>
      <c r="D325" s="8">
        <v>325</v>
      </c>
      <c r="E325" s="23">
        <v>1</v>
      </c>
      <c r="F325" s="23">
        <v>0</v>
      </c>
      <c r="G325" s="23">
        <v>0</v>
      </c>
      <c r="H325" s="23">
        <v>0</v>
      </c>
      <c r="I325" s="23">
        <v>0</v>
      </c>
      <c r="J325" s="23">
        <v>1</v>
      </c>
      <c r="K325" s="23">
        <v>0</v>
      </c>
      <c r="L325" s="23">
        <v>0</v>
      </c>
      <c r="M325" s="23">
        <v>1</v>
      </c>
      <c r="N325" s="23">
        <v>0</v>
      </c>
      <c r="O325" s="38">
        <v>0</v>
      </c>
      <c r="Q325" t="str">
        <f t="shared" si="50"/>
        <v>GC</v>
      </c>
      <c r="R325" t="str">
        <f t="shared" si="51"/>
        <v/>
      </c>
      <c r="S325" t="str">
        <f t="shared" si="52"/>
        <v/>
      </c>
      <c r="T325" t="str">
        <f t="shared" si="53"/>
        <v/>
      </c>
      <c r="U325" t="str">
        <f t="shared" si="54"/>
        <v/>
      </c>
      <c r="V325" t="str">
        <f t="shared" si="55"/>
        <v/>
      </c>
      <c r="W325" t="str">
        <f t="shared" si="56"/>
        <v/>
      </c>
      <c r="X325" t="str">
        <f t="shared" si="57"/>
        <v/>
      </c>
      <c r="Y325" s="32" t="str">
        <f t="shared" si="58"/>
        <v>GC////////</v>
      </c>
      <c r="Z325" t="str">
        <f t="shared" si="59"/>
        <v>#ff66d9</v>
      </c>
    </row>
    <row r="326" spans="1:26" ht="15.75" x14ac:dyDescent="0.25">
      <c r="A326" s="27" t="s">
        <v>100</v>
      </c>
      <c r="B326" s="52">
        <v>116</v>
      </c>
      <c r="C326" s="52"/>
      <c r="D326" s="8">
        <v>326</v>
      </c>
      <c r="E326" s="23">
        <v>1</v>
      </c>
      <c r="F326" s="23">
        <v>0</v>
      </c>
      <c r="G326" s="23">
        <v>0</v>
      </c>
      <c r="H326" s="23">
        <v>0</v>
      </c>
      <c r="I326" s="23">
        <v>0</v>
      </c>
      <c r="J326" s="23">
        <v>1</v>
      </c>
      <c r="K326" s="23">
        <v>0</v>
      </c>
      <c r="L326" s="23">
        <v>0</v>
      </c>
      <c r="M326" s="23">
        <v>1</v>
      </c>
      <c r="N326" s="23">
        <v>0</v>
      </c>
      <c r="O326" s="38">
        <v>0</v>
      </c>
      <c r="Q326" t="str">
        <f t="shared" si="50"/>
        <v>GC</v>
      </c>
      <c r="R326" t="str">
        <f t="shared" si="51"/>
        <v/>
      </c>
      <c r="S326" t="str">
        <f t="shared" si="52"/>
        <v/>
      </c>
      <c r="T326" t="str">
        <f t="shared" si="53"/>
        <v/>
      </c>
      <c r="U326" t="str">
        <f t="shared" si="54"/>
        <v/>
      </c>
      <c r="V326" t="str">
        <f t="shared" si="55"/>
        <v/>
      </c>
      <c r="W326" t="str">
        <f t="shared" si="56"/>
        <v/>
      </c>
      <c r="X326" t="str">
        <f t="shared" si="57"/>
        <v/>
      </c>
      <c r="Y326" s="32" t="str">
        <f t="shared" si="58"/>
        <v>GC////////</v>
      </c>
      <c r="Z326" t="str">
        <f t="shared" si="59"/>
        <v>#ff66d9</v>
      </c>
    </row>
    <row r="327" spans="1:26" ht="15.75" x14ac:dyDescent="0.25">
      <c r="A327" s="27" t="s">
        <v>100</v>
      </c>
      <c r="B327" s="52">
        <v>117</v>
      </c>
      <c r="C327" s="52"/>
      <c r="D327" s="8">
        <v>327</v>
      </c>
      <c r="E327" s="23">
        <v>1</v>
      </c>
      <c r="F327" s="23">
        <v>0</v>
      </c>
      <c r="G327" s="23">
        <v>0</v>
      </c>
      <c r="H327" s="23">
        <v>0</v>
      </c>
      <c r="I327" s="23">
        <v>0</v>
      </c>
      <c r="J327" s="23">
        <v>1</v>
      </c>
      <c r="K327" s="23">
        <v>0</v>
      </c>
      <c r="L327" s="23">
        <v>0</v>
      </c>
      <c r="M327" s="23">
        <v>1</v>
      </c>
      <c r="N327" s="23">
        <v>0</v>
      </c>
      <c r="O327" s="38">
        <v>0</v>
      </c>
      <c r="Q327" t="str">
        <f t="shared" si="50"/>
        <v>GC</v>
      </c>
      <c r="R327" t="str">
        <f t="shared" si="51"/>
        <v/>
      </c>
      <c r="S327" t="str">
        <f t="shared" si="52"/>
        <v/>
      </c>
      <c r="T327" t="str">
        <f t="shared" si="53"/>
        <v/>
      </c>
      <c r="U327" t="str">
        <f t="shared" si="54"/>
        <v/>
      </c>
      <c r="V327" t="str">
        <f t="shared" si="55"/>
        <v/>
      </c>
      <c r="W327" t="str">
        <f t="shared" si="56"/>
        <v/>
      </c>
      <c r="X327" t="str">
        <f t="shared" si="57"/>
        <v/>
      </c>
      <c r="Y327" s="32" t="str">
        <f t="shared" si="58"/>
        <v>GC////////</v>
      </c>
      <c r="Z327" t="str">
        <f t="shared" si="59"/>
        <v>#ff66d9</v>
      </c>
    </row>
    <row r="328" spans="1:26" ht="15.75" x14ac:dyDescent="0.25">
      <c r="A328" s="27" t="s">
        <v>100</v>
      </c>
      <c r="B328" s="52">
        <v>118</v>
      </c>
      <c r="C328" s="52"/>
      <c r="D328" s="8">
        <v>328</v>
      </c>
      <c r="E328" s="23">
        <v>1</v>
      </c>
      <c r="F328" s="23">
        <v>0</v>
      </c>
      <c r="G328" s="23">
        <v>0</v>
      </c>
      <c r="H328" s="23">
        <v>0</v>
      </c>
      <c r="I328" s="23">
        <v>0</v>
      </c>
      <c r="J328" s="23">
        <v>1</v>
      </c>
      <c r="K328" s="23">
        <v>0</v>
      </c>
      <c r="L328" s="23">
        <v>0</v>
      </c>
      <c r="M328" s="23">
        <v>1</v>
      </c>
      <c r="N328" s="23">
        <v>0</v>
      </c>
      <c r="O328" s="38">
        <v>0</v>
      </c>
      <c r="Q328" t="str">
        <f t="shared" si="50"/>
        <v>GC</v>
      </c>
      <c r="R328" t="str">
        <f t="shared" si="51"/>
        <v/>
      </c>
      <c r="S328" t="str">
        <f t="shared" si="52"/>
        <v/>
      </c>
      <c r="T328" t="str">
        <f t="shared" si="53"/>
        <v/>
      </c>
      <c r="U328" t="str">
        <f t="shared" si="54"/>
        <v/>
      </c>
      <c r="V328" t="str">
        <f t="shared" si="55"/>
        <v/>
      </c>
      <c r="W328" t="str">
        <f t="shared" si="56"/>
        <v/>
      </c>
      <c r="X328" t="str">
        <f t="shared" si="57"/>
        <v/>
      </c>
      <c r="Y328" s="32" t="str">
        <f t="shared" si="58"/>
        <v>GC////////</v>
      </c>
      <c r="Z328" t="str">
        <f t="shared" si="59"/>
        <v>#ff66d9</v>
      </c>
    </row>
    <row r="329" spans="1:26" ht="15.75" x14ac:dyDescent="0.25">
      <c r="A329" s="27" t="s">
        <v>100</v>
      </c>
      <c r="B329" s="52">
        <v>119</v>
      </c>
      <c r="C329" s="52">
        <v>76</v>
      </c>
      <c r="D329" s="8">
        <v>329</v>
      </c>
      <c r="E329" s="23">
        <v>1</v>
      </c>
      <c r="F329" s="23">
        <v>0</v>
      </c>
      <c r="G329" s="23">
        <v>0</v>
      </c>
      <c r="H329" s="23">
        <v>1</v>
      </c>
      <c r="I329" s="23">
        <v>0</v>
      </c>
      <c r="J329" s="23">
        <v>1</v>
      </c>
      <c r="K329" s="23">
        <v>0</v>
      </c>
      <c r="L329" s="23">
        <v>0</v>
      </c>
      <c r="M329" s="23">
        <v>1</v>
      </c>
      <c r="N329" s="23">
        <v>0</v>
      </c>
      <c r="O329" s="38">
        <v>0</v>
      </c>
      <c r="Q329" t="str">
        <f t="shared" si="50"/>
        <v>GC</v>
      </c>
      <c r="R329" t="str">
        <f t="shared" si="51"/>
        <v/>
      </c>
      <c r="S329" t="str">
        <f t="shared" si="52"/>
        <v/>
      </c>
      <c r="T329" t="str">
        <f t="shared" si="53"/>
        <v>C8+</v>
      </c>
      <c r="U329" t="str">
        <f t="shared" si="54"/>
        <v/>
      </c>
      <c r="V329" t="str">
        <f t="shared" si="55"/>
        <v/>
      </c>
      <c r="W329" t="str">
        <f t="shared" si="56"/>
        <v/>
      </c>
      <c r="X329" t="str">
        <f t="shared" si="57"/>
        <v/>
      </c>
      <c r="Y329" s="32" t="str">
        <f t="shared" si="58"/>
        <v>GC///C8+/////</v>
      </c>
      <c r="Z329" t="str">
        <f t="shared" si="59"/>
        <v>#ffff66</v>
      </c>
    </row>
    <row r="330" spans="1:26" ht="15.75" x14ac:dyDescent="0.25">
      <c r="A330" s="27" t="s">
        <v>100</v>
      </c>
      <c r="B330" s="52">
        <v>120</v>
      </c>
      <c r="C330" s="52"/>
      <c r="D330" s="8">
        <v>330</v>
      </c>
      <c r="E330" s="23">
        <v>1</v>
      </c>
      <c r="F330" s="23">
        <v>0</v>
      </c>
      <c r="G330" s="23">
        <v>0</v>
      </c>
      <c r="H330" s="23">
        <v>0</v>
      </c>
      <c r="I330" s="23">
        <v>0</v>
      </c>
      <c r="J330" s="23">
        <v>1</v>
      </c>
      <c r="K330" s="23">
        <v>0</v>
      </c>
      <c r="L330" s="23">
        <v>0</v>
      </c>
      <c r="M330" s="23">
        <v>1</v>
      </c>
      <c r="N330" s="23">
        <v>0</v>
      </c>
      <c r="O330" s="38">
        <v>0</v>
      </c>
      <c r="Q330" t="str">
        <f t="shared" si="50"/>
        <v>GC</v>
      </c>
      <c r="R330" t="str">
        <f t="shared" si="51"/>
        <v/>
      </c>
      <c r="S330" t="str">
        <f t="shared" si="52"/>
        <v/>
      </c>
      <c r="T330" t="str">
        <f t="shared" si="53"/>
        <v/>
      </c>
      <c r="U330" t="str">
        <f t="shared" si="54"/>
        <v/>
      </c>
      <c r="V330" t="str">
        <f t="shared" si="55"/>
        <v/>
      </c>
      <c r="W330" t="str">
        <f t="shared" si="56"/>
        <v/>
      </c>
      <c r="X330" t="str">
        <f t="shared" si="57"/>
        <v/>
      </c>
      <c r="Y330" s="32" t="str">
        <f t="shared" si="58"/>
        <v>GC////////</v>
      </c>
      <c r="Z330" t="str">
        <f t="shared" si="59"/>
        <v>#ff66d9</v>
      </c>
    </row>
    <row r="331" spans="1:26" ht="15.75" x14ac:dyDescent="0.25">
      <c r="A331" s="27" t="s">
        <v>100</v>
      </c>
      <c r="B331" s="52">
        <v>121</v>
      </c>
      <c r="C331" s="52"/>
      <c r="D331" s="8">
        <v>331</v>
      </c>
      <c r="E331" s="23">
        <v>1</v>
      </c>
      <c r="F331" s="23">
        <v>0</v>
      </c>
      <c r="G331" s="23">
        <v>0</v>
      </c>
      <c r="H331" s="23">
        <v>0</v>
      </c>
      <c r="I331" s="23">
        <v>0</v>
      </c>
      <c r="J331" s="23">
        <v>1</v>
      </c>
      <c r="K331" s="23">
        <v>0</v>
      </c>
      <c r="L331" s="23">
        <v>0</v>
      </c>
      <c r="M331" s="23">
        <v>1</v>
      </c>
      <c r="N331" s="23">
        <v>0</v>
      </c>
      <c r="O331" s="38">
        <v>0</v>
      </c>
      <c r="Q331" t="str">
        <f t="shared" si="50"/>
        <v>GC</v>
      </c>
      <c r="R331" t="str">
        <f t="shared" si="51"/>
        <v/>
      </c>
      <c r="S331" t="str">
        <f t="shared" si="52"/>
        <v/>
      </c>
      <c r="T331" t="str">
        <f t="shared" si="53"/>
        <v/>
      </c>
      <c r="U331" t="str">
        <f t="shared" si="54"/>
        <v/>
      </c>
      <c r="V331" t="str">
        <f t="shared" si="55"/>
        <v/>
      </c>
      <c r="W331" t="str">
        <f t="shared" si="56"/>
        <v/>
      </c>
      <c r="X331" t="str">
        <f t="shared" si="57"/>
        <v/>
      </c>
      <c r="Y331" s="32" t="str">
        <f t="shared" si="58"/>
        <v>GC////////</v>
      </c>
      <c r="Z331" t="str">
        <f t="shared" si="59"/>
        <v>#ff66d9</v>
      </c>
    </row>
    <row r="332" spans="1:26" ht="15.75" x14ac:dyDescent="0.25">
      <c r="A332" s="27" t="s">
        <v>100</v>
      </c>
      <c r="B332" s="52">
        <v>122</v>
      </c>
      <c r="C332" s="52"/>
      <c r="D332" s="8">
        <v>332</v>
      </c>
      <c r="E332" s="23">
        <v>0</v>
      </c>
      <c r="F332" s="23">
        <v>0</v>
      </c>
      <c r="G332" s="23">
        <v>1</v>
      </c>
      <c r="H332" s="23">
        <v>0</v>
      </c>
      <c r="I332" s="23">
        <v>0</v>
      </c>
      <c r="J332" s="23">
        <v>0</v>
      </c>
      <c r="K332" s="23">
        <v>1</v>
      </c>
      <c r="L332" s="23">
        <v>0</v>
      </c>
      <c r="M332" s="23">
        <v>0</v>
      </c>
      <c r="N332" s="23">
        <v>0</v>
      </c>
      <c r="O332" s="38">
        <v>0</v>
      </c>
      <c r="Q332" t="str">
        <f t="shared" si="50"/>
        <v>AC</v>
      </c>
      <c r="R332" t="str">
        <f t="shared" si="51"/>
        <v/>
      </c>
      <c r="S332" t="str">
        <f t="shared" si="52"/>
        <v>Syt6+</v>
      </c>
      <c r="T332" t="str">
        <f t="shared" si="53"/>
        <v/>
      </c>
      <c r="U332" t="str">
        <f t="shared" si="54"/>
        <v>ChAT+</v>
      </c>
      <c r="V332" t="str">
        <f t="shared" si="55"/>
        <v/>
      </c>
      <c r="W332" t="str">
        <f t="shared" si="56"/>
        <v/>
      </c>
      <c r="X332" t="str">
        <f t="shared" si="57"/>
        <v/>
      </c>
      <c r="Y332" s="32" t="str">
        <f t="shared" si="58"/>
        <v>AC//Syt6+//ChAT+////</v>
      </c>
      <c r="Z332" t="str">
        <f t="shared" si="59"/>
        <v>#b366ff</v>
      </c>
    </row>
    <row r="333" spans="1:26" ht="15.75" x14ac:dyDescent="0.25">
      <c r="A333" s="27" t="s">
        <v>100</v>
      </c>
      <c r="B333" s="52">
        <v>123</v>
      </c>
      <c r="C333" s="52"/>
      <c r="D333" s="8">
        <v>333</v>
      </c>
      <c r="E333" s="23">
        <v>0</v>
      </c>
      <c r="F333" s="23">
        <v>0</v>
      </c>
      <c r="G333" s="23">
        <v>1</v>
      </c>
      <c r="H333" s="23">
        <v>0</v>
      </c>
      <c r="I333" s="23">
        <v>0</v>
      </c>
      <c r="J333" s="23">
        <v>0</v>
      </c>
      <c r="K333" s="23">
        <v>1</v>
      </c>
      <c r="L333" s="23">
        <v>0</v>
      </c>
      <c r="M333" s="23">
        <v>0</v>
      </c>
      <c r="N333" s="23">
        <v>0</v>
      </c>
      <c r="O333" s="38">
        <v>0</v>
      </c>
      <c r="Q333" t="str">
        <f t="shared" si="50"/>
        <v>AC</v>
      </c>
      <c r="R333" t="str">
        <f t="shared" si="51"/>
        <v/>
      </c>
      <c r="S333" t="str">
        <f t="shared" si="52"/>
        <v>Syt6+</v>
      </c>
      <c r="T333" t="str">
        <f t="shared" si="53"/>
        <v/>
      </c>
      <c r="U333" t="str">
        <f t="shared" si="54"/>
        <v>ChAT+</v>
      </c>
      <c r="V333" t="str">
        <f t="shared" si="55"/>
        <v/>
      </c>
      <c r="W333" t="str">
        <f t="shared" si="56"/>
        <v/>
      </c>
      <c r="X333" t="str">
        <f t="shared" si="57"/>
        <v/>
      </c>
      <c r="Y333" s="32" t="str">
        <f t="shared" si="58"/>
        <v>AC//Syt6+//ChAT+////</v>
      </c>
      <c r="Z333" t="str">
        <f t="shared" si="59"/>
        <v>#b366ff</v>
      </c>
    </row>
    <row r="334" spans="1:26" ht="15.75" x14ac:dyDescent="0.25">
      <c r="A334" s="27" t="s">
        <v>100</v>
      </c>
      <c r="B334" s="52">
        <v>124</v>
      </c>
      <c r="C334" s="52"/>
      <c r="D334" s="8">
        <v>334</v>
      </c>
      <c r="E334" s="23">
        <v>1</v>
      </c>
      <c r="F334" s="23">
        <v>0</v>
      </c>
      <c r="G334" s="23">
        <v>0</v>
      </c>
      <c r="H334" s="23">
        <v>0</v>
      </c>
      <c r="I334" s="23">
        <v>0</v>
      </c>
      <c r="J334" s="23">
        <v>1</v>
      </c>
      <c r="K334" s="23">
        <v>0</v>
      </c>
      <c r="L334" s="23">
        <v>0</v>
      </c>
      <c r="M334" s="23">
        <v>1</v>
      </c>
      <c r="N334" s="23">
        <v>0</v>
      </c>
      <c r="O334" s="38">
        <v>0</v>
      </c>
      <c r="Q334" t="str">
        <f t="shared" si="50"/>
        <v>GC</v>
      </c>
      <c r="R334" t="str">
        <f t="shared" si="51"/>
        <v/>
      </c>
      <c r="S334" t="str">
        <f t="shared" si="52"/>
        <v/>
      </c>
      <c r="T334" t="str">
        <f t="shared" si="53"/>
        <v/>
      </c>
      <c r="U334" t="str">
        <f t="shared" si="54"/>
        <v/>
      </c>
      <c r="V334" t="str">
        <f t="shared" si="55"/>
        <v/>
      </c>
      <c r="W334" t="str">
        <f t="shared" si="56"/>
        <v/>
      </c>
      <c r="X334" t="str">
        <f t="shared" si="57"/>
        <v/>
      </c>
      <c r="Y334" s="32" t="str">
        <f t="shared" si="58"/>
        <v>GC////////</v>
      </c>
      <c r="Z334" t="str">
        <f t="shared" si="59"/>
        <v>#ff66d9</v>
      </c>
    </row>
    <row r="335" spans="1:26" ht="15.75" x14ac:dyDescent="0.25">
      <c r="A335" s="27" t="s">
        <v>100</v>
      </c>
      <c r="B335" s="52">
        <v>125</v>
      </c>
      <c r="C335" s="52"/>
      <c r="D335" s="8">
        <v>335</v>
      </c>
      <c r="E335" s="23">
        <v>1</v>
      </c>
      <c r="F335" s="23">
        <v>0</v>
      </c>
      <c r="G335" s="23">
        <v>0</v>
      </c>
      <c r="H335" s="23">
        <v>0</v>
      </c>
      <c r="I335" s="23">
        <v>0</v>
      </c>
      <c r="J335" s="23">
        <v>1</v>
      </c>
      <c r="K335" s="23">
        <v>0</v>
      </c>
      <c r="L335" s="23">
        <v>0</v>
      </c>
      <c r="M335" s="23">
        <v>1</v>
      </c>
      <c r="N335" s="23">
        <v>0</v>
      </c>
      <c r="O335" s="38">
        <v>0</v>
      </c>
      <c r="Q335" t="str">
        <f t="shared" si="50"/>
        <v>GC</v>
      </c>
      <c r="R335" t="str">
        <f t="shared" si="51"/>
        <v/>
      </c>
      <c r="S335" t="str">
        <f t="shared" si="52"/>
        <v/>
      </c>
      <c r="T335" t="str">
        <f t="shared" si="53"/>
        <v/>
      </c>
      <c r="U335" t="str">
        <f t="shared" si="54"/>
        <v/>
      </c>
      <c r="V335" t="str">
        <f t="shared" si="55"/>
        <v/>
      </c>
      <c r="W335" t="str">
        <f t="shared" si="56"/>
        <v/>
      </c>
      <c r="X335" t="str">
        <f t="shared" si="57"/>
        <v/>
      </c>
      <c r="Y335" s="32" t="str">
        <f t="shared" si="58"/>
        <v>GC////////</v>
      </c>
      <c r="Z335" t="str">
        <f t="shared" si="59"/>
        <v>#ff66d9</v>
      </c>
    </row>
    <row r="336" spans="1:26" ht="15.75" x14ac:dyDescent="0.25">
      <c r="A336" s="27" t="s">
        <v>100</v>
      </c>
      <c r="B336" s="52">
        <v>126</v>
      </c>
      <c r="C336" s="52" t="s">
        <v>19</v>
      </c>
      <c r="D336" s="8">
        <v>336</v>
      </c>
      <c r="E336" s="23">
        <v>1</v>
      </c>
      <c r="F336" s="23">
        <v>0</v>
      </c>
      <c r="G336" s="23">
        <v>1</v>
      </c>
      <c r="H336" s="23">
        <v>0</v>
      </c>
      <c r="I336" s="23">
        <v>0</v>
      </c>
      <c r="J336" s="23">
        <v>1</v>
      </c>
      <c r="K336" s="23">
        <v>0</v>
      </c>
      <c r="L336" s="23">
        <v>0</v>
      </c>
      <c r="M336" s="23">
        <v>1</v>
      </c>
      <c r="N336" s="23">
        <v>0</v>
      </c>
      <c r="O336" s="38">
        <v>0</v>
      </c>
      <c r="Q336" t="str">
        <f t="shared" si="50"/>
        <v>GC</v>
      </c>
      <c r="R336" t="str">
        <f t="shared" si="51"/>
        <v/>
      </c>
      <c r="S336" t="str">
        <f t="shared" si="52"/>
        <v>Syt6+</v>
      </c>
      <c r="T336" t="str">
        <f t="shared" si="53"/>
        <v/>
      </c>
      <c r="U336" t="str">
        <f t="shared" si="54"/>
        <v/>
      </c>
      <c r="V336" t="str">
        <f t="shared" si="55"/>
        <v/>
      </c>
      <c r="W336" t="str">
        <f t="shared" si="56"/>
        <v/>
      </c>
      <c r="X336" t="str">
        <f t="shared" si="57"/>
        <v/>
      </c>
      <c r="Y336" s="32" t="str">
        <f t="shared" si="58"/>
        <v>GC//Syt6+//////</v>
      </c>
      <c r="Z336" t="str">
        <f t="shared" si="59"/>
        <v>#ff6666</v>
      </c>
    </row>
    <row r="337" spans="1:26" ht="15.75" x14ac:dyDescent="0.25">
      <c r="A337" s="27" t="s">
        <v>100</v>
      </c>
      <c r="B337" s="52">
        <v>127</v>
      </c>
      <c r="C337" s="52"/>
      <c r="D337" s="8">
        <v>337</v>
      </c>
      <c r="E337" s="23">
        <v>1</v>
      </c>
      <c r="F337" s="23">
        <v>0</v>
      </c>
      <c r="G337" s="23">
        <v>0</v>
      </c>
      <c r="H337" s="23">
        <v>0</v>
      </c>
      <c r="I337" s="23">
        <v>0</v>
      </c>
      <c r="J337" s="23">
        <v>1</v>
      </c>
      <c r="K337" s="23">
        <v>0</v>
      </c>
      <c r="L337" s="23">
        <v>0</v>
      </c>
      <c r="M337" s="23">
        <v>1</v>
      </c>
      <c r="N337" s="23">
        <v>0</v>
      </c>
      <c r="O337" s="38">
        <v>0</v>
      </c>
      <c r="Q337" t="str">
        <f t="shared" si="50"/>
        <v>GC</v>
      </c>
      <c r="R337" t="str">
        <f t="shared" si="51"/>
        <v/>
      </c>
      <c r="S337" t="str">
        <f t="shared" si="52"/>
        <v/>
      </c>
      <c r="T337" t="str">
        <f t="shared" si="53"/>
        <v/>
      </c>
      <c r="U337" t="str">
        <f t="shared" si="54"/>
        <v/>
      </c>
      <c r="V337" t="str">
        <f t="shared" si="55"/>
        <v/>
      </c>
      <c r="W337" t="str">
        <f t="shared" si="56"/>
        <v/>
      </c>
      <c r="X337" t="str">
        <f t="shared" si="57"/>
        <v/>
      </c>
      <c r="Y337" s="32" t="str">
        <f t="shared" si="58"/>
        <v>GC////////</v>
      </c>
      <c r="Z337" t="str">
        <f t="shared" si="59"/>
        <v>#ff66d9</v>
      </c>
    </row>
    <row r="338" spans="1:26" ht="15.75" x14ac:dyDescent="0.25">
      <c r="A338" s="27" t="s">
        <v>100</v>
      </c>
      <c r="B338" s="52">
        <v>128</v>
      </c>
      <c r="C338" s="52" t="s">
        <v>19</v>
      </c>
      <c r="D338" s="8">
        <v>338</v>
      </c>
      <c r="E338" s="23">
        <v>1</v>
      </c>
      <c r="F338" s="23">
        <v>0</v>
      </c>
      <c r="G338" s="23">
        <v>0</v>
      </c>
      <c r="H338" s="23">
        <v>1</v>
      </c>
      <c r="I338" s="23">
        <v>0</v>
      </c>
      <c r="J338" s="23">
        <v>1</v>
      </c>
      <c r="K338" s="23">
        <v>0</v>
      </c>
      <c r="L338" s="23">
        <v>0</v>
      </c>
      <c r="M338" s="23">
        <v>1</v>
      </c>
      <c r="N338" s="23">
        <v>0</v>
      </c>
      <c r="O338" s="38">
        <v>0</v>
      </c>
      <c r="Q338" t="str">
        <f t="shared" si="50"/>
        <v>GC</v>
      </c>
      <c r="R338" t="str">
        <f t="shared" si="51"/>
        <v/>
      </c>
      <c r="S338" t="str">
        <f t="shared" si="52"/>
        <v/>
      </c>
      <c r="T338" t="str">
        <f t="shared" si="53"/>
        <v>C8+</v>
      </c>
      <c r="U338" t="str">
        <f t="shared" si="54"/>
        <v/>
      </c>
      <c r="V338" t="str">
        <f t="shared" si="55"/>
        <v/>
      </c>
      <c r="W338" t="str">
        <f t="shared" si="56"/>
        <v/>
      </c>
      <c r="X338" t="str">
        <f t="shared" si="57"/>
        <v/>
      </c>
      <c r="Y338" s="32" t="str">
        <f t="shared" si="58"/>
        <v>GC///C8+/////</v>
      </c>
      <c r="Z338" t="str">
        <f t="shared" si="59"/>
        <v>#ffff66</v>
      </c>
    </row>
    <row r="339" spans="1:26" ht="15.75" x14ac:dyDescent="0.25">
      <c r="A339" s="27" t="s">
        <v>100</v>
      </c>
      <c r="B339" s="52">
        <v>129</v>
      </c>
      <c r="C339" s="52"/>
      <c r="D339" s="8">
        <v>339</v>
      </c>
      <c r="E339" s="23">
        <v>1</v>
      </c>
      <c r="F339" s="23">
        <v>0</v>
      </c>
      <c r="G339" s="23">
        <v>0</v>
      </c>
      <c r="H339" s="23">
        <v>0</v>
      </c>
      <c r="I339" s="23">
        <v>0</v>
      </c>
      <c r="J339" s="23">
        <v>1</v>
      </c>
      <c r="K339" s="23">
        <v>0</v>
      </c>
      <c r="L339" s="23">
        <v>0</v>
      </c>
      <c r="M339" s="23">
        <v>1</v>
      </c>
      <c r="N339" s="23">
        <v>0</v>
      </c>
      <c r="O339" s="38">
        <v>0</v>
      </c>
      <c r="Q339" t="str">
        <f t="shared" ref="Q339:Q402" si="60">IF(E339=1,"GC","AC")</f>
        <v>GC</v>
      </c>
      <c r="R339" t="str">
        <f t="shared" ref="R339:R402" si="61">IF(F339=1,"Syt10+","")</f>
        <v/>
      </c>
      <c r="S339" t="str">
        <f t="shared" ref="S339:S402" si="62">IF(G339=1,"Syt6+","")</f>
        <v/>
      </c>
      <c r="T339" t="str">
        <f t="shared" ref="T339:T402" si="63">IF(H339,"C8+","")</f>
        <v/>
      </c>
      <c r="U339" t="str">
        <f t="shared" ref="U339:U402" si="64">IF(K339=1,"ChAT+","")</f>
        <v/>
      </c>
      <c r="V339" t="str">
        <f t="shared" ref="V339:V402" si="65">IF(O339=1,"Satb2+","")</f>
        <v/>
      </c>
      <c r="W339" t="str">
        <f t="shared" ref="W339:W402" si="66">IF(I339=1,"MEIS+","")</f>
        <v/>
      </c>
      <c r="X339" t="str">
        <f t="shared" ref="X339:X402" si="67">IF(N339=1,"CalR+","")</f>
        <v/>
      </c>
      <c r="Y339" s="32" t="str">
        <f t="shared" si="58"/>
        <v>GC////////</v>
      </c>
      <c r="Z339" t="str">
        <f t="shared" si="59"/>
        <v>#ff66d9</v>
      </c>
    </row>
    <row r="340" spans="1:26" ht="15.75" x14ac:dyDescent="0.25">
      <c r="A340" s="27" t="s">
        <v>100</v>
      </c>
      <c r="B340" s="52">
        <v>130</v>
      </c>
      <c r="C340" s="52"/>
      <c r="D340" s="8">
        <v>340</v>
      </c>
      <c r="E340" s="23">
        <v>0</v>
      </c>
      <c r="F340" s="23">
        <v>0</v>
      </c>
      <c r="G340" s="23">
        <v>1</v>
      </c>
      <c r="H340" s="23">
        <v>0</v>
      </c>
      <c r="I340" s="23">
        <v>0</v>
      </c>
      <c r="J340" s="23">
        <v>0</v>
      </c>
      <c r="K340" s="23">
        <v>1</v>
      </c>
      <c r="L340" s="23">
        <v>0</v>
      </c>
      <c r="M340" s="23">
        <v>0</v>
      </c>
      <c r="N340" s="23">
        <v>0</v>
      </c>
      <c r="O340" s="38">
        <v>0</v>
      </c>
      <c r="Q340" t="str">
        <f t="shared" si="60"/>
        <v>AC</v>
      </c>
      <c r="R340" t="str">
        <f t="shared" si="61"/>
        <v/>
      </c>
      <c r="S340" t="str">
        <f t="shared" si="62"/>
        <v>Syt6+</v>
      </c>
      <c r="T340" t="str">
        <f t="shared" si="63"/>
        <v/>
      </c>
      <c r="U340" t="str">
        <f t="shared" si="64"/>
        <v>ChAT+</v>
      </c>
      <c r="V340" t="str">
        <f t="shared" si="65"/>
        <v/>
      </c>
      <c r="W340" t="str">
        <f t="shared" si="66"/>
        <v/>
      </c>
      <c r="X340" t="str">
        <f t="shared" si="67"/>
        <v/>
      </c>
      <c r="Y340" s="32" t="str">
        <f t="shared" si="58"/>
        <v>AC//Syt6+//ChAT+////</v>
      </c>
      <c r="Z340" t="str">
        <f t="shared" si="59"/>
        <v>#b366ff</v>
      </c>
    </row>
    <row r="341" spans="1:26" ht="15.75" x14ac:dyDescent="0.25">
      <c r="A341" s="27" t="s">
        <v>100</v>
      </c>
      <c r="B341" s="52">
        <v>131</v>
      </c>
      <c r="C341" s="52"/>
      <c r="D341" s="8">
        <v>341</v>
      </c>
      <c r="E341" s="23">
        <v>1</v>
      </c>
      <c r="F341" s="23">
        <v>0</v>
      </c>
      <c r="G341" s="23">
        <v>0</v>
      </c>
      <c r="H341" s="23">
        <v>0</v>
      </c>
      <c r="I341" s="23">
        <v>0</v>
      </c>
      <c r="J341" s="23">
        <v>1</v>
      </c>
      <c r="K341" s="23">
        <v>0</v>
      </c>
      <c r="L341" s="23">
        <v>0</v>
      </c>
      <c r="M341" s="23">
        <v>1</v>
      </c>
      <c r="N341" s="23">
        <v>0</v>
      </c>
      <c r="O341" s="38">
        <v>0</v>
      </c>
      <c r="Q341" t="str">
        <f t="shared" si="60"/>
        <v>GC</v>
      </c>
      <c r="R341" t="str">
        <f t="shared" si="61"/>
        <v/>
      </c>
      <c r="S341" t="str">
        <f t="shared" si="62"/>
        <v/>
      </c>
      <c r="T341" t="str">
        <f t="shared" si="63"/>
        <v/>
      </c>
      <c r="U341" t="str">
        <f t="shared" si="64"/>
        <v/>
      </c>
      <c r="V341" t="str">
        <f t="shared" si="65"/>
        <v/>
      </c>
      <c r="W341" t="str">
        <f t="shared" si="66"/>
        <v/>
      </c>
      <c r="X341" t="str">
        <f t="shared" si="67"/>
        <v/>
      </c>
      <c r="Y341" s="32" t="str">
        <f t="shared" si="58"/>
        <v>GC////////</v>
      </c>
      <c r="Z341" t="str">
        <f t="shared" si="59"/>
        <v>#ff66d9</v>
      </c>
    </row>
    <row r="342" spans="1:26" ht="15.75" x14ac:dyDescent="0.25">
      <c r="A342" s="27" t="s">
        <v>100</v>
      </c>
      <c r="B342" s="52">
        <v>132</v>
      </c>
      <c r="C342" s="52"/>
      <c r="D342" s="8">
        <v>342</v>
      </c>
      <c r="E342" s="23">
        <v>0</v>
      </c>
      <c r="F342" s="23">
        <v>0</v>
      </c>
      <c r="G342" s="23">
        <v>0</v>
      </c>
      <c r="H342" s="23">
        <v>0</v>
      </c>
      <c r="I342" s="23">
        <v>0</v>
      </c>
      <c r="J342" s="23">
        <v>0</v>
      </c>
      <c r="K342" s="23">
        <v>0</v>
      </c>
      <c r="L342" s="23">
        <v>0</v>
      </c>
      <c r="M342" s="23">
        <v>0</v>
      </c>
      <c r="N342" s="23">
        <v>0</v>
      </c>
      <c r="O342" s="38">
        <v>0</v>
      </c>
      <c r="Q342" t="str">
        <f t="shared" si="60"/>
        <v>AC</v>
      </c>
      <c r="R342" t="str">
        <f t="shared" si="61"/>
        <v/>
      </c>
      <c r="S342" t="str">
        <f t="shared" si="62"/>
        <v/>
      </c>
      <c r="T342" t="str">
        <f t="shared" si="63"/>
        <v/>
      </c>
      <c r="U342" t="str">
        <f t="shared" si="64"/>
        <v/>
      </c>
      <c r="V342" t="str">
        <f t="shared" si="65"/>
        <v/>
      </c>
      <c r="W342" t="str">
        <f t="shared" si="66"/>
        <v/>
      </c>
      <c r="X342" t="str">
        <f t="shared" si="67"/>
        <v/>
      </c>
      <c r="Y342" s="32" t="str">
        <f t="shared" si="58"/>
        <v>AC////////</v>
      </c>
      <c r="Z342" t="str">
        <f t="shared" si="59"/>
        <v>#66b3ff</v>
      </c>
    </row>
    <row r="343" spans="1:26" ht="15.75" x14ac:dyDescent="0.25">
      <c r="A343" s="27" t="s">
        <v>100</v>
      </c>
      <c r="B343" s="52">
        <v>133</v>
      </c>
      <c r="C343" s="52"/>
      <c r="D343" s="8">
        <v>343</v>
      </c>
      <c r="E343" s="23">
        <v>0</v>
      </c>
      <c r="F343" s="23">
        <v>0</v>
      </c>
      <c r="G343" s="23">
        <v>0</v>
      </c>
      <c r="H343" s="23">
        <v>0</v>
      </c>
      <c r="I343" s="23">
        <v>1</v>
      </c>
      <c r="J343" s="23">
        <v>0</v>
      </c>
      <c r="K343" s="23">
        <v>0</v>
      </c>
      <c r="L343" s="23">
        <v>0</v>
      </c>
      <c r="M343" s="23">
        <v>0</v>
      </c>
      <c r="N343" s="23">
        <v>0</v>
      </c>
      <c r="O343" s="38">
        <v>0</v>
      </c>
      <c r="Q343" t="str">
        <f t="shared" si="60"/>
        <v>AC</v>
      </c>
      <c r="R343" t="str">
        <f t="shared" si="61"/>
        <v/>
      </c>
      <c r="S343" t="str">
        <f t="shared" si="62"/>
        <v/>
      </c>
      <c r="T343" t="str">
        <f t="shared" si="63"/>
        <v/>
      </c>
      <c r="U343" t="str">
        <f t="shared" si="64"/>
        <v/>
      </c>
      <c r="V343" t="str">
        <f t="shared" si="65"/>
        <v/>
      </c>
      <c r="W343" t="str">
        <f t="shared" si="66"/>
        <v>MEIS+</v>
      </c>
      <c r="X343" t="str">
        <f t="shared" si="67"/>
        <v/>
      </c>
      <c r="Y343" s="32" t="str">
        <f t="shared" si="58"/>
        <v>AC//////MEIS+//</v>
      </c>
      <c r="Z343" t="str">
        <f t="shared" si="59"/>
        <v>#66ff66</v>
      </c>
    </row>
    <row r="344" spans="1:26" ht="15.75" x14ac:dyDescent="0.25">
      <c r="A344" s="27" t="s">
        <v>100</v>
      </c>
      <c r="B344" s="52">
        <v>134</v>
      </c>
      <c r="C344" s="52" t="s">
        <v>19</v>
      </c>
      <c r="D344" s="8">
        <v>344</v>
      </c>
      <c r="E344" s="23">
        <v>0</v>
      </c>
      <c r="F344" s="23">
        <v>0</v>
      </c>
      <c r="G344" s="23">
        <v>1</v>
      </c>
      <c r="H344" s="23">
        <v>0</v>
      </c>
      <c r="I344" s="23">
        <v>1</v>
      </c>
      <c r="J344" s="23">
        <v>0</v>
      </c>
      <c r="K344" s="23">
        <v>0</v>
      </c>
      <c r="L344" s="23">
        <v>0</v>
      </c>
      <c r="M344" s="23">
        <v>0</v>
      </c>
      <c r="N344" s="23">
        <v>0</v>
      </c>
      <c r="O344" s="38">
        <v>0</v>
      </c>
      <c r="Q344" t="str">
        <f t="shared" si="60"/>
        <v>AC</v>
      </c>
      <c r="R344" t="str">
        <f t="shared" si="61"/>
        <v/>
      </c>
      <c r="S344" t="str">
        <f t="shared" si="62"/>
        <v>Syt6+</v>
      </c>
      <c r="T344" t="str">
        <f t="shared" si="63"/>
        <v/>
      </c>
      <c r="U344" t="str">
        <f t="shared" si="64"/>
        <v/>
      </c>
      <c r="V344" t="str">
        <f t="shared" si="65"/>
        <v/>
      </c>
      <c r="W344" t="str">
        <f t="shared" si="66"/>
        <v>MEIS+</v>
      </c>
      <c r="X344" t="str">
        <f t="shared" si="67"/>
        <v/>
      </c>
      <c r="Y344" s="32" t="str">
        <f t="shared" si="58"/>
        <v>AC//Syt6+////MEIS+//</v>
      </c>
      <c r="Z344" t="str">
        <f t="shared" si="59"/>
        <v>#ff6666</v>
      </c>
    </row>
    <row r="345" spans="1:26" ht="15.75" x14ac:dyDescent="0.25">
      <c r="A345" s="27" t="s">
        <v>100</v>
      </c>
      <c r="B345" s="52">
        <v>135</v>
      </c>
      <c r="C345" s="52"/>
      <c r="D345" s="8">
        <v>345</v>
      </c>
      <c r="E345" s="23">
        <v>0</v>
      </c>
      <c r="F345" s="23">
        <v>0</v>
      </c>
      <c r="G345" s="23">
        <v>0</v>
      </c>
      <c r="H345" s="23">
        <v>0</v>
      </c>
      <c r="I345" s="23">
        <v>1</v>
      </c>
      <c r="J345" s="23">
        <v>0</v>
      </c>
      <c r="K345" s="23">
        <v>0</v>
      </c>
      <c r="L345" s="23">
        <v>0</v>
      </c>
      <c r="M345" s="23">
        <v>0</v>
      </c>
      <c r="N345" s="23">
        <v>0</v>
      </c>
      <c r="O345" s="38">
        <v>0</v>
      </c>
      <c r="Q345" t="str">
        <f t="shared" si="60"/>
        <v>AC</v>
      </c>
      <c r="R345" t="str">
        <f t="shared" si="61"/>
        <v/>
      </c>
      <c r="S345" t="str">
        <f t="shared" si="62"/>
        <v/>
      </c>
      <c r="T345" t="str">
        <f t="shared" si="63"/>
        <v/>
      </c>
      <c r="U345" t="str">
        <f t="shared" si="64"/>
        <v/>
      </c>
      <c r="V345" t="str">
        <f t="shared" si="65"/>
        <v/>
      </c>
      <c r="W345" t="str">
        <f t="shared" si="66"/>
        <v>MEIS+</v>
      </c>
      <c r="X345" t="str">
        <f t="shared" si="67"/>
        <v/>
      </c>
      <c r="Y345" s="32" t="str">
        <f t="shared" si="58"/>
        <v>AC//////MEIS+//</v>
      </c>
      <c r="Z345" t="str">
        <f t="shared" si="59"/>
        <v>#66ff66</v>
      </c>
    </row>
    <row r="346" spans="1:26" ht="15.75" x14ac:dyDescent="0.25">
      <c r="A346" s="27" t="s">
        <v>100</v>
      </c>
      <c r="B346" s="52">
        <v>136</v>
      </c>
      <c r="C346" s="52"/>
      <c r="D346" s="8">
        <v>346</v>
      </c>
      <c r="E346" s="23">
        <v>1</v>
      </c>
      <c r="F346" s="23">
        <v>0</v>
      </c>
      <c r="G346" s="23">
        <v>0</v>
      </c>
      <c r="H346" s="23">
        <v>0</v>
      </c>
      <c r="I346" s="23">
        <v>0</v>
      </c>
      <c r="J346" s="23">
        <v>1</v>
      </c>
      <c r="K346" s="23">
        <v>0</v>
      </c>
      <c r="L346" s="23">
        <v>0</v>
      </c>
      <c r="M346" s="23">
        <v>1</v>
      </c>
      <c r="N346" s="23">
        <v>0</v>
      </c>
      <c r="O346" s="38">
        <v>0</v>
      </c>
      <c r="Q346" t="str">
        <f t="shared" si="60"/>
        <v>GC</v>
      </c>
      <c r="R346" t="str">
        <f t="shared" si="61"/>
        <v/>
      </c>
      <c r="S346" t="str">
        <f t="shared" si="62"/>
        <v/>
      </c>
      <c r="T346" t="str">
        <f t="shared" si="63"/>
        <v/>
      </c>
      <c r="U346" t="str">
        <f t="shared" si="64"/>
        <v/>
      </c>
      <c r="V346" t="str">
        <f t="shared" si="65"/>
        <v/>
      </c>
      <c r="W346" t="str">
        <f t="shared" si="66"/>
        <v/>
      </c>
      <c r="X346" t="str">
        <f t="shared" si="67"/>
        <v/>
      </c>
      <c r="Y346" s="32" t="str">
        <f t="shared" si="58"/>
        <v>GC////////</v>
      </c>
      <c r="Z346" t="str">
        <f t="shared" si="59"/>
        <v>#ff66d9</v>
      </c>
    </row>
    <row r="347" spans="1:26" ht="15.75" x14ac:dyDescent="0.25">
      <c r="A347" s="27" t="s">
        <v>100</v>
      </c>
      <c r="B347" s="52">
        <v>137</v>
      </c>
      <c r="C347" s="52"/>
      <c r="D347" s="8">
        <v>347</v>
      </c>
      <c r="E347" s="23">
        <v>0</v>
      </c>
      <c r="F347" s="23">
        <v>0</v>
      </c>
      <c r="G347" s="23">
        <v>0</v>
      </c>
      <c r="H347" s="23">
        <v>0</v>
      </c>
      <c r="I347" s="23">
        <v>0</v>
      </c>
      <c r="J347" s="23">
        <v>0</v>
      </c>
      <c r="K347" s="23">
        <v>0</v>
      </c>
      <c r="L347" s="23">
        <v>0</v>
      </c>
      <c r="M347" s="23">
        <v>1</v>
      </c>
      <c r="N347" s="23">
        <v>0</v>
      </c>
      <c r="O347" s="38">
        <v>0</v>
      </c>
      <c r="Q347" t="str">
        <f t="shared" si="60"/>
        <v>AC</v>
      </c>
      <c r="R347" t="str">
        <f t="shared" si="61"/>
        <v/>
      </c>
      <c r="S347" t="str">
        <f t="shared" si="62"/>
        <v/>
      </c>
      <c r="T347" t="str">
        <f t="shared" si="63"/>
        <v/>
      </c>
      <c r="U347" t="str">
        <f t="shared" si="64"/>
        <v/>
      </c>
      <c r="V347" t="str">
        <f t="shared" si="65"/>
        <v/>
      </c>
      <c r="W347" t="str">
        <f t="shared" si="66"/>
        <v/>
      </c>
      <c r="X347" t="str">
        <f t="shared" si="67"/>
        <v/>
      </c>
      <c r="Y347" s="32" t="str">
        <f t="shared" si="58"/>
        <v>AC////////</v>
      </c>
      <c r="Z347" t="str">
        <f t="shared" si="59"/>
        <v>#66b3ff</v>
      </c>
    </row>
    <row r="348" spans="1:26" ht="15.75" x14ac:dyDescent="0.25">
      <c r="A348" s="27" t="s">
        <v>100</v>
      </c>
      <c r="B348" s="52">
        <v>138</v>
      </c>
      <c r="C348" s="52" t="s">
        <v>19</v>
      </c>
      <c r="D348" s="8">
        <v>348</v>
      </c>
      <c r="E348" s="23">
        <v>1</v>
      </c>
      <c r="F348" s="23">
        <v>0</v>
      </c>
      <c r="G348" s="23">
        <v>0</v>
      </c>
      <c r="H348" s="23">
        <v>1</v>
      </c>
      <c r="I348" s="23">
        <v>0</v>
      </c>
      <c r="J348" s="23">
        <v>1</v>
      </c>
      <c r="K348" s="23">
        <v>0</v>
      </c>
      <c r="L348" s="23">
        <v>0</v>
      </c>
      <c r="M348" s="23">
        <v>1</v>
      </c>
      <c r="N348" s="23">
        <v>0</v>
      </c>
      <c r="O348" s="38">
        <v>0</v>
      </c>
      <c r="Q348" t="str">
        <f t="shared" si="60"/>
        <v>GC</v>
      </c>
      <c r="R348" t="str">
        <f t="shared" si="61"/>
        <v/>
      </c>
      <c r="S348" t="str">
        <f t="shared" si="62"/>
        <v/>
      </c>
      <c r="T348" t="str">
        <f t="shared" si="63"/>
        <v>C8+</v>
      </c>
      <c r="U348" t="str">
        <f t="shared" si="64"/>
        <v/>
      </c>
      <c r="V348" t="str">
        <f t="shared" si="65"/>
        <v/>
      </c>
      <c r="W348" t="str">
        <f t="shared" si="66"/>
        <v/>
      </c>
      <c r="X348" t="str">
        <f t="shared" si="67"/>
        <v/>
      </c>
      <c r="Y348" s="32" t="str">
        <f t="shared" si="58"/>
        <v>GC///C8+/////</v>
      </c>
      <c r="Z348" t="str">
        <f t="shared" si="59"/>
        <v>#ffff66</v>
      </c>
    </row>
    <row r="349" spans="1:26" ht="15.75" x14ac:dyDescent="0.25">
      <c r="A349" s="27" t="s">
        <v>100</v>
      </c>
      <c r="B349" s="52">
        <v>139</v>
      </c>
      <c r="C349" s="52" t="s">
        <v>19</v>
      </c>
      <c r="D349" s="8">
        <v>349</v>
      </c>
      <c r="E349" s="23">
        <v>0</v>
      </c>
      <c r="F349" s="23">
        <v>0</v>
      </c>
      <c r="G349" s="23">
        <v>1</v>
      </c>
      <c r="H349" s="23">
        <v>0</v>
      </c>
      <c r="I349" s="23">
        <v>1</v>
      </c>
      <c r="J349" s="23">
        <v>0</v>
      </c>
      <c r="K349" s="23">
        <v>0</v>
      </c>
      <c r="L349" s="23">
        <v>0</v>
      </c>
      <c r="M349" s="23">
        <v>0</v>
      </c>
      <c r="N349" s="23">
        <v>0</v>
      </c>
      <c r="O349" s="38">
        <v>0</v>
      </c>
      <c r="Q349" t="str">
        <f t="shared" si="60"/>
        <v>AC</v>
      </c>
      <c r="R349" t="str">
        <f t="shared" si="61"/>
        <v/>
      </c>
      <c r="S349" t="str">
        <f t="shared" si="62"/>
        <v>Syt6+</v>
      </c>
      <c r="T349" t="str">
        <f t="shared" si="63"/>
        <v/>
      </c>
      <c r="U349" t="str">
        <f t="shared" si="64"/>
        <v/>
      </c>
      <c r="V349" t="str">
        <f t="shared" si="65"/>
        <v/>
      </c>
      <c r="W349" t="str">
        <f t="shared" si="66"/>
        <v>MEIS+</v>
      </c>
      <c r="X349" t="str">
        <f t="shared" si="67"/>
        <v/>
      </c>
      <c r="Y349" s="32" t="str">
        <f t="shared" si="58"/>
        <v>AC//Syt6+////MEIS+//</v>
      </c>
      <c r="Z349" t="str">
        <f t="shared" si="59"/>
        <v>#ff6666</v>
      </c>
    </row>
    <row r="350" spans="1:26" ht="15.75" x14ac:dyDescent="0.25">
      <c r="A350" s="27" t="s">
        <v>100</v>
      </c>
      <c r="B350" s="52">
        <v>140</v>
      </c>
      <c r="C350" s="52"/>
      <c r="D350" s="8">
        <v>350</v>
      </c>
      <c r="E350" s="23">
        <v>1</v>
      </c>
      <c r="F350" s="23">
        <v>0</v>
      </c>
      <c r="G350" s="23">
        <v>0</v>
      </c>
      <c r="H350" s="23">
        <v>0</v>
      </c>
      <c r="I350" s="23">
        <v>0</v>
      </c>
      <c r="J350" s="23">
        <v>1</v>
      </c>
      <c r="K350" s="23">
        <v>0</v>
      </c>
      <c r="L350" s="23">
        <v>0</v>
      </c>
      <c r="M350" s="23">
        <v>1</v>
      </c>
      <c r="N350" s="23">
        <v>0</v>
      </c>
      <c r="O350" s="38">
        <v>0</v>
      </c>
      <c r="Q350" t="str">
        <f t="shared" si="60"/>
        <v>GC</v>
      </c>
      <c r="R350" t="str">
        <f t="shared" si="61"/>
        <v/>
      </c>
      <c r="S350" t="str">
        <f t="shared" si="62"/>
        <v/>
      </c>
      <c r="T350" t="str">
        <f t="shared" si="63"/>
        <v/>
      </c>
      <c r="U350" t="str">
        <f t="shared" si="64"/>
        <v/>
      </c>
      <c r="V350" t="str">
        <f t="shared" si="65"/>
        <v/>
      </c>
      <c r="W350" t="str">
        <f t="shared" si="66"/>
        <v/>
      </c>
      <c r="X350" t="str">
        <f t="shared" si="67"/>
        <v/>
      </c>
      <c r="Y350" s="32" t="str">
        <f t="shared" si="58"/>
        <v>GC////////</v>
      </c>
      <c r="Z350" t="str">
        <f t="shared" si="59"/>
        <v>#ff66d9</v>
      </c>
    </row>
    <row r="351" spans="1:26" ht="15.75" x14ac:dyDescent="0.25">
      <c r="A351" s="27" t="s">
        <v>100</v>
      </c>
      <c r="B351" s="52">
        <v>141</v>
      </c>
      <c r="C351" s="52"/>
      <c r="D351" s="8">
        <v>351</v>
      </c>
      <c r="E351" s="23">
        <v>1</v>
      </c>
      <c r="F351" s="23">
        <v>0</v>
      </c>
      <c r="G351" s="23">
        <v>0</v>
      </c>
      <c r="H351" s="23">
        <v>0</v>
      </c>
      <c r="I351" s="23">
        <v>0</v>
      </c>
      <c r="J351" s="23">
        <v>1</v>
      </c>
      <c r="K351" s="23">
        <v>0</v>
      </c>
      <c r="L351" s="23">
        <v>0</v>
      </c>
      <c r="M351" s="23">
        <v>1</v>
      </c>
      <c r="N351" s="23">
        <v>0</v>
      </c>
      <c r="O351" s="38">
        <v>0</v>
      </c>
      <c r="Q351" t="str">
        <f t="shared" si="60"/>
        <v>GC</v>
      </c>
      <c r="R351" t="str">
        <f t="shared" si="61"/>
        <v/>
      </c>
      <c r="S351" t="str">
        <f t="shared" si="62"/>
        <v/>
      </c>
      <c r="T351" t="str">
        <f t="shared" si="63"/>
        <v/>
      </c>
      <c r="U351" t="str">
        <f t="shared" si="64"/>
        <v/>
      </c>
      <c r="V351" t="str">
        <f t="shared" si="65"/>
        <v/>
      </c>
      <c r="W351" t="str">
        <f t="shared" si="66"/>
        <v/>
      </c>
      <c r="X351" t="str">
        <f t="shared" si="67"/>
        <v/>
      </c>
      <c r="Y351" s="32" t="str">
        <f t="shared" si="58"/>
        <v>GC////////</v>
      </c>
      <c r="Z351" t="str">
        <f t="shared" si="59"/>
        <v>#ff66d9</v>
      </c>
    </row>
    <row r="352" spans="1:26" ht="15.75" x14ac:dyDescent="0.25">
      <c r="A352" s="27" t="s">
        <v>100</v>
      </c>
      <c r="B352" s="52">
        <v>142</v>
      </c>
      <c r="C352" s="52"/>
      <c r="D352" s="8">
        <v>352</v>
      </c>
      <c r="E352" s="23">
        <v>0</v>
      </c>
      <c r="F352" s="23">
        <v>0</v>
      </c>
      <c r="G352" s="23">
        <v>0</v>
      </c>
      <c r="H352" s="23">
        <v>0</v>
      </c>
      <c r="I352" s="23">
        <v>1</v>
      </c>
      <c r="J352" s="23">
        <v>0</v>
      </c>
      <c r="K352" s="23">
        <v>0</v>
      </c>
      <c r="L352" s="23">
        <v>0</v>
      </c>
      <c r="M352" s="23">
        <v>0</v>
      </c>
      <c r="N352" s="23">
        <v>0</v>
      </c>
      <c r="O352" s="38">
        <v>0</v>
      </c>
      <c r="Q352" t="str">
        <f t="shared" si="60"/>
        <v>AC</v>
      </c>
      <c r="R352" t="str">
        <f t="shared" si="61"/>
        <v/>
      </c>
      <c r="S352" t="str">
        <f t="shared" si="62"/>
        <v/>
      </c>
      <c r="T352" t="str">
        <f t="shared" si="63"/>
        <v/>
      </c>
      <c r="U352" t="str">
        <f t="shared" si="64"/>
        <v/>
      </c>
      <c r="V352" t="str">
        <f t="shared" si="65"/>
        <v/>
      </c>
      <c r="W352" t="str">
        <f t="shared" si="66"/>
        <v>MEIS+</v>
      </c>
      <c r="X352" t="str">
        <f t="shared" si="67"/>
        <v/>
      </c>
      <c r="Y352" s="32" t="str">
        <f t="shared" si="58"/>
        <v>AC//////MEIS+//</v>
      </c>
      <c r="Z352" t="str">
        <f t="shared" si="59"/>
        <v>#66ff66</v>
      </c>
    </row>
    <row r="353" spans="1:26" ht="15.75" x14ac:dyDescent="0.25">
      <c r="A353" s="27" t="s">
        <v>100</v>
      </c>
      <c r="B353" s="52">
        <v>143</v>
      </c>
      <c r="C353" s="52"/>
      <c r="D353" s="8">
        <v>353</v>
      </c>
      <c r="E353" s="23">
        <v>1</v>
      </c>
      <c r="F353" s="23">
        <v>0</v>
      </c>
      <c r="G353" s="23">
        <v>0</v>
      </c>
      <c r="H353" s="23">
        <v>0</v>
      </c>
      <c r="I353" s="23">
        <v>0</v>
      </c>
      <c r="J353" s="23">
        <v>1</v>
      </c>
      <c r="K353" s="23">
        <v>0</v>
      </c>
      <c r="L353" s="23">
        <v>0</v>
      </c>
      <c r="M353" s="23">
        <v>1</v>
      </c>
      <c r="N353" s="23">
        <v>0</v>
      </c>
      <c r="O353" s="38">
        <v>0</v>
      </c>
      <c r="Q353" t="str">
        <f t="shared" si="60"/>
        <v>GC</v>
      </c>
      <c r="R353" t="str">
        <f t="shared" si="61"/>
        <v/>
      </c>
      <c r="S353" t="str">
        <f t="shared" si="62"/>
        <v/>
      </c>
      <c r="T353" t="str">
        <f t="shared" si="63"/>
        <v/>
      </c>
      <c r="U353" t="str">
        <f t="shared" si="64"/>
        <v/>
      </c>
      <c r="V353" t="str">
        <f t="shared" si="65"/>
        <v/>
      </c>
      <c r="W353" t="str">
        <f t="shared" si="66"/>
        <v/>
      </c>
      <c r="X353" t="str">
        <f t="shared" si="67"/>
        <v/>
      </c>
      <c r="Y353" s="32" t="str">
        <f t="shared" si="58"/>
        <v>GC////////</v>
      </c>
      <c r="Z353" t="str">
        <f t="shared" si="59"/>
        <v>#ff66d9</v>
      </c>
    </row>
    <row r="354" spans="1:26" ht="15.75" x14ac:dyDescent="0.25">
      <c r="A354" s="27" t="s">
        <v>100</v>
      </c>
      <c r="B354" s="52">
        <v>144</v>
      </c>
      <c r="C354" s="52"/>
      <c r="D354" s="8">
        <v>354</v>
      </c>
      <c r="E354" s="23">
        <v>1</v>
      </c>
      <c r="F354" s="23">
        <v>0</v>
      </c>
      <c r="G354" s="23">
        <v>0</v>
      </c>
      <c r="H354" s="23">
        <v>0</v>
      </c>
      <c r="I354" s="23">
        <v>0</v>
      </c>
      <c r="J354" s="23">
        <v>1</v>
      </c>
      <c r="K354" s="23">
        <v>0</v>
      </c>
      <c r="L354" s="23">
        <v>0</v>
      </c>
      <c r="M354" s="23">
        <v>1</v>
      </c>
      <c r="N354" s="23">
        <v>0</v>
      </c>
      <c r="O354" s="38">
        <v>0</v>
      </c>
      <c r="Q354" t="str">
        <f t="shared" si="60"/>
        <v>GC</v>
      </c>
      <c r="R354" t="str">
        <f t="shared" si="61"/>
        <v/>
      </c>
      <c r="S354" t="str">
        <f t="shared" si="62"/>
        <v/>
      </c>
      <c r="T354" t="str">
        <f t="shared" si="63"/>
        <v/>
      </c>
      <c r="U354" t="str">
        <f t="shared" si="64"/>
        <v/>
      </c>
      <c r="V354" t="str">
        <f t="shared" si="65"/>
        <v/>
      </c>
      <c r="W354" t="str">
        <f t="shared" si="66"/>
        <v/>
      </c>
      <c r="X354" t="str">
        <f t="shared" si="67"/>
        <v/>
      </c>
      <c r="Y354" s="32" t="str">
        <f t="shared" si="58"/>
        <v>GC////////</v>
      </c>
      <c r="Z354" t="str">
        <f t="shared" si="59"/>
        <v>#ff66d9</v>
      </c>
    </row>
    <row r="355" spans="1:26" ht="15.75" x14ac:dyDescent="0.25">
      <c r="A355" s="27" t="s">
        <v>100</v>
      </c>
      <c r="B355" s="52">
        <v>145</v>
      </c>
      <c r="C355" s="52"/>
      <c r="D355" s="8">
        <v>355</v>
      </c>
      <c r="E355" s="23">
        <v>0</v>
      </c>
      <c r="F355" s="23">
        <v>0</v>
      </c>
      <c r="G355" s="23">
        <v>1</v>
      </c>
      <c r="H355" s="23">
        <v>0</v>
      </c>
      <c r="I355" s="23">
        <v>0</v>
      </c>
      <c r="J355" s="23">
        <v>0</v>
      </c>
      <c r="K355" s="23">
        <v>1</v>
      </c>
      <c r="L355" s="23">
        <v>0</v>
      </c>
      <c r="M355" s="23">
        <v>0</v>
      </c>
      <c r="N355" s="23">
        <v>0</v>
      </c>
      <c r="O355" s="38">
        <v>0</v>
      </c>
      <c r="Q355" t="str">
        <f t="shared" si="60"/>
        <v>AC</v>
      </c>
      <c r="R355" t="str">
        <f t="shared" si="61"/>
        <v/>
      </c>
      <c r="S355" t="str">
        <f t="shared" si="62"/>
        <v>Syt6+</v>
      </c>
      <c r="T355" t="str">
        <f t="shared" si="63"/>
        <v/>
      </c>
      <c r="U355" t="str">
        <f t="shared" si="64"/>
        <v>ChAT+</v>
      </c>
      <c r="V355" t="str">
        <f t="shared" si="65"/>
        <v/>
      </c>
      <c r="W355" t="str">
        <f t="shared" si="66"/>
        <v/>
      </c>
      <c r="X355" t="str">
        <f t="shared" si="67"/>
        <v/>
      </c>
      <c r="Y355" s="32" t="str">
        <f t="shared" si="58"/>
        <v>AC//Syt6+//ChAT+////</v>
      </c>
      <c r="Z355" t="str">
        <f t="shared" si="59"/>
        <v>#b366ff</v>
      </c>
    </row>
    <row r="356" spans="1:26" ht="15.75" x14ac:dyDescent="0.25">
      <c r="A356" s="27" t="s">
        <v>100</v>
      </c>
      <c r="B356" s="52">
        <v>146</v>
      </c>
      <c r="C356" s="52"/>
      <c r="D356" s="8">
        <v>356</v>
      </c>
      <c r="E356" s="23">
        <v>1</v>
      </c>
      <c r="F356" s="23">
        <v>0</v>
      </c>
      <c r="G356" s="23">
        <v>0</v>
      </c>
      <c r="H356" s="23">
        <v>0</v>
      </c>
      <c r="I356" s="23">
        <v>0</v>
      </c>
      <c r="J356" s="23">
        <v>1</v>
      </c>
      <c r="K356" s="23">
        <v>0</v>
      </c>
      <c r="L356" s="23">
        <v>0</v>
      </c>
      <c r="M356" s="23">
        <v>1</v>
      </c>
      <c r="N356" s="23">
        <v>0</v>
      </c>
      <c r="O356" s="38">
        <v>0</v>
      </c>
      <c r="Q356" t="str">
        <f t="shared" si="60"/>
        <v>GC</v>
      </c>
      <c r="R356" t="str">
        <f t="shared" si="61"/>
        <v/>
      </c>
      <c r="S356" t="str">
        <f t="shared" si="62"/>
        <v/>
      </c>
      <c r="T356" t="str">
        <f t="shared" si="63"/>
        <v/>
      </c>
      <c r="U356" t="str">
        <f t="shared" si="64"/>
        <v/>
      </c>
      <c r="V356" t="str">
        <f t="shared" si="65"/>
        <v/>
      </c>
      <c r="W356" t="str">
        <f t="shared" si="66"/>
        <v/>
      </c>
      <c r="X356" t="str">
        <f t="shared" si="67"/>
        <v/>
      </c>
      <c r="Y356" s="32" t="str">
        <f t="shared" si="58"/>
        <v>GC////////</v>
      </c>
      <c r="Z356" t="str">
        <f t="shared" si="59"/>
        <v>#ff66d9</v>
      </c>
    </row>
    <row r="357" spans="1:26" ht="15.75" x14ac:dyDescent="0.25">
      <c r="A357" s="27" t="s">
        <v>100</v>
      </c>
      <c r="B357" s="52">
        <v>147</v>
      </c>
      <c r="C357" s="52"/>
      <c r="D357" s="8">
        <v>357</v>
      </c>
      <c r="E357" s="23">
        <v>1</v>
      </c>
      <c r="F357" s="23">
        <v>0</v>
      </c>
      <c r="G357" s="23">
        <v>0</v>
      </c>
      <c r="H357" s="23">
        <v>0</v>
      </c>
      <c r="I357" s="23">
        <v>0</v>
      </c>
      <c r="J357" s="23">
        <v>1</v>
      </c>
      <c r="K357" s="23">
        <v>0</v>
      </c>
      <c r="L357" s="23">
        <v>0</v>
      </c>
      <c r="M357" s="23">
        <v>1</v>
      </c>
      <c r="N357" s="23">
        <v>0</v>
      </c>
      <c r="O357" s="38">
        <v>0</v>
      </c>
      <c r="Q357" t="str">
        <f t="shared" si="60"/>
        <v>GC</v>
      </c>
      <c r="R357" t="str">
        <f t="shared" si="61"/>
        <v/>
      </c>
      <c r="S357" t="str">
        <f t="shared" si="62"/>
        <v/>
      </c>
      <c r="T357" t="str">
        <f t="shared" si="63"/>
        <v/>
      </c>
      <c r="U357" t="str">
        <f t="shared" si="64"/>
        <v/>
      </c>
      <c r="V357" t="str">
        <f t="shared" si="65"/>
        <v/>
      </c>
      <c r="W357" t="str">
        <f t="shared" si="66"/>
        <v/>
      </c>
      <c r="X357" t="str">
        <f t="shared" si="67"/>
        <v/>
      </c>
      <c r="Y357" s="32" t="str">
        <f t="shared" si="58"/>
        <v>GC////////</v>
      </c>
      <c r="Z357" t="str">
        <f t="shared" si="59"/>
        <v>#ff66d9</v>
      </c>
    </row>
    <row r="358" spans="1:26" ht="15.75" x14ac:dyDescent="0.25">
      <c r="A358" s="27" t="s">
        <v>100</v>
      </c>
      <c r="B358" s="52">
        <v>148</v>
      </c>
      <c r="C358" s="52"/>
      <c r="D358" s="8">
        <v>358</v>
      </c>
      <c r="E358" s="23">
        <v>1</v>
      </c>
      <c r="F358" s="23">
        <v>0</v>
      </c>
      <c r="G358" s="23">
        <v>0</v>
      </c>
      <c r="H358" s="23">
        <v>0</v>
      </c>
      <c r="I358" s="23">
        <v>0</v>
      </c>
      <c r="J358" s="23">
        <v>1</v>
      </c>
      <c r="K358" s="23">
        <v>0</v>
      </c>
      <c r="L358" s="23">
        <v>0</v>
      </c>
      <c r="M358" s="23">
        <v>1</v>
      </c>
      <c r="N358" s="23">
        <v>0</v>
      </c>
      <c r="O358" s="38">
        <v>0</v>
      </c>
      <c r="Q358" t="str">
        <f t="shared" si="60"/>
        <v>GC</v>
      </c>
      <c r="R358" t="str">
        <f t="shared" si="61"/>
        <v/>
      </c>
      <c r="S358" t="str">
        <f t="shared" si="62"/>
        <v/>
      </c>
      <c r="T358" t="str">
        <f t="shared" si="63"/>
        <v/>
      </c>
      <c r="U358" t="str">
        <f t="shared" si="64"/>
        <v/>
      </c>
      <c r="V358" t="str">
        <f t="shared" si="65"/>
        <v/>
      </c>
      <c r="W358" t="str">
        <f t="shared" si="66"/>
        <v/>
      </c>
      <c r="X358" t="str">
        <f t="shared" si="67"/>
        <v/>
      </c>
      <c r="Y358" s="32" t="str">
        <f t="shared" si="58"/>
        <v>GC////////</v>
      </c>
      <c r="Z358" t="str">
        <f t="shared" si="59"/>
        <v>#ff66d9</v>
      </c>
    </row>
    <row r="359" spans="1:26" ht="15.75" x14ac:dyDescent="0.25">
      <c r="A359" s="27" t="s">
        <v>100</v>
      </c>
      <c r="B359" s="52">
        <v>149</v>
      </c>
      <c r="C359" s="52"/>
      <c r="D359" s="8">
        <v>359</v>
      </c>
      <c r="E359" s="23">
        <v>1</v>
      </c>
      <c r="F359" s="23">
        <v>0</v>
      </c>
      <c r="G359" s="23">
        <v>0</v>
      </c>
      <c r="H359" s="23">
        <v>0</v>
      </c>
      <c r="I359" s="23">
        <v>0</v>
      </c>
      <c r="J359" s="23">
        <v>1</v>
      </c>
      <c r="K359" s="23">
        <v>0</v>
      </c>
      <c r="L359" s="23">
        <v>0</v>
      </c>
      <c r="M359" s="23">
        <v>1</v>
      </c>
      <c r="N359" s="23">
        <v>0</v>
      </c>
      <c r="O359" s="38">
        <v>0</v>
      </c>
      <c r="Q359" t="str">
        <f t="shared" si="60"/>
        <v>GC</v>
      </c>
      <c r="R359" t="str">
        <f t="shared" si="61"/>
        <v/>
      </c>
      <c r="S359" t="str">
        <f t="shared" si="62"/>
        <v/>
      </c>
      <c r="T359" t="str">
        <f t="shared" si="63"/>
        <v/>
      </c>
      <c r="U359" t="str">
        <f t="shared" si="64"/>
        <v/>
      </c>
      <c r="V359" t="str">
        <f t="shared" si="65"/>
        <v/>
      </c>
      <c r="W359" t="str">
        <f t="shared" si="66"/>
        <v/>
      </c>
      <c r="X359" t="str">
        <f t="shared" si="67"/>
        <v/>
      </c>
      <c r="Y359" s="32" t="str">
        <f t="shared" si="58"/>
        <v>GC////////</v>
      </c>
      <c r="Z359" t="str">
        <f t="shared" si="59"/>
        <v>#ff66d9</v>
      </c>
    </row>
    <row r="360" spans="1:26" ht="15.75" x14ac:dyDescent="0.25">
      <c r="A360" s="27" t="s">
        <v>100</v>
      </c>
      <c r="B360" s="52">
        <v>150</v>
      </c>
      <c r="C360" s="52"/>
      <c r="D360" s="8">
        <v>360</v>
      </c>
      <c r="E360" s="23">
        <v>0</v>
      </c>
      <c r="F360" s="23">
        <v>0</v>
      </c>
      <c r="G360" s="23">
        <v>0</v>
      </c>
      <c r="H360" s="23">
        <v>0</v>
      </c>
      <c r="I360" s="23">
        <v>1</v>
      </c>
      <c r="J360" s="23">
        <v>0</v>
      </c>
      <c r="K360" s="23">
        <v>0</v>
      </c>
      <c r="L360" s="23">
        <v>0</v>
      </c>
      <c r="M360" s="23">
        <v>0</v>
      </c>
      <c r="N360" s="23">
        <v>0</v>
      </c>
      <c r="O360" s="38">
        <v>0</v>
      </c>
      <c r="Q360" t="str">
        <f t="shared" si="60"/>
        <v>AC</v>
      </c>
      <c r="R360" t="str">
        <f t="shared" si="61"/>
        <v/>
      </c>
      <c r="S360" t="str">
        <f t="shared" si="62"/>
        <v/>
      </c>
      <c r="T360" t="str">
        <f t="shared" si="63"/>
        <v/>
      </c>
      <c r="U360" t="str">
        <f t="shared" si="64"/>
        <v/>
      </c>
      <c r="V360" t="str">
        <f t="shared" si="65"/>
        <v/>
      </c>
      <c r="W360" t="str">
        <f t="shared" si="66"/>
        <v>MEIS+</v>
      </c>
      <c r="X360" t="str">
        <f t="shared" si="67"/>
        <v/>
      </c>
      <c r="Y360" s="32" t="str">
        <f t="shared" si="58"/>
        <v>AC//////MEIS+//</v>
      </c>
      <c r="Z360" t="str">
        <f t="shared" si="59"/>
        <v>#66ff66</v>
      </c>
    </row>
    <row r="361" spans="1:26" ht="15.75" x14ac:dyDescent="0.25">
      <c r="A361" s="27" t="s">
        <v>100</v>
      </c>
      <c r="B361" s="52">
        <v>151</v>
      </c>
      <c r="C361" s="52"/>
      <c r="D361" s="8">
        <v>361</v>
      </c>
      <c r="E361" s="23">
        <v>1</v>
      </c>
      <c r="F361" s="23">
        <v>0</v>
      </c>
      <c r="G361" s="23">
        <v>0</v>
      </c>
      <c r="H361" s="23">
        <v>0</v>
      </c>
      <c r="I361" s="23">
        <v>0</v>
      </c>
      <c r="J361" s="23">
        <v>1</v>
      </c>
      <c r="K361" s="23">
        <v>0</v>
      </c>
      <c r="L361" s="23">
        <v>0</v>
      </c>
      <c r="M361" s="23">
        <v>1</v>
      </c>
      <c r="N361" s="23">
        <v>0</v>
      </c>
      <c r="O361" s="38">
        <v>0</v>
      </c>
      <c r="Q361" t="str">
        <f t="shared" si="60"/>
        <v>GC</v>
      </c>
      <c r="R361" t="str">
        <f t="shared" si="61"/>
        <v/>
      </c>
      <c r="S361" t="str">
        <f t="shared" si="62"/>
        <v/>
      </c>
      <c r="T361" t="str">
        <f t="shared" si="63"/>
        <v/>
      </c>
      <c r="U361" t="str">
        <f t="shared" si="64"/>
        <v/>
      </c>
      <c r="V361" t="str">
        <f t="shared" si="65"/>
        <v/>
      </c>
      <c r="W361" t="str">
        <f t="shared" si="66"/>
        <v/>
      </c>
      <c r="X361" t="str">
        <f t="shared" si="67"/>
        <v/>
      </c>
      <c r="Y361" s="32" t="str">
        <f t="shared" si="58"/>
        <v>GC////////</v>
      </c>
      <c r="Z361" t="str">
        <f t="shared" si="59"/>
        <v>#ff66d9</v>
      </c>
    </row>
    <row r="362" spans="1:26" ht="15.75" x14ac:dyDescent="0.25">
      <c r="A362" s="27" t="s">
        <v>100</v>
      </c>
      <c r="B362" s="52">
        <v>152</v>
      </c>
      <c r="C362" s="52"/>
      <c r="D362" s="8">
        <v>362</v>
      </c>
      <c r="E362" s="23">
        <v>1</v>
      </c>
      <c r="F362" s="23">
        <v>0</v>
      </c>
      <c r="G362" s="23">
        <v>0</v>
      </c>
      <c r="H362" s="23">
        <v>0</v>
      </c>
      <c r="I362" s="23">
        <v>0</v>
      </c>
      <c r="J362" s="23">
        <v>1</v>
      </c>
      <c r="K362" s="23">
        <v>0</v>
      </c>
      <c r="L362" s="23">
        <v>0</v>
      </c>
      <c r="M362" s="23">
        <v>1</v>
      </c>
      <c r="N362" s="23">
        <v>0</v>
      </c>
      <c r="O362" s="38">
        <v>0</v>
      </c>
      <c r="Q362" t="str">
        <f t="shared" si="60"/>
        <v>GC</v>
      </c>
      <c r="R362" t="str">
        <f t="shared" si="61"/>
        <v/>
      </c>
      <c r="S362" t="str">
        <f t="shared" si="62"/>
        <v/>
      </c>
      <c r="T362" t="str">
        <f t="shared" si="63"/>
        <v/>
      </c>
      <c r="U362" t="str">
        <f t="shared" si="64"/>
        <v/>
      </c>
      <c r="V362" t="str">
        <f t="shared" si="65"/>
        <v/>
      </c>
      <c r="W362" t="str">
        <f t="shared" si="66"/>
        <v/>
      </c>
      <c r="X362" t="str">
        <f t="shared" si="67"/>
        <v/>
      </c>
      <c r="Y362" s="32" t="str">
        <f t="shared" si="58"/>
        <v>GC////////</v>
      </c>
      <c r="Z362" t="str">
        <f t="shared" si="59"/>
        <v>#ff66d9</v>
      </c>
    </row>
    <row r="363" spans="1:26" ht="15.75" x14ac:dyDescent="0.25">
      <c r="A363" s="27" t="s">
        <v>100</v>
      </c>
      <c r="B363" s="52">
        <v>153</v>
      </c>
      <c r="C363" s="52"/>
      <c r="D363" s="8">
        <v>363</v>
      </c>
      <c r="E363" s="23">
        <v>1</v>
      </c>
      <c r="F363" s="23">
        <v>0</v>
      </c>
      <c r="G363" s="23">
        <v>0</v>
      </c>
      <c r="H363" s="23">
        <v>0</v>
      </c>
      <c r="I363" s="23">
        <v>0</v>
      </c>
      <c r="J363" s="23">
        <v>1</v>
      </c>
      <c r="K363" s="23">
        <v>0</v>
      </c>
      <c r="L363" s="23">
        <v>0</v>
      </c>
      <c r="M363" s="23">
        <v>1</v>
      </c>
      <c r="N363" s="23">
        <v>0</v>
      </c>
      <c r="O363" s="38">
        <v>0</v>
      </c>
      <c r="Q363" t="str">
        <f t="shared" si="60"/>
        <v>GC</v>
      </c>
      <c r="R363" t="str">
        <f t="shared" si="61"/>
        <v/>
      </c>
      <c r="S363" t="str">
        <f t="shared" si="62"/>
        <v/>
      </c>
      <c r="T363" t="str">
        <f t="shared" si="63"/>
        <v/>
      </c>
      <c r="U363" t="str">
        <f t="shared" si="64"/>
        <v/>
      </c>
      <c r="V363" t="str">
        <f t="shared" si="65"/>
        <v/>
      </c>
      <c r="W363" t="str">
        <f t="shared" si="66"/>
        <v/>
      </c>
      <c r="X363" t="str">
        <f t="shared" si="67"/>
        <v/>
      </c>
      <c r="Y363" s="32" t="str">
        <f t="shared" si="58"/>
        <v>GC////////</v>
      </c>
      <c r="Z363" t="str">
        <f t="shared" si="59"/>
        <v>#ff66d9</v>
      </c>
    </row>
    <row r="364" spans="1:26" ht="15.75" x14ac:dyDescent="0.25">
      <c r="A364" s="27" t="s">
        <v>100</v>
      </c>
      <c r="B364" s="52">
        <v>154</v>
      </c>
      <c r="C364" s="52"/>
      <c r="D364" s="8">
        <v>364</v>
      </c>
      <c r="E364" s="23">
        <v>1</v>
      </c>
      <c r="F364" s="23">
        <v>0</v>
      </c>
      <c r="G364" s="23">
        <v>0</v>
      </c>
      <c r="H364" s="23">
        <v>0</v>
      </c>
      <c r="I364" s="23">
        <v>0</v>
      </c>
      <c r="J364" s="23">
        <v>1</v>
      </c>
      <c r="K364" s="23">
        <v>0</v>
      </c>
      <c r="L364" s="23">
        <v>0</v>
      </c>
      <c r="M364" s="23">
        <v>1</v>
      </c>
      <c r="N364" s="23">
        <v>0</v>
      </c>
      <c r="O364" s="38">
        <v>0</v>
      </c>
      <c r="Q364" t="str">
        <f t="shared" si="60"/>
        <v>GC</v>
      </c>
      <c r="R364" t="str">
        <f t="shared" si="61"/>
        <v/>
      </c>
      <c r="S364" t="str">
        <f t="shared" si="62"/>
        <v/>
      </c>
      <c r="T364" t="str">
        <f t="shared" si="63"/>
        <v/>
      </c>
      <c r="U364" t="str">
        <f t="shared" si="64"/>
        <v/>
      </c>
      <c r="V364" t="str">
        <f t="shared" si="65"/>
        <v/>
      </c>
      <c r="W364" t="str">
        <f t="shared" si="66"/>
        <v/>
      </c>
      <c r="X364" t="str">
        <f t="shared" si="67"/>
        <v/>
      </c>
      <c r="Y364" s="32" t="str">
        <f t="shared" si="58"/>
        <v>GC////////</v>
      </c>
      <c r="Z364" t="str">
        <f t="shared" si="59"/>
        <v>#ff66d9</v>
      </c>
    </row>
    <row r="365" spans="1:26" ht="15.75" x14ac:dyDescent="0.25">
      <c r="A365" s="27" t="s">
        <v>100</v>
      </c>
      <c r="B365" s="52">
        <v>155</v>
      </c>
      <c r="C365" s="52"/>
      <c r="D365" s="8">
        <v>365</v>
      </c>
      <c r="E365" s="23">
        <v>1</v>
      </c>
      <c r="F365" s="23">
        <v>0</v>
      </c>
      <c r="G365" s="23">
        <v>0</v>
      </c>
      <c r="H365" s="23">
        <v>0</v>
      </c>
      <c r="I365" s="23">
        <v>0</v>
      </c>
      <c r="J365" s="23">
        <v>1</v>
      </c>
      <c r="K365" s="23">
        <v>0</v>
      </c>
      <c r="L365" s="23">
        <v>0</v>
      </c>
      <c r="M365" s="23">
        <v>1</v>
      </c>
      <c r="N365" s="23">
        <v>0</v>
      </c>
      <c r="O365" s="38">
        <v>0</v>
      </c>
      <c r="Q365" t="str">
        <f t="shared" si="60"/>
        <v>GC</v>
      </c>
      <c r="R365" t="str">
        <f t="shared" si="61"/>
        <v/>
      </c>
      <c r="S365" t="str">
        <f t="shared" si="62"/>
        <v/>
      </c>
      <c r="T365" t="str">
        <f t="shared" si="63"/>
        <v/>
      </c>
      <c r="U365" t="str">
        <f t="shared" si="64"/>
        <v/>
      </c>
      <c r="V365" t="str">
        <f t="shared" si="65"/>
        <v/>
      </c>
      <c r="W365" t="str">
        <f t="shared" si="66"/>
        <v/>
      </c>
      <c r="X365" t="str">
        <f t="shared" si="67"/>
        <v/>
      </c>
      <c r="Y365" s="32" t="str">
        <f t="shared" si="58"/>
        <v>GC////////</v>
      </c>
      <c r="Z365" t="str">
        <f t="shared" si="59"/>
        <v>#ff66d9</v>
      </c>
    </row>
    <row r="366" spans="1:26" ht="15.75" x14ac:dyDescent="0.25">
      <c r="A366" s="27" t="s">
        <v>100</v>
      </c>
      <c r="B366" s="52">
        <v>156</v>
      </c>
      <c r="C366" s="52"/>
      <c r="D366" s="8">
        <v>366</v>
      </c>
      <c r="E366" s="23">
        <v>1</v>
      </c>
      <c r="F366" s="23">
        <v>0</v>
      </c>
      <c r="G366" s="23">
        <v>0</v>
      </c>
      <c r="H366" s="23">
        <v>0</v>
      </c>
      <c r="I366" s="23">
        <v>0</v>
      </c>
      <c r="J366" s="23">
        <v>1</v>
      </c>
      <c r="K366" s="23">
        <v>0</v>
      </c>
      <c r="L366" s="23">
        <v>0</v>
      </c>
      <c r="M366" s="23">
        <v>1</v>
      </c>
      <c r="N366" s="23">
        <v>0</v>
      </c>
      <c r="O366" s="38">
        <v>0</v>
      </c>
      <c r="Q366" t="str">
        <f t="shared" si="60"/>
        <v>GC</v>
      </c>
      <c r="R366" t="str">
        <f t="shared" si="61"/>
        <v/>
      </c>
      <c r="S366" t="str">
        <f t="shared" si="62"/>
        <v/>
      </c>
      <c r="T366" t="str">
        <f t="shared" si="63"/>
        <v/>
      </c>
      <c r="U366" t="str">
        <f t="shared" si="64"/>
        <v/>
      </c>
      <c r="V366" t="str">
        <f t="shared" si="65"/>
        <v/>
      </c>
      <c r="W366" t="str">
        <f t="shared" si="66"/>
        <v/>
      </c>
      <c r="X366" t="str">
        <f t="shared" si="67"/>
        <v/>
      </c>
      <c r="Y366" s="32" t="str">
        <f t="shared" si="58"/>
        <v>GC////////</v>
      </c>
      <c r="Z366" t="str">
        <f t="shared" si="59"/>
        <v>#ff66d9</v>
      </c>
    </row>
    <row r="367" spans="1:26" ht="15.75" x14ac:dyDescent="0.25">
      <c r="A367" s="27" t="s">
        <v>100</v>
      </c>
      <c r="B367" s="52">
        <v>157</v>
      </c>
      <c r="C367" s="52" t="s">
        <v>19</v>
      </c>
      <c r="D367" s="8">
        <v>367</v>
      </c>
      <c r="E367" s="23">
        <v>0</v>
      </c>
      <c r="F367" s="23">
        <v>0</v>
      </c>
      <c r="G367" s="23">
        <v>1</v>
      </c>
      <c r="H367" s="23">
        <v>0</v>
      </c>
      <c r="I367" s="23">
        <v>0</v>
      </c>
      <c r="J367" s="23">
        <v>0</v>
      </c>
      <c r="K367" s="23">
        <v>0</v>
      </c>
      <c r="L367" s="23">
        <v>0</v>
      </c>
      <c r="M367" s="23">
        <v>0</v>
      </c>
      <c r="N367" s="23">
        <v>0</v>
      </c>
      <c r="O367" s="38">
        <v>0</v>
      </c>
      <c r="Q367" t="str">
        <f t="shared" si="60"/>
        <v>AC</v>
      </c>
      <c r="R367" t="str">
        <f t="shared" si="61"/>
        <v/>
      </c>
      <c r="S367" t="str">
        <f t="shared" si="62"/>
        <v>Syt6+</v>
      </c>
      <c r="T367" t="str">
        <f t="shared" si="63"/>
        <v/>
      </c>
      <c r="U367" t="str">
        <f t="shared" si="64"/>
        <v/>
      </c>
      <c r="V367" t="str">
        <f t="shared" si="65"/>
        <v/>
      </c>
      <c r="W367" t="str">
        <f t="shared" si="66"/>
        <v/>
      </c>
      <c r="X367" t="str">
        <f t="shared" si="67"/>
        <v/>
      </c>
      <c r="Y367" s="32" t="str">
        <f t="shared" si="58"/>
        <v>AC//Syt6+//////</v>
      </c>
      <c r="Z367" t="str">
        <f t="shared" si="59"/>
        <v>#6666ff</v>
      </c>
    </row>
    <row r="368" spans="1:26" ht="15.75" x14ac:dyDescent="0.25">
      <c r="A368" s="27" t="s">
        <v>100</v>
      </c>
      <c r="B368" s="52">
        <v>158</v>
      </c>
      <c r="C368" s="52"/>
      <c r="D368" s="8">
        <v>368</v>
      </c>
      <c r="E368" s="23">
        <v>1</v>
      </c>
      <c r="F368" s="23">
        <v>0</v>
      </c>
      <c r="G368" s="23">
        <v>0</v>
      </c>
      <c r="H368" s="23">
        <v>0</v>
      </c>
      <c r="I368" s="23">
        <v>0</v>
      </c>
      <c r="J368" s="23">
        <v>1</v>
      </c>
      <c r="K368" s="23">
        <v>0</v>
      </c>
      <c r="L368" s="23">
        <v>0</v>
      </c>
      <c r="M368" s="23">
        <v>1</v>
      </c>
      <c r="N368" s="23">
        <v>0</v>
      </c>
      <c r="O368" s="38">
        <v>0</v>
      </c>
      <c r="Q368" t="str">
        <f t="shared" si="60"/>
        <v>GC</v>
      </c>
      <c r="R368" t="str">
        <f t="shared" si="61"/>
        <v/>
      </c>
      <c r="S368" t="str">
        <f t="shared" si="62"/>
        <v/>
      </c>
      <c r="T368" t="str">
        <f t="shared" si="63"/>
        <v/>
      </c>
      <c r="U368" t="str">
        <f t="shared" si="64"/>
        <v/>
      </c>
      <c r="V368" t="str">
        <f t="shared" si="65"/>
        <v/>
      </c>
      <c r="W368" t="str">
        <f t="shared" si="66"/>
        <v/>
      </c>
      <c r="X368" t="str">
        <f t="shared" si="67"/>
        <v/>
      </c>
      <c r="Y368" s="32" t="str">
        <f t="shared" si="58"/>
        <v>GC////////</v>
      </c>
      <c r="Z368" t="str">
        <f t="shared" si="59"/>
        <v>#ff66d9</v>
      </c>
    </row>
    <row r="369" spans="1:26" ht="15.75" x14ac:dyDescent="0.25">
      <c r="A369" s="27" t="s">
        <v>100</v>
      </c>
      <c r="B369" s="52">
        <v>159</v>
      </c>
      <c r="C369" s="52"/>
      <c r="D369" s="8">
        <v>369</v>
      </c>
      <c r="E369" s="23">
        <v>0</v>
      </c>
      <c r="F369" s="23">
        <v>0</v>
      </c>
      <c r="G369" s="23">
        <v>1</v>
      </c>
      <c r="H369" s="23">
        <v>0</v>
      </c>
      <c r="I369" s="23">
        <v>0</v>
      </c>
      <c r="J369" s="23">
        <v>1</v>
      </c>
      <c r="K369" s="23">
        <v>1</v>
      </c>
      <c r="L369" s="23">
        <v>0</v>
      </c>
      <c r="M369" s="23">
        <v>0</v>
      </c>
      <c r="N369" s="23">
        <v>0</v>
      </c>
      <c r="O369" s="38">
        <v>0</v>
      </c>
      <c r="Q369" t="str">
        <f t="shared" si="60"/>
        <v>AC</v>
      </c>
      <c r="R369" t="str">
        <f t="shared" si="61"/>
        <v/>
      </c>
      <c r="S369" t="str">
        <f t="shared" si="62"/>
        <v>Syt6+</v>
      </c>
      <c r="T369" t="str">
        <f t="shared" si="63"/>
        <v/>
      </c>
      <c r="U369" t="str">
        <f t="shared" si="64"/>
        <v>ChAT+</v>
      </c>
      <c r="V369" t="str">
        <f t="shared" si="65"/>
        <v/>
      </c>
      <c r="W369" t="str">
        <f t="shared" si="66"/>
        <v/>
      </c>
      <c r="X369" t="str">
        <f t="shared" si="67"/>
        <v/>
      </c>
      <c r="Y369" s="32" t="str">
        <f t="shared" si="58"/>
        <v>AC//Syt6+//ChAT+////</v>
      </c>
      <c r="Z369" t="str">
        <f t="shared" si="59"/>
        <v>#b366ff</v>
      </c>
    </row>
    <row r="370" spans="1:26" ht="15.75" x14ac:dyDescent="0.25">
      <c r="A370" s="27" t="s">
        <v>100</v>
      </c>
      <c r="B370" s="52">
        <v>160</v>
      </c>
      <c r="C370" s="52" t="s">
        <v>19</v>
      </c>
      <c r="D370" s="8">
        <v>370</v>
      </c>
      <c r="E370" s="23">
        <v>1</v>
      </c>
      <c r="F370" s="23">
        <v>0</v>
      </c>
      <c r="G370" s="23">
        <v>1</v>
      </c>
      <c r="H370" s="23">
        <v>0</v>
      </c>
      <c r="I370" s="23">
        <v>0</v>
      </c>
      <c r="J370" s="23">
        <v>1</v>
      </c>
      <c r="K370" s="23">
        <v>0</v>
      </c>
      <c r="L370" s="23">
        <v>0</v>
      </c>
      <c r="M370" s="23">
        <v>1</v>
      </c>
      <c r="N370" s="23">
        <v>0</v>
      </c>
      <c r="O370" s="38">
        <v>0</v>
      </c>
      <c r="Q370" t="str">
        <f t="shared" si="60"/>
        <v>GC</v>
      </c>
      <c r="R370" t="str">
        <f t="shared" si="61"/>
        <v/>
      </c>
      <c r="S370" t="str">
        <f t="shared" si="62"/>
        <v>Syt6+</v>
      </c>
      <c r="T370" t="str">
        <f t="shared" si="63"/>
        <v/>
      </c>
      <c r="U370" t="str">
        <f t="shared" si="64"/>
        <v/>
      </c>
      <c r="V370" t="str">
        <f t="shared" si="65"/>
        <v/>
      </c>
      <c r="W370" t="str">
        <f t="shared" si="66"/>
        <v/>
      </c>
      <c r="X370" t="str">
        <f t="shared" si="67"/>
        <v/>
      </c>
      <c r="Y370" s="32" t="str">
        <f t="shared" si="58"/>
        <v>GC//Syt6+//////</v>
      </c>
      <c r="Z370" t="str">
        <f t="shared" si="59"/>
        <v>#ff6666</v>
      </c>
    </row>
    <row r="371" spans="1:26" ht="15.75" x14ac:dyDescent="0.25">
      <c r="A371" s="27" t="s">
        <v>100</v>
      </c>
      <c r="B371" s="52">
        <v>161</v>
      </c>
      <c r="C371" s="52"/>
      <c r="D371" s="8">
        <v>371</v>
      </c>
      <c r="E371" s="23">
        <v>1</v>
      </c>
      <c r="F371" s="23">
        <v>0</v>
      </c>
      <c r="G371" s="23">
        <v>0</v>
      </c>
      <c r="H371" s="23">
        <v>0</v>
      </c>
      <c r="I371" s="23">
        <v>0</v>
      </c>
      <c r="J371" s="23">
        <v>1</v>
      </c>
      <c r="K371" s="23">
        <v>0</v>
      </c>
      <c r="L371" s="23">
        <v>0</v>
      </c>
      <c r="M371" s="23">
        <v>1</v>
      </c>
      <c r="N371" s="23">
        <v>0</v>
      </c>
      <c r="O371" s="38">
        <v>0</v>
      </c>
      <c r="Q371" t="str">
        <f t="shared" si="60"/>
        <v>GC</v>
      </c>
      <c r="R371" t="str">
        <f t="shared" si="61"/>
        <v/>
      </c>
      <c r="S371" t="str">
        <f t="shared" si="62"/>
        <v/>
      </c>
      <c r="T371" t="str">
        <f t="shared" si="63"/>
        <v/>
      </c>
      <c r="U371" t="str">
        <f t="shared" si="64"/>
        <v/>
      </c>
      <c r="V371" t="str">
        <f t="shared" si="65"/>
        <v/>
      </c>
      <c r="W371" t="str">
        <f t="shared" si="66"/>
        <v/>
      </c>
      <c r="X371" t="str">
        <f t="shared" si="67"/>
        <v/>
      </c>
      <c r="Y371" s="32" t="str">
        <f t="shared" si="58"/>
        <v>GC////////</v>
      </c>
      <c r="Z371" t="str">
        <f t="shared" si="59"/>
        <v>#ff66d9</v>
      </c>
    </row>
    <row r="372" spans="1:26" ht="15.75" x14ac:dyDescent="0.25">
      <c r="A372" s="27" t="s">
        <v>100</v>
      </c>
      <c r="B372" s="52">
        <v>162</v>
      </c>
      <c r="C372" s="52">
        <v>86</v>
      </c>
      <c r="D372" s="8">
        <v>372</v>
      </c>
      <c r="E372" s="23">
        <v>1</v>
      </c>
      <c r="F372" s="23">
        <v>0</v>
      </c>
      <c r="G372" s="23">
        <v>0</v>
      </c>
      <c r="H372" s="23">
        <v>1</v>
      </c>
      <c r="I372" s="23">
        <v>0</v>
      </c>
      <c r="J372" s="23">
        <v>1</v>
      </c>
      <c r="K372" s="23">
        <v>0</v>
      </c>
      <c r="L372" s="23">
        <v>0</v>
      </c>
      <c r="M372" s="23">
        <v>1</v>
      </c>
      <c r="N372" s="23">
        <v>0</v>
      </c>
      <c r="O372" s="38">
        <v>0</v>
      </c>
      <c r="Q372" t="str">
        <f t="shared" si="60"/>
        <v>GC</v>
      </c>
      <c r="R372" t="str">
        <f t="shared" si="61"/>
        <v/>
      </c>
      <c r="S372" t="str">
        <f t="shared" si="62"/>
        <v/>
      </c>
      <c r="T372" t="str">
        <f t="shared" si="63"/>
        <v>C8+</v>
      </c>
      <c r="U372" t="str">
        <f t="shared" si="64"/>
        <v/>
      </c>
      <c r="V372" t="str">
        <f t="shared" si="65"/>
        <v/>
      </c>
      <c r="W372" t="str">
        <f t="shared" si="66"/>
        <v/>
      </c>
      <c r="X372" t="str">
        <f t="shared" si="67"/>
        <v/>
      </c>
      <c r="Y372" s="32" t="str">
        <f t="shared" si="58"/>
        <v>GC///C8+/////</v>
      </c>
      <c r="Z372" t="str">
        <f t="shared" si="59"/>
        <v>#ffff66</v>
      </c>
    </row>
    <row r="373" spans="1:26" ht="15.75" x14ac:dyDescent="0.25">
      <c r="A373" s="27" t="s">
        <v>100</v>
      </c>
      <c r="B373" s="52">
        <v>163</v>
      </c>
      <c r="C373" s="52"/>
      <c r="D373" s="8">
        <v>373</v>
      </c>
      <c r="E373" s="23">
        <v>1</v>
      </c>
      <c r="F373" s="23">
        <v>0</v>
      </c>
      <c r="G373" s="23">
        <v>0</v>
      </c>
      <c r="H373" s="23">
        <v>0</v>
      </c>
      <c r="I373" s="23">
        <v>0</v>
      </c>
      <c r="J373" s="23">
        <v>1</v>
      </c>
      <c r="K373" s="23">
        <v>0</v>
      </c>
      <c r="L373" s="23">
        <v>0</v>
      </c>
      <c r="M373" s="23">
        <v>1</v>
      </c>
      <c r="N373" s="23">
        <v>0</v>
      </c>
      <c r="O373" s="38">
        <v>0</v>
      </c>
      <c r="Q373" t="str">
        <f t="shared" si="60"/>
        <v>GC</v>
      </c>
      <c r="R373" t="str">
        <f t="shared" si="61"/>
        <v/>
      </c>
      <c r="S373" t="str">
        <f t="shared" si="62"/>
        <v/>
      </c>
      <c r="T373" t="str">
        <f t="shared" si="63"/>
        <v/>
      </c>
      <c r="U373" t="str">
        <f t="shared" si="64"/>
        <v/>
      </c>
      <c r="V373" t="str">
        <f t="shared" si="65"/>
        <v/>
      </c>
      <c r="W373" t="str">
        <f t="shared" si="66"/>
        <v/>
      </c>
      <c r="X373" t="str">
        <f t="shared" si="67"/>
        <v/>
      </c>
      <c r="Y373" s="32" t="str">
        <f t="shared" si="58"/>
        <v>GC////////</v>
      </c>
      <c r="Z373" t="str">
        <f t="shared" si="59"/>
        <v>#ff66d9</v>
      </c>
    </row>
    <row r="374" spans="1:26" ht="15.75" x14ac:dyDescent="0.25">
      <c r="A374" s="27" t="s">
        <v>100</v>
      </c>
      <c r="B374" s="52">
        <v>164</v>
      </c>
      <c r="C374" s="52"/>
      <c r="D374" s="8">
        <v>374</v>
      </c>
      <c r="E374" s="23">
        <v>0</v>
      </c>
      <c r="F374" s="23">
        <v>0</v>
      </c>
      <c r="G374" s="23">
        <v>0</v>
      </c>
      <c r="H374" s="23">
        <v>0</v>
      </c>
      <c r="I374" s="23">
        <v>1</v>
      </c>
      <c r="J374" s="23">
        <v>0</v>
      </c>
      <c r="K374" s="23">
        <v>0</v>
      </c>
      <c r="L374" s="23">
        <v>0</v>
      </c>
      <c r="M374" s="23">
        <v>0</v>
      </c>
      <c r="N374" s="23">
        <v>0</v>
      </c>
      <c r="O374" s="38">
        <v>0</v>
      </c>
      <c r="Q374" t="str">
        <f t="shared" si="60"/>
        <v>AC</v>
      </c>
      <c r="R374" t="str">
        <f t="shared" si="61"/>
        <v/>
      </c>
      <c r="S374" t="str">
        <f t="shared" si="62"/>
        <v/>
      </c>
      <c r="T374" t="str">
        <f t="shared" si="63"/>
        <v/>
      </c>
      <c r="U374" t="str">
        <f t="shared" si="64"/>
        <v/>
      </c>
      <c r="V374" t="str">
        <f t="shared" si="65"/>
        <v/>
      </c>
      <c r="W374" t="str">
        <f t="shared" si="66"/>
        <v>MEIS+</v>
      </c>
      <c r="X374" t="str">
        <f t="shared" si="67"/>
        <v/>
      </c>
      <c r="Y374" s="32" t="str">
        <f t="shared" si="58"/>
        <v>AC//////MEIS+//</v>
      </c>
      <c r="Z374" t="str">
        <f t="shared" si="59"/>
        <v>#66ff66</v>
      </c>
    </row>
    <row r="375" spans="1:26" ht="15.75" x14ac:dyDescent="0.25">
      <c r="A375" s="27" t="s">
        <v>100</v>
      </c>
      <c r="B375" s="52">
        <v>165</v>
      </c>
      <c r="C375" s="52" t="s">
        <v>19</v>
      </c>
      <c r="D375" s="8">
        <v>375</v>
      </c>
      <c r="E375" s="23">
        <v>0</v>
      </c>
      <c r="F375" s="23">
        <v>0</v>
      </c>
      <c r="G375" s="23">
        <v>1</v>
      </c>
      <c r="H375" s="23">
        <v>0</v>
      </c>
      <c r="I375" s="23">
        <v>1</v>
      </c>
      <c r="J375" s="23">
        <v>0</v>
      </c>
      <c r="K375" s="23">
        <v>0</v>
      </c>
      <c r="L375" s="23">
        <v>0</v>
      </c>
      <c r="M375" s="23">
        <v>0</v>
      </c>
      <c r="N375" s="23">
        <v>0</v>
      </c>
      <c r="O375" s="38">
        <v>0</v>
      </c>
      <c r="Q375" t="str">
        <f t="shared" si="60"/>
        <v>AC</v>
      </c>
      <c r="R375" t="str">
        <f t="shared" si="61"/>
        <v/>
      </c>
      <c r="S375" t="str">
        <f t="shared" si="62"/>
        <v>Syt6+</v>
      </c>
      <c r="T375" t="str">
        <f t="shared" si="63"/>
        <v/>
      </c>
      <c r="U375" t="str">
        <f t="shared" si="64"/>
        <v/>
      </c>
      <c r="V375" t="str">
        <f t="shared" si="65"/>
        <v/>
      </c>
      <c r="W375" t="str">
        <f t="shared" si="66"/>
        <v>MEIS+</v>
      </c>
      <c r="X375" t="str">
        <f t="shared" si="67"/>
        <v/>
      </c>
      <c r="Y375" s="32" t="str">
        <f t="shared" si="58"/>
        <v>AC//Syt6+////MEIS+//</v>
      </c>
      <c r="Z375" t="str">
        <f t="shared" si="59"/>
        <v>#ff6666</v>
      </c>
    </row>
    <row r="376" spans="1:26" ht="15.75" x14ac:dyDescent="0.25">
      <c r="A376" s="27" t="s">
        <v>100</v>
      </c>
      <c r="B376" s="52">
        <v>166</v>
      </c>
      <c r="C376" s="52"/>
      <c r="D376" s="8">
        <v>376</v>
      </c>
      <c r="E376" s="23">
        <v>1</v>
      </c>
      <c r="F376" s="23">
        <v>0</v>
      </c>
      <c r="G376" s="23">
        <v>0</v>
      </c>
      <c r="H376" s="23">
        <v>0</v>
      </c>
      <c r="I376" s="23">
        <v>0</v>
      </c>
      <c r="J376" s="23">
        <v>1</v>
      </c>
      <c r="K376" s="23">
        <v>0</v>
      </c>
      <c r="L376" s="23">
        <v>0</v>
      </c>
      <c r="M376" s="23">
        <v>1</v>
      </c>
      <c r="N376" s="23">
        <v>0</v>
      </c>
      <c r="O376" s="38">
        <v>0</v>
      </c>
      <c r="Q376" t="str">
        <f t="shared" si="60"/>
        <v>GC</v>
      </c>
      <c r="R376" t="str">
        <f t="shared" si="61"/>
        <v/>
      </c>
      <c r="S376" t="str">
        <f t="shared" si="62"/>
        <v/>
      </c>
      <c r="T376" t="str">
        <f t="shared" si="63"/>
        <v/>
      </c>
      <c r="U376" t="str">
        <f t="shared" si="64"/>
        <v/>
      </c>
      <c r="V376" t="str">
        <f t="shared" si="65"/>
        <v/>
      </c>
      <c r="W376" t="str">
        <f t="shared" si="66"/>
        <v/>
      </c>
      <c r="X376" t="str">
        <f t="shared" si="67"/>
        <v/>
      </c>
      <c r="Y376" s="32" t="str">
        <f t="shared" si="58"/>
        <v>GC////////</v>
      </c>
      <c r="Z376" t="str">
        <f t="shared" si="59"/>
        <v>#ff66d9</v>
      </c>
    </row>
    <row r="377" spans="1:26" ht="15.75" x14ac:dyDescent="0.25">
      <c r="A377" s="27" t="s">
        <v>100</v>
      </c>
      <c r="B377" s="52">
        <v>167</v>
      </c>
      <c r="C377" s="52"/>
      <c r="D377" s="8">
        <v>377</v>
      </c>
      <c r="E377" s="23">
        <v>1</v>
      </c>
      <c r="F377" s="23">
        <v>0</v>
      </c>
      <c r="G377" s="23">
        <v>0</v>
      </c>
      <c r="H377" s="23">
        <v>0</v>
      </c>
      <c r="I377" s="23">
        <v>0</v>
      </c>
      <c r="J377" s="23">
        <v>1</v>
      </c>
      <c r="K377" s="23">
        <v>0</v>
      </c>
      <c r="L377" s="23">
        <v>0</v>
      </c>
      <c r="M377" s="23">
        <v>1</v>
      </c>
      <c r="N377" s="23">
        <v>0</v>
      </c>
      <c r="O377" s="38">
        <v>0</v>
      </c>
      <c r="Q377" t="str">
        <f t="shared" si="60"/>
        <v>GC</v>
      </c>
      <c r="R377" t="str">
        <f t="shared" si="61"/>
        <v/>
      </c>
      <c r="S377" t="str">
        <f t="shared" si="62"/>
        <v/>
      </c>
      <c r="T377" t="str">
        <f t="shared" si="63"/>
        <v/>
      </c>
      <c r="U377" t="str">
        <f t="shared" si="64"/>
        <v/>
      </c>
      <c r="V377" t="str">
        <f t="shared" si="65"/>
        <v/>
      </c>
      <c r="W377" t="str">
        <f t="shared" si="66"/>
        <v/>
      </c>
      <c r="X377" t="str">
        <f t="shared" si="67"/>
        <v/>
      </c>
      <c r="Y377" s="32" t="str">
        <f t="shared" si="58"/>
        <v>GC////////</v>
      </c>
      <c r="Z377" t="str">
        <f t="shared" si="59"/>
        <v>#ff66d9</v>
      </c>
    </row>
    <row r="378" spans="1:26" ht="15.75" x14ac:dyDescent="0.25">
      <c r="A378" s="27" t="s">
        <v>100</v>
      </c>
      <c r="B378" s="52">
        <v>168</v>
      </c>
      <c r="C378" s="52"/>
      <c r="D378" s="8">
        <v>378</v>
      </c>
      <c r="E378" s="23">
        <v>0</v>
      </c>
      <c r="F378" s="23">
        <v>0</v>
      </c>
      <c r="G378" s="23">
        <v>0</v>
      </c>
      <c r="H378" s="23">
        <v>0</v>
      </c>
      <c r="I378" s="23">
        <v>0</v>
      </c>
      <c r="J378" s="23">
        <v>0</v>
      </c>
      <c r="K378" s="23">
        <v>1</v>
      </c>
      <c r="L378" s="23">
        <v>0</v>
      </c>
      <c r="M378" s="23">
        <v>0</v>
      </c>
      <c r="N378" s="23">
        <v>0</v>
      </c>
      <c r="O378" s="38">
        <v>0</v>
      </c>
      <c r="Q378" t="str">
        <f t="shared" si="60"/>
        <v>AC</v>
      </c>
      <c r="R378" t="str">
        <f t="shared" si="61"/>
        <v/>
      </c>
      <c r="S378" t="str">
        <f t="shared" si="62"/>
        <v/>
      </c>
      <c r="T378" t="str">
        <f t="shared" si="63"/>
        <v/>
      </c>
      <c r="U378" t="str">
        <f t="shared" si="64"/>
        <v>ChAT+</v>
      </c>
      <c r="V378" t="str">
        <f t="shared" si="65"/>
        <v/>
      </c>
      <c r="W378" t="str">
        <f t="shared" si="66"/>
        <v/>
      </c>
      <c r="X378" t="str">
        <f t="shared" si="67"/>
        <v/>
      </c>
      <c r="Y378" s="32" t="str">
        <f t="shared" si="58"/>
        <v>AC////ChAT+////</v>
      </c>
      <c r="Z378" t="e">
        <f t="shared" si="59"/>
        <v>#N/A</v>
      </c>
    </row>
    <row r="379" spans="1:26" ht="15.75" x14ac:dyDescent="0.25">
      <c r="A379" s="27" t="s">
        <v>100</v>
      </c>
      <c r="B379" s="52">
        <v>169</v>
      </c>
      <c r="C379" s="52"/>
      <c r="D379" s="8">
        <v>379</v>
      </c>
      <c r="E379" s="23">
        <v>1</v>
      </c>
      <c r="F379" s="23">
        <v>0</v>
      </c>
      <c r="G379" s="23">
        <v>0</v>
      </c>
      <c r="H379" s="23">
        <v>0</v>
      </c>
      <c r="I379" s="23">
        <v>0</v>
      </c>
      <c r="J379" s="23">
        <v>1</v>
      </c>
      <c r="K379" s="23">
        <v>0</v>
      </c>
      <c r="L379" s="23">
        <v>0</v>
      </c>
      <c r="M379" s="23">
        <v>1</v>
      </c>
      <c r="N379" s="23">
        <v>0</v>
      </c>
      <c r="O379" s="38">
        <v>0</v>
      </c>
      <c r="Q379" t="str">
        <f t="shared" si="60"/>
        <v>GC</v>
      </c>
      <c r="R379" t="str">
        <f t="shared" si="61"/>
        <v/>
      </c>
      <c r="S379" t="str">
        <f t="shared" si="62"/>
        <v/>
      </c>
      <c r="T379" t="str">
        <f t="shared" si="63"/>
        <v/>
      </c>
      <c r="U379" t="str">
        <f t="shared" si="64"/>
        <v/>
      </c>
      <c r="V379" t="str">
        <f t="shared" si="65"/>
        <v/>
      </c>
      <c r="W379" t="str">
        <f t="shared" si="66"/>
        <v/>
      </c>
      <c r="X379" t="str">
        <f t="shared" si="67"/>
        <v/>
      </c>
      <c r="Y379" s="32" t="str">
        <f t="shared" si="58"/>
        <v>GC////////</v>
      </c>
      <c r="Z379" t="str">
        <f t="shared" si="59"/>
        <v>#ff66d9</v>
      </c>
    </row>
    <row r="380" spans="1:26" ht="15.75" x14ac:dyDescent="0.25">
      <c r="A380" s="27" t="s">
        <v>100</v>
      </c>
      <c r="B380" s="52">
        <v>170</v>
      </c>
      <c r="C380" s="52"/>
      <c r="D380" s="8">
        <v>380</v>
      </c>
      <c r="E380" s="23">
        <v>1</v>
      </c>
      <c r="F380" s="23">
        <v>0</v>
      </c>
      <c r="G380" s="23">
        <v>0</v>
      </c>
      <c r="H380" s="23">
        <v>0</v>
      </c>
      <c r="I380" s="23">
        <v>0</v>
      </c>
      <c r="J380" s="23">
        <v>1</v>
      </c>
      <c r="K380" s="23">
        <v>0</v>
      </c>
      <c r="L380" s="23">
        <v>0</v>
      </c>
      <c r="M380" s="23">
        <v>1</v>
      </c>
      <c r="N380" s="23">
        <v>0</v>
      </c>
      <c r="O380" s="38">
        <v>0</v>
      </c>
      <c r="Q380" t="str">
        <f t="shared" si="60"/>
        <v>GC</v>
      </c>
      <c r="R380" t="str">
        <f t="shared" si="61"/>
        <v/>
      </c>
      <c r="S380" t="str">
        <f t="shared" si="62"/>
        <v/>
      </c>
      <c r="T380" t="str">
        <f t="shared" si="63"/>
        <v/>
      </c>
      <c r="U380" t="str">
        <f t="shared" si="64"/>
        <v/>
      </c>
      <c r="V380" t="str">
        <f t="shared" si="65"/>
        <v/>
      </c>
      <c r="W380" t="str">
        <f t="shared" si="66"/>
        <v/>
      </c>
      <c r="X380" t="str">
        <f t="shared" si="67"/>
        <v/>
      </c>
      <c r="Y380" s="32" t="str">
        <f t="shared" si="58"/>
        <v>GC////////</v>
      </c>
      <c r="Z380" t="str">
        <f t="shared" si="59"/>
        <v>#ff66d9</v>
      </c>
    </row>
    <row r="381" spans="1:26" ht="15.75" x14ac:dyDescent="0.25">
      <c r="A381" s="27" t="s">
        <v>100</v>
      </c>
      <c r="B381" s="52">
        <v>171</v>
      </c>
      <c r="C381" s="52" t="s">
        <v>19</v>
      </c>
      <c r="D381" s="8">
        <v>381</v>
      </c>
      <c r="E381" s="23">
        <v>1</v>
      </c>
      <c r="F381" s="23">
        <v>0</v>
      </c>
      <c r="G381" s="23">
        <v>0</v>
      </c>
      <c r="H381" s="23">
        <v>1</v>
      </c>
      <c r="I381" s="23">
        <v>0</v>
      </c>
      <c r="J381" s="23">
        <v>1</v>
      </c>
      <c r="K381" s="23">
        <v>0</v>
      </c>
      <c r="L381" s="23">
        <v>0</v>
      </c>
      <c r="M381" s="23">
        <v>1</v>
      </c>
      <c r="N381" s="23">
        <v>0</v>
      </c>
      <c r="O381" s="38">
        <v>0</v>
      </c>
      <c r="Q381" t="str">
        <f t="shared" si="60"/>
        <v>GC</v>
      </c>
      <c r="R381" t="str">
        <f t="shared" si="61"/>
        <v/>
      </c>
      <c r="S381" t="str">
        <f t="shared" si="62"/>
        <v/>
      </c>
      <c r="T381" t="str">
        <f t="shared" si="63"/>
        <v>C8+</v>
      </c>
      <c r="U381" t="str">
        <f t="shared" si="64"/>
        <v/>
      </c>
      <c r="V381" t="str">
        <f t="shared" si="65"/>
        <v/>
      </c>
      <c r="W381" t="str">
        <f t="shared" si="66"/>
        <v/>
      </c>
      <c r="X381" t="str">
        <f t="shared" si="67"/>
        <v/>
      </c>
      <c r="Y381" s="32" t="str">
        <f t="shared" si="58"/>
        <v>GC///C8+/////</v>
      </c>
      <c r="Z381" t="str">
        <f t="shared" si="59"/>
        <v>#ffff66</v>
      </c>
    </row>
    <row r="382" spans="1:26" ht="15.75" x14ac:dyDescent="0.25">
      <c r="A382" s="27" t="s">
        <v>100</v>
      </c>
      <c r="B382" s="52">
        <v>172</v>
      </c>
      <c r="C382" s="52"/>
      <c r="D382" s="8">
        <v>382</v>
      </c>
      <c r="E382" s="23">
        <v>1</v>
      </c>
      <c r="F382" s="23">
        <v>0</v>
      </c>
      <c r="G382" s="23">
        <v>0</v>
      </c>
      <c r="H382" s="23">
        <v>0</v>
      </c>
      <c r="I382" s="23">
        <v>0</v>
      </c>
      <c r="J382" s="23">
        <v>1</v>
      </c>
      <c r="K382" s="23">
        <v>0</v>
      </c>
      <c r="L382" s="23">
        <v>0</v>
      </c>
      <c r="M382" s="23">
        <v>1</v>
      </c>
      <c r="N382" s="23">
        <v>0</v>
      </c>
      <c r="O382" s="38">
        <v>0</v>
      </c>
      <c r="Q382" t="str">
        <f t="shared" si="60"/>
        <v>GC</v>
      </c>
      <c r="R382" t="str">
        <f t="shared" si="61"/>
        <v/>
      </c>
      <c r="S382" t="str">
        <f t="shared" si="62"/>
        <v/>
      </c>
      <c r="T382" t="str">
        <f t="shared" si="63"/>
        <v/>
      </c>
      <c r="U382" t="str">
        <f t="shared" si="64"/>
        <v/>
      </c>
      <c r="V382" t="str">
        <f t="shared" si="65"/>
        <v/>
      </c>
      <c r="W382" t="str">
        <f t="shared" si="66"/>
        <v/>
      </c>
      <c r="X382" t="str">
        <f t="shared" si="67"/>
        <v/>
      </c>
      <c r="Y382" s="32" t="str">
        <f t="shared" si="58"/>
        <v>GC////////</v>
      </c>
      <c r="Z382" t="str">
        <f t="shared" si="59"/>
        <v>#ff66d9</v>
      </c>
    </row>
    <row r="383" spans="1:26" ht="15.75" x14ac:dyDescent="0.25">
      <c r="A383" s="27" t="s">
        <v>100</v>
      </c>
      <c r="B383" s="52">
        <v>173</v>
      </c>
      <c r="C383" s="52"/>
      <c r="D383" s="8">
        <v>383</v>
      </c>
      <c r="E383" s="23">
        <v>1</v>
      </c>
      <c r="F383" s="23">
        <v>0</v>
      </c>
      <c r="G383" s="23">
        <v>0</v>
      </c>
      <c r="H383" s="23">
        <v>0</v>
      </c>
      <c r="I383" s="23">
        <v>0</v>
      </c>
      <c r="J383" s="23">
        <v>1</v>
      </c>
      <c r="K383" s="23">
        <v>0</v>
      </c>
      <c r="L383" s="23">
        <v>0</v>
      </c>
      <c r="M383" s="23">
        <v>1</v>
      </c>
      <c r="N383" s="23">
        <v>0</v>
      </c>
      <c r="O383" s="38">
        <v>0</v>
      </c>
      <c r="Q383" t="str">
        <f t="shared" si="60"/>
        <v>GC</v>
      </c>
      <c r="R383" t="str">
        <f t="shared" si="61"/>
        <v/>
      </c>
      <c r="S383" t="str">
        <f t="shared" si="62"/>
        <v/>
      </c>
      <c r="T383" t="str">
        <f t="shared" si="63"/>
        <v/>
      </c>
      <c r="U383" t="str">
        <f t="shared" si="64"/>
        <v/>
      </c>
      <c r="V383" t="str">
        <f t="shared" si="65"/>
        <v/>
      </c>
      <c r="W383" t="str">
        <f t="shared" si="66"/>
        <v/>
      </c>
      <c r="X383" t="str">
        <f t="shared" si="67"/>
        <v/>
      </c>
      <c r="Y383" s="32" t="str">
        <f t="shared" si="58"/>
        <v>GC////////</v>
      </c>
      <c r="Z383" t="str">
        <f t="shared" si="59"/>
        <v>#ff66d9</v>
      </c>
    </row>
    <row r="384" spans="1:26" ht="15.75" x14ac:dyDescent="0.25">
      <c r="A384" s="27" t="s">
        <v>100</v>
      </c>
      <c r="B384" s="52">
        <v>174</v>
      </c>
      <c r="C384" s="52"/>
      <c r="D384" s="8">
        <v>384</v>
      </c>
      <c r="E384" s="23">
        <v>1</v>
      </c>
      <c r="F384" s="23">
        <v>0</v>
      </c>
      <c r="G384" s="23">
        <v>0</v>
      </c>
      <c r="H384" s="23">
        <v>0</v>
      </c>
      <c r="I384" s="23">
        <v>0</v>
      </c>
      <c r="J384" s="23">
        <v>1</v>
      </c>
      <c r="K384" s="23">
        <v>0</v>
      </c>
      <c r="L384" s="23">
        <v>0</v>
      </c>
      <c r="M384" s="23">
        <v>1</v>
      </c>
      <c r="N384" s="23">
        <v>0</v>
      </c>
      <c r="O384" s="38">
        <v>0</v>
      </c>
      <c r="Q384" t="str">
        <f t="shared" si="60"/>
        <v>GC</v>
      </c>
      <c r="R384" t="str">
        <f t="shared" si="61"/>
        <v/>
      </c>
      <c r="S384" t="str">
        <f t="shared" si="62"/>
        <v/>
      </c>
      <c r="T384" t="str">
        <f t="shared" si="63"/>
        <v/>
      </c>
      <c r="U384" t="str">
        <f t="shared" si="64"/>
        <v/>
      </c>
      <c r="V384" t="str">
        <f t="shared" si="65"/>
        <v/>
      </c>
      <c r="W384" t="str">
        <f t="shared" si="66"/>
        <v/>
      </c>
      <c r="X384" t="str">
        <f t="shared" si="67"/>
        <v/>
      </c>
      <c r="Y384" s="32" t="str">
        <f t="shared" si="58"/>
        <v>GC////////</v>
      </c>
      <c r="Z384" t="str">
        <f t="shared" si="59"/>
        <v>#ff66d9</v>
      </c>
    </row>
    <row r="385" spans="1:26" ht="15.75" x14ac:dyDescent="0.25">
      <c r="A385" s="27" t="s">
        <v>100</v>
      </c>
      <c r="B385" s="52">
        <v>175</v>
      </c>
      <c r="C385" s="52"/>
      <c r="D385" s="8">
        <v>385</v>
      </c>
      <c r="E385" s="23">
        <v>1</v>
      </c>
      <c r="F385" s="23">
        <v>0</v>
      </c>
      <c r="G385" s="23">
        <v>0</v>
      </c>
      <c r="H385" s="23">
        <v>0</v>
      </c>
      <c r="I385" s="23">
        <v>0</v>
      </c>
      <c r="J385" s="23">
        <v>1</v>
      </c>
      <c r="K385" s="23">
        <v>0</v>
      </c>
      <c r="L385" s="23">
        <v>0</v>
      </c>
      <c r="M385" s="23">
        <v>1</v>
      </c>
      <c r="N385" s="23">
        <v>0</v>
      </c>
      <c r="O385" s="38">
        <v>0</v>
      </c>
      <c r="Q385" t="str">
        <f t="shared" si="60"/>
        <v>GC</v>
      </c>
      <c r="R385" t="str">
        <f t="shared" si="61"/>
        <v/>
      </c>
      <c r="S385" t="str">
        <f t="shared" si="62"/>
        <v/>
      </c>
      <c r="T385" t="str">
        <f t="shared" si="63"/>
        <v/>
      </c>
      <c r="U385" t="str">
        <f t="shared" si="64"/>
        <v/>
      </c>
      <c r="V385" t="str">
        <f t="shared" si="65"/>
        <v/>
      </c>
      <c r="W385" t="str">
        <f t="shared" si="66"/>
        <v/>
      </c>
      <c r="X385" t="str">
        <f t="shared" si="67"/>
        <v/>
      </c>
      <c r="Y385" s="32" t="str">
        <f t="shared" si="58"/>
        <v>GC////////</v>
      </c>
      <c r="Z385" t="str">
        <f t="shared" si="59"/>
        <v>#ff66d9</v>
      </c>
    </row>
    <row r="386" spans="1:26" ht="15.75" x14ac:dyDescent="0.25">
      <c r="A386" s="27" t="s">
        <v>100</v>
      </c>
      <c r="B386" s="52">
        <v>176</v>
      </c>
      <c r="C386" s="52" t="s">
        <v>19</v>
      </c>
      <c r="D386" s="8">
        <v>386</v>
      </c>
      <c r="E386" s="23">
        <v>0</v>
      </c>
      <c r="F386" s="23">
        <v>1</v>
      </c>
      <c r="G386" s="23">
        <v>0</v>
      </c>
      <c r="H386" s="23">
        <v>0</v>
      </c>
      <c r="I386" s="23">
        <v>1</v>
      </c>
      <c r="J386" s="23">
        <v>0</v>
      </c>
      <c r="K386" s="23">
        <v>0</v>
      </c>
      <c r="L386" s="23">
        <v>0</v>
      </c>
      <c r="M386" s="23">
        <v>0</v>
      </c>
      <c r="N386" s="23">
        <v>0</v>
      </c>
      <c r="O386" s="38">
        <v>0</v>
      </c>
      <c r="Q386" t="str">
        <f t="shared" si="60"/>
        <v>AC</v>
      </c>
      <c r="R386" t="str">
        <f t="shared" si="61"/>
        <v>Syt10+</v>
      </c>
      <c r="S386" t="str">
        <f t="shared" si="62"/>
        <v/>
      </c>
      <c r="T386" t="str">
        <f t="shared" si="63"/>
        <v/>
      </c>
      <c r="U386" t="str">
        <f t="shared" si="64"/>
        <v/>
      </c>
      <c r="V386" t="str">
        <f t="shared" si="65"/>
        <v/>
      </c>
      <c r="W386" t="str">
        <f t="shared" si="66"/>
        <v>MEIS+</v>
      </c>
      <c r="X386" t="str">
        <f t="shared" si="67"/>
        <v/>
      </c>
      <c r="Y386" s="32" t="str">
        <f t="shared" ref="Y386:Y449" si="68">Q386&amp;"/"&amp;R386&amp;"/"&amp;S386&amp;"/"&amp;T386&amp;"/"&amp;U386&amp;"/"&amp;V386&amp;"/"&amp;W386&amp;"/"&amp;X386&amp;"/"</f>
        <v>AC/Syt10+/////MEIS+//</v>
      </c>
      <c r="Z386" t="str">
        <f t="shared" ref="Z386:Z449" si="69">VLOOKUP(Y386,$AB$4:$AC$17,2,FALSE)</f>
        <v>#b3ff66</v>
      </c>
    </row>
    <row r="387" spans="1:26" ht="15.75" x14ac:dyDescent="0.25">
      <c r="A387" s="27" t="s">
        <v>100</v>
      </c>
      <c r="B387" s="52">
        <v>177</v>
      </c>
      <c r="C387" s="52"/>
      <c r="D387" s="8">
        <v>387</v>
      </c>
      <c r="E387" s="23">
        <v>0</v>
      </c>
      <c r="F387" s="23">
        <v>0</v>
      </c>
      <c r="G387" s="23">
        <v>0</v>
      </c>
      <c r="H387" s="23">
        <v>0</v>
      </c>
      <c r="I387" s="23">
        <v>0</v>
      </c>
      <c r="J387" s="23">
        <v>0</v>
      </c>
      <c r="K387" s="23">
        <v>0</v>
      </c>
      <c r="L387" s="23">
        <v>0</v>
      </c>
      <c r="M387" s="23">
        <v>0</v>
      </c>
      <c r="N387" s="23">
        <v>0</v>
      </c>
      <c r="O387" s="38">
        <v>0</v>
      </c>
      <c r="Q387" t="str">
        <f t="shared" si="60"/>
        <v>AC</v>
      </c>
      <c r="R387" t="str">
        <f t="shared" si="61"/>
        <v/>
      </c>
      <c r="S387" t="str">
        <f t="shared" si="62"/>
        <v/>
      </c>
      <c r="T387" t="str">
        <f t="shared" si="63"/>
        <v/>
      </c>
      <c r="U387" t="str">
        <f t="shared" si="64"/>
        <v/>
      </c>
      <c r="V387" t="str">
        <f t="shared" si="65"/>
        <v/>
      </c>
      <c r="W387" t="str">
        <f t="shared" si="66"/>
        <v/>
      </c>
      <c r="X387" t="str">
        <f t="shared" si="67"/>
        <v/>
      </c>
      <c r="Y387" s="32" t="str">
        <f t="shared" si="68"/>
        <v>AC////////</v>
      </c>
      <c r="Z387" t="str">
        <f t="shared" si="69"/>
        <v>#66b3ff</v>
      </c>
    </row>
    <row r="388" spans="1:26" ht="15.75" x14ac:dyDescent="0.25">
      <c r="A388" s="27" t="s">
        <v>100</v>
      </c>
      <c r="B388" s="52">
        <v>178</v>
      </c>
      <c r="C388" s="52"/>
      <c r="D388" s="8">
        <v>388</v>
      </c>
      <c r="E388" s="23">
        <v>1</v>
      </c>
      <c r="F388" s="23">
        <v>0</v>
      </c>
      <c r="G388" s="23">
        <v>0</v>
      </c>
      <c r="H388" s="23">
        <v>0</v>
      </c>
      <c r="I388" s="23">
        <v>0</v>
      </c>
      <c r="J388" s="23">
        <v>1</v>
      </c>
      <c r="K388" s="23">
        <v>0</v>
      </c>
      <c r="L388" s="23">
        <v>0</v>
      </c>
      <c r="M388" s="23">
        <v>0</v>
      </c>
      <c r="N388" s="23">
        <v>0</v>
      </c>
      <c r="O388" s="38">
        <v>0</v>
      </c>
      <c r="Q388" t="str">
        <f t="shared" si="60"/>
        <v>GC</v>
      </c>
      <c r="R388" t="str">
        <f t="shared" si="61"/>
        <v/>
      </c>
      <c r="S388" t="str">
        <f t="shared" si="62"/>
        <v/>
      </c>
      <c r="T388" t="str">
        <f t="shared" si="63"/>
        <v/>
      </c>
      <c r="U388" t="str">
        <f t="shared" si="64"/>
        <v/>
      </c>
      <c r="V388" t="str">
        <f t="shared" si="65"/>
        <v/>
      </c>
      <c r="W388" t="str">
        <f t="shared" si="66"/>
        <v/>
      </c>
      <c r="X388" t="str">
        <f t="shared" si="67"/>
        <v/>
      </c>
      <c r="Y388" s="32" t="str">
        <f t="shared" si="68"/>
        <v>GC////////</v>
      </c>
      <c r="Z388" t="str">
        <f t="shared" si="69"/>
        <v>#ff66d9</v>
      </c>
    </row>
    <row r="389" spans="1:26" ht="15.75" x14ac:dyDescent="0.25">
      <c r="A389" s="27" t="s">
        <v>100</v>
      </c>
      <c r="B389" s="52">
        <v>179</v>
      </c>
      <c r="C389" s="52"/>
      <c r="D389" s="8">
        <v>389</v>
      </c>
      <c r="E389" s="23">
        <v>1</v>
      </c>
      <c r="F389" s="23">
        <v>0</v>
      </c>
      <c r="G389" s="23">
        <v>0</v>
      </c>
      <c r="H389" s="23">
        <v>0</v>
      </c>
      <c r="I389" s="23">
        <v>0</v>
      </c>
      <c r="J389" s="23">
        <v>1</v>
      </c>
      <c r="K389" s="23">
        <v>0</v>
      </c>
      <c r="L389" s="23">
        <v>0</v>
      </c>
      <c r="M389" s="23">
        <v>1</v>
      </c>
      <c r="N389" s="23">
        <v>0</v>
      </c>
      <c r="O389" s="38">
        <v>0</v>
      </c>
      <c r="Q389" t="str">
        <f t="shared" si="60"/>
        <v>GC</v>
      </c>
      <c r="R389" t="str">
        <f t="shared" si="61"/>
        <v/>
      </c>
      <c r="S389" t="str">
        <f t="shared" si="62"/>
        <v/>
      </c>
      <c r="T389" t="str">
        <f t="shared" si="63"/>
        <v/>
      </c>
      <c r="U389" t="str">
        <f t="shared" si="64"/>
        <v/>
      </c>
      <c r="V389" t="str">
        <f t="shared" si="65"/>
        <v/>
      </c>
      <c r="W389" t="str">
        <f t="shared" si="66"/>
        <v/>
      </c>
      <c r="X389" t="str">
        <f t="shared" si="67"/>
        <v/>
      </c>
      <c r="Y389" s="32" t="str">
        <f t="shared" si="68"/>
        <v>GC////////</v>
      </c>
      <c r="Z389" t="str">
        <f t="shared" si="69"/>
        <v>#ff66d9</v>
      </c>
    </row>
    <row r="390" spans="1:26" ht="15.75" x14ac:dyDescent="0.25">
      <c r="A390" s="27" t="s">
        <v>100</v>
      </c>
      <c r="B390" s="52">
        <v>180</v>
      </c>
      <c r="C390" s="52"/>
      <c r="D390" s="8">
        <v>390</v>
      </c>
      <c r="E390" s="23">
        <v>0</v>
      </c>
      <c r="F390" s="23">
        <v>0</v>
      </c>
      <c r="G390" s="23">
        <v>1</v>
      </c>
      <c r="H390" s="23">
        <v>0</v>
      </c>
      <c r="I390" s="23">
        <v>0</v>
      </c>
      <c r="J390" s="23">
        <v>1</v>
      </c>
      <c r="K390" s="23">
        <v>1</v>
      </c>
      <c r="L390" s="23">
        <v>0</v>
      </c>
      <c r="M390" s="23">
        <v>0</v>
      </c>
      <c r="N390" s="23">
        <v>0</v>
      </c>
      <c r="O390" s="38">
        <v>0</v>
      </c>
      <c r="Q390" t="str">
        <f t="shared" si="60"/>
        <v>AC</v>
      </c>
      <c r="R390" t="str">
        <f t="shared" si="61"/>
        <v/>
      </c>
      <c r="S390" t="str">
        <f t="shared" si="62"/>
        <v>Syt6+</v>
      </c>
      <c r="T390" t="str">
        <f t="shared" si="63"/>
        <v/>
      </c>
      <c r="U390" t="str">
        <f t="shared" si="64"/>
        <v>ChAT+</v>
      </c>
      <c r="V390" t="str">
        <f t="shared" si="65"/>
        <v/>
      </c>
      <c r="W390" t="str">
        <f t="shared" si="66"/>
        <v/>
      </c>
      <c r="X390" t="str">
        <f t="shared" si="67"/>
        <v/>
      </c>
      <c r="Y390" s="32" t="str">
        <f t="shared" si="68"/>
        <v>AC//Syt6+//ChAT+////</v>
      </c>
      <c r="Z390" t="str">
        <f t="shared" si="69"/>
        <v>#b366ff</v>
      </c>
    </row>
    <row r="391" spans="1:26" ht="15.75" x14ac:dyDescent="0.25">
      <c r="A391" s="27" t="s">
        <v>100</v>
      </c>
      <c r="B391" s="52">
        <v>181</v>
      </c>
      <c r="C391" s="52"/>
      <c r="D391" s="8">
        <v>391</v>
      </c>
      <c r="E391" s="23">
        <v>1</v>
      </c>
      <c r="F391" s="23">
        <v>0</v>
      </c>
      <c r="G391" s="23">
        <v>0</v>
      </c>
      <c r="H391" s="23">
        <v>0</v>
      </c>
      <c r="I391" s="23">
        <v>0</v>
      </c>
      <c r="J391" s="23">
        <v>1</v>
      </c>
      <c r="K391" s="23">
        <v>0</v>
      </c>
      <c r="L391" s="23">
        <v>0</v>
      </c>
      <c r="M391" s="23">
        <v>1</v>
      </c>
      <c r="N391" s="23">
        <v>0</v>
      </c>
      <c r="O391" s="38">
        <v>0</v>
      </c>
      <c r="Q391" t="str">
        <f t="shared" si="60"/>
        <v>GC</v>
      </c>
      <c r="R391" t="str">
        <f t="shared" si="61"/>
        <v/>
      </c>
      <c r="S391" t="str">
        <f t="shared" si="62"/>
        <v/>
      </c>
      <c r="T391" t="str">
        <f t="shared" si="63"/>
        <v/>
      </c>
      <c r="U391" t="str">
        <f t="shared" si="64"/>
        <v/>
      </c>
      <c r="V391" t="str">
        <f t="shared" si="65"/>
        <v/>
      </c>
      <c r="W391" t="str">
        <f t="shared" si="66"/>
        <v/>
      </c>
      <c r="X391" t="str">
        <f t="shared" si="67"/>
        <v/>
      </c>
      <c r="Y391" s="32" t="str">
        <f t="shared" si="68"/>
        <v>GC////////</v>
      </c>
      <c r="Z391" t="str">
        <f t="shared" si="69"/>
        <v>#ff66d9</v>
      </c>
    </row>
    <row r="392" spans="1:26" ht="15.75" x14ac:dyDescent="0.25">
      <c r="A392" s="27" t="s">
        <v>100</v>
      </c>
      <c r="B392" s="52">
        <v>182</v>
      </c>
      <c r="C392" s="52"/>
      <c r="D392" s="8">
        <v>392</v>
      </c>
      <c r="E392" s="23">
        <v>1</v>
      </c>
      <c r="F392" s="23">
        <v>0</v>
      </c>
      <c r="G392" s="23">
        <v>0</v>
      </c>
      <c r="H392" s="23">
        <v>0</v>
      </c>
      <c r="I392" s="23">
        <v>0</v>
      </c>
      <c r="J392" s="23">
        <v>1</v>
      </c>
      <c r="K392" s="23">
        <v>0</v>
      </c>
      <c r="L392" s="23">
        <v>0</v>
      </c>
      <c r="M392" s="23">
        <v>1</v>
      </c>
      <c r="N392" s="23">
        <v>0</v>
      </c>
      <c r="O392" s="38">
        <v>0</v>
      </c>
      <c r="Q392" t="str">
        <f t="shared" si="60"/>
        <v>GC</v>
      </c>
      <c r="R392" t="str">
        <f t="shared" si="61"/>
        <v/>
      </c>
      <c r="S392" t="str">
        <f t="shared" si="62"/>
        <v/>
      </c>
      <c r="T392" t="str">
        <f t="shared" si="63"/>
        <v/>
      </c>
      <c r="U392" t="str">
        <f t="shared" si="64"/>
        <v/>
      </c>
      <c r="V392" t="str">
        <f t="shared" si="65"/>
        <v/>
      </c>
      <c r="W392" t="str">
        <f t="shared" si="66"/>
        <v/>
      </c>
      <c r="X392" t="str">
        <f t="shared" si="67"/>
        <v/>
      </c>
      <c r="Y392" s="32" t="str">
        <f t="shared" si="68"/>
        <v>GC////////</v>
      </c>
      <c r="Z392" t="str">
        <f t="shared" si="69"/>
        <v>#ff66d9</v>
      </c>
    </row>
    <row r="393" spans="1:26" ht="15.75" x14ac:dyDescent="0.25">
      <c r="A393" s="27" t="s">
        <v>100</v>
      </c>
      <c r="B393" s="52">
        <v>183</v>
      </c>
      <c r="C393" s="52"/>
      <c r="D393" s="8">
        <v>393</v>
      </c>
      <c r="E393" s="23">
        <v>0</v>
      </c>
      <c r="F393" s="23">
        <v>0</v>
      </c>
      <c r="G393" s="23">
        <v>0</v>
      </c>
      <c r="H393" s="23">
        <v>0</v>
      </c>
      <c r="I393" s="23">
        <v>1</v>
      </c>
      <c r="J393" s="23">
        <v>0</v>
      </c>
      <c r="K393" s="23">
        <v>0</v>
      </c>
      <c r="L393" s="23">
        <v>0</v>
      </c>
      <c r="M393" s="23">
        <v>0</v>
      </c>
      <c r="N393" s="23">
        <v>0</v>
      </c>
      <c r="O393" s="38">
        <v>0</v>
      </c>
      <c r="Q393" t="str">
        <f t="shared" si="60"/>
        <v>AC</v>
      </c>
      <c r="R393" t="str">
        <f t="shared" si="61"/>
        <v/>
      </c>
      <c r="S393" t="str">
        <f t="shared" si="62"/>
        <v/>
      </c>
      <c r="T393" t="str">
        <f t="shared" si="63"/>
        <v/>
      </c>
      <c r="U393" t="str">
        <f t="shared" si="64"/>
        <v/>
      </c>
      <c r="V393" t="str">
        <f t="shared" si="65"/>
        <v/>
      </c>
      <c r="W393" t="str">
        <f t="shared" si="66"/>
        <v>MEIS+</v>
      </c>
      <c r="X393" t="str">
        <f t="shared" si="67"/>
        <v/>
      </c>
      <c r="Y393" s="32" t="str">
        <f t="shared" si="68"/>
        <v>AC//////MEIS+//</v>
      </c>
      <c r="Z393" t="str">
        <f t="shared" si="69"/>
        <v>#66ff66</v>
      </c>
    </row>
    <row r="394" spans="1:26" ht="15.75" x14ac:dyDescent="0.25">
      <c r="A394" s="27" t="s">
        <v>100</v>
      </c>
      <c r="B394" s="52">
        <v>184</v>
      </c>
      <c r="C394" s="52"/>
      <c r="D394" s="8">
        <v>394</v>
      </c>
      <c r="E394" s="23">
        <v>1</v>
      </c>
      <c r="F394" s="23">
        <v>0</v>
      </c>
      <c r="G394" s="23">
        <v>0</v>
      </c>
      <c r="H394" s="23">
        <v>0</v>
      </c>
      <c r="I394" s="23">
        <v>0</v>
      </c>
      <c r="J394" s="23">
        <v>1</v>
      </c>
      <c r="K394" s="23">
        <v>0</v>
      </c>
      <c r="L394" s="23">
        <v>0</v>
      </c>
      <c r="M394" s="23">
        <v>1</v>
      </c>
      <c r="N394" s="23">
        <v>0</v>
      </c>
      <c r="O394" s="38">
        <v>0</v>
      </c>
      <c r="Q394" t="str">
        <f t="shared" si="60"/>
        <v>GC</v>
      </c>
      <c r="R394" t="str">
        <f t="shared" si="61"/>
        <v/>
      </c>
      <c r="S394" t="str">
        <f t="shared" si="62"/>
        <v/>
      </c>
      <c r="T394" t="str">
        <f t="shared" si="63"/>
        <v/>
      </c>
      <c r="U394" t="str">
        <f t="shared" si="64"/>
        <v/>
      </c>
      <c r="V394" t="str">
        <f t="shared" si="65"/>
        <v/>
      </c>
      <c r="W394" t="str">
        <f t="shared" si="66"/>
        <v/>
      </c>
      <c r="X394" t="str">
        <f t="shared" si="67"/>
        <v/>
      </c>
      <c r="Y394" s="32" t="str">
        <f t="shared" si="68"/>
        <v>GC////////</v>
      </c>
      <c r="Z394" t="str">
        <f t="shared" si="69"/>
        <v>#ff66d9</v>
      </c>
    </row>
    <row r="395" spans="1:26" ht="15.75" x14ac:dyDescent="0.25">
      <c r="A395" s="27" t="s">
        <v>100</v>
      </c>
      <c r="B395" s="52">
        <v>185</v>
      </c>
      <c r="C395" s="52"/>
      <c r="D395" s="8">
        <v>395</v>
      </c>
      <c r="E395" s="23">
        <v>1</v>
      </c>
      <c r="F395" s="23">
        <v>0</v>
      </c>
      <c r="G395" s="23">
        <v>0</v>
      </c>
      <c r="H395" s="23">
        <v>0</v>
      </c>
      <c r="I395" s="23">
        <v>0</v>
      </c>
      <c r="J395" s="23">
        <v>1</v>
      </c>
      <c r="K395" s="23">
        <v>0</v>
      </c>
      <c r="L395" s="23">
        <v>0</v>
      </c>
      <c r="M395" s="23">
        <v>1</v>
      </c>
      <c r="N395" s="23">
        <v>0</v>
      </c>
      <c r="O395" s="38">
        <v>0</v>
      </c>
      <c r="Q395" t="str">
        <f t="shared" si="60"/>
        <v>GC</v>
      </c>
      <c r="R395" t="str">
        <f t="shared" si="61"/>
        <v/>
      </c>
      <c r="S395" t="str">
        <f t="shared" si="62"/>
        <v/>
      </c>
      <c r="T395" t="str">
        <f t="shared" si="63"/>
        <v/>
      </c>
      <c r="U395" t="str">
        <f t="shared" si="64"/>
        <v/>
      </c>
      <c r="V395" t="str">
        <f t="shared" si="65"/>
        <v/>
      </c>
      <c r="W395" t="str">
        <f t="shared" si="66"/>
        <v/>
      </c>
      <c r="X395" t="str">
        <f t="shared" si="67"/>
        <v/>
      </c>
      <c r="Y395" s="32" t="str">
        <f t="shared" si="68"/>
        <v>GC////////</v>
      </c>
      <c r="Z395" t="str">
        <f t="shared" si="69"/>
        <v>#ff66d9</v>
      </c>
    </row>
    <row r="396" spans="1:26" ht="15.75" x14ac:dyDescent="0.25">
      <c r="A396" s="27" t="s">
        <v>100</v>
      </c>
      <c r="B396" s="52">
        <v>186</v>
      </c>
      <c r="C396" s="52"/>
      <c r="D396" s="8">
        <v>396</v>
      </c>
      <c r="E396" s="23">
        <v>1</v>
      </c>
      <c r="F396" s="23">
        <v>0</v>
      </c>
      <c r="G396" s="23">
        <v>0</v>
      </c>
      <c r="H396" s="23">
        <v>0</v>
      </c>
      <c r="I396" s="23">
        <v>0</v>
      </c>
      <c r="J396" s="23">
        <v>1</v>
      </c>
      <c r="K396" s="23">
        <v>0</v>
      </c>
      <c r="L396" s="23">
        <v>0</v>
      </c>
      <c r="M396" s="23">
        <v>1</v>
      </c>
      <c r="N396" s="23">
        <v>0</v>
      </c>
      <c r="O396" s="38">
        <v>0</v>
      </c>
      <c r="Q396" t="str">
        <f t="shared" si="60"/>
        <v>GC</v>
      </c>
      <c r="R396" t="str">
        <f t="shared" si="61"/>
        <v/>
      </c>
      <c r="S396" t="str">
        <f t="shared" si="62"/>
        <v/>
      </c>
      <c r="T396" t="str">
        <f t="shared" si="63"/>
        <v/>
      </c>
      <c r="U396" t="str">
        <f t="shared" si="64"/>
        <v/>
      </c>
      <c r="V396" t="str">
        <f t="shared" si="65"/>
        <v/>
      </c>
      <c r="W396" t="str">
        <f t="shared" si="66"/>
        <v/>
      </c>
      <c r="X396" t="str">
        <f t="shared" si="67"/>
        <v/>
      </c>
      <c r="Y396" s="32" t="str">
        <f t="shared" si="68"/>
        <v>GC////////</v>
      </c>
      <c r="Z396" t="str">
        <f t="shared" si="69"/>
        <v>#ff66d9</v>
      </c>
    </row>
    <row r="397" spans="1:26" ht="15.75" x14ac:dyDescent="0.25">
      <c r="A397" s="27" t="s">
        <v>100</v>
      </c>
      <c r="B397" s="52">
        <v>187</v>
      </c>
      <c r="C397" s="52"/>
      <c r="D397" s="8">
        <v>397</v>
      </c>
      <c r="E397" s="23">
        <v>1</v>
      </c>
      <c r="F397" s="23">
        <v>0</v>
      </c>
      <c r="G397" s="23">
        <v>0</v>
      </c>
      <c r="H397" s="23">
        <v>0</v>
      </c>
      <c r="I397" s="23">
        <v>0</v>
      </c>
      <c r="J397" s="23">
        <v>1</v>
      </c>
      <c r="K397" s="23">
        <v>0</v>
      </c>
      <c r="L397" s="23">
        <v>0</v>
      </c>
      <c r="M397" s="23">
        <v>1</v>
      </c>
      <c r="N397" s="23">
        <v>0</v>
      </c>
      <c r="O397" s="38">
        <v>0</v>
      </c>
      <c r="Q397" t="str">
        <f t="shared" si="60"/>
        <v>GC</v>
      </c>
      <c r="R397" t="str">
        <f t="shared" si="61"/>
        <v/>
      </c>
      <c r="S397" t="str">
        <f t="shared" si="62"/>
        <v/>
      </c>
      <c r="T397" t="str">
        <f t="shared" si="63"/>
        <v/>
      </c>
      <c r="U397" t="str">
        <f t="shared" si="64"/>
        <v/>
      </c>
      <c r="V397" t="str">
        <f t="shared" si="65"/>
        <v/>
      </c>
      <c r="W397" t="str">
        <f t="shared" si="66"/>
        <v/>
      </c>
      <c r="X397" t="str">
        <f t="shared" si="67"/>
        <v/>
      </c>
      <c r="Y397" s="32" t="str">
        <f t="shared" si="68"/>
        <v>GC////////</v>
      </c>
      <c r="Z397" t="str">
        <f t="shared" si="69"/>
        <v>#ff66d9</v>
      </c>
    </row>
    <row r="398" spans="1:26" ht="15.75" x14ac:dyDescent="0.25">
      <c r="A398" s="27" t="s">
        <v>100</v>
      </c>
      <c r="B398" s="52">
        <v>188</v>
      </c>
      <c r="C398" s="52"/>
      <c r="D398" s="8">
        <v>398</v>
      </c>
      <c r="E398" s="23">
        <v>1</v>
      </c>
      <c r="F398" s="23">
        <v>0</v>
      </c>
      <c r="G398" s="23">
        <v>0</v>
      </c>
      <c r="H398" s="23">
        <v>0</v>
      </c>
      <c r="I398" s="23">
        <v>0</v>
      </c>
      <c r="J398" s="23">
        <v>1</v>
      </c>
      <c r="K398" s="23">
        <v>0</v>
      </c>
      <c r="L398" s="23">
        <v>0</v>
      </c>
      <c r="M398" s="23">
        <v>1</v>
      </c>
      <c r="N398" s="23">
        <v>0</v>
      </c>
      <c r="O398" s="38">
        <v>0</v>
      </c>
      <c r="Q398" t="str">
        <f t="shared" si="60"/>
        <v>GC</v>
      </c>
      <c r="R398" t="str">
        <f t="shared" si="61"/>
        <v/>
      </c>
      <c r="S398" t="str">
        <f t="shared" si="62"/>
        <v/>
      </c>
      <c r="T398" t="str">
        <f t="shared" si="63"/>
        <v/>
      </c>
      <c r="U398" t="str">
        <f t="shared" si="64"/>
        <v/>
      </c>
      <c r="V398" t="str">
        <f t="shared" si="65"/>
        <v/>
      </c>
      <c r="W398" t="str">
        <f t="shared" si="66"/>
        <v/>
      </c>
      <c r="X398" t="str">
        <f t="shared" si="67"/>
        <v/>
      </c>
      <c r="Y398" s="32" t="str">
        <f t="shared" si="68"/>
        <v>GC////////</v>
      </c>
      <c r="Z398" t="str">
        <f t="shared" si="69"/>
        <v>#ff66d9</v>
      </c>
    </row>
    <row r="399" spans="1:26" ht="15.75" x14ac:dyDescent="0.25">
      <c r="A399" s="27" t="s">
        <v>100</v>
      </c>
      <c r="B399" s="52">
        <v>189</v>
      </c>
      <c r="C399" s="52"/>
      <c r="D399" s="8">
        <v>399</v>
      </c>
      <c r="E399" s="23">
        <v>1</v>
      </c>
      <c r="F399" s="23">
        <v>0</v>
      </c>
      <c r="G399" s="23">
        <v>0</v>
      </c>
      <c r="H399" s="23">
        <v>0</v>
      </c>
      <c r="I399" s="23">
        <v>0</v>
      </c>
      <c r="J399" s="23">
        <v>1</v>
      </c>
      <c r="K399" s="23">
        <v>0</v>
      </c>
      <c r="L399" s="23">
        <v>0</v>
      </c>
      <c r="M399" s="23">
        <v>1</v>
      </c>
      <c r="N399" s="23">
        <v>0</v>
      </c>
      <c r="O399" s="38">
        <v>0</v>
      </c>
      <c r="Q399" t="str">
        <f t="shared" si="60"/>
        <v>GC</v>
      </c>
      <c r="R399" t="str">
        <f t="shared" si="61"/>
        <v/>
      </c>
      <c r="S399" t="str">
        <f t="shared" si="62"/>
        <v/>
      </c>
      <c r="T399" t="str">
        <f t="shared" si="63"/>
        <v/>
      </c>
      <c r="U399" t="str">
        <f t="shared" si="64"/>
        <v/>
      </c>
      <c r="V399" t="str">
        <f t="shared" si="65"/>
        <v/>
      </c>
      <c r="W399" t="str">
        <f t="shared" si="66"/>
        <v/>
      </c>
      <c r="X399" t="str">
        <f t="shared" si="67"/>
        <v/>
      </c>
      <c r="Y399" s="32" t="str">
        <f t="shared" si="68"/>
        <v>GC////////</v>
      </c>
      <c r="Z399" t="str">
        <f t="shared" si="69"/>
        <v>#ff66d9</v>
      </c>
    </row>
    <row r="400" spans="1:26" ht="15.75" x14ac:dyDescent="0.25">
      <c r="A400" s="27" t="s">
        <v>100</v>
      </c>
      <c r="B400" s="52">
        <v>190</v>
      </c>
      <c r="C400" s="52"/>
      <c r="D400" s="8">
        <v>400</v>
      </c>
      <c r="E400" s="23">
        <v>1</v>
      </c>
      <c r="F400" s="23">
        <v>0</v>
      </c>
      <c r="G400" s="23">
        <v>0</v>
      </c>
      <c r="H400" s="23">
        <v>0</v>
      </c>
      <c r="I400" s="23">
        <v>0</v>
      </c>
      <c r="J400" s="23">
        <v>1</v>
      </c>
      <c r="K400" s="23">
        <v>0</v>
      </c>
      <c r="L400" s="23">
        <v>0</v>
      </c>
      <c r="M400" s="23">
        <v>1</v>
      </c>
      <c r="N400" s="23">
        <v>0</v>
      </c>
      <c r="O400" s="38">
        <v>0</v>
      </c>
      <c r="Q400" t="str">
        <f t="shared" si="60"/>
        <v>GC</v>
      </c>
      <c r="R400" t="str">
        <f t="shared" si="61"/>
        <v/>
      </c>
      <c r="S400" t="str">
        <f t="shared" si="62"/>
        <v/>
      </c>
      <c r="T400" t="str">
        <f t="shared" si="63"/>
        <v/>
      </c>
      <c r="U400" t="str">
        <f t="shared" si="64"/>
        <v/>
      </c>
      <c r="V400" t="str">
        <f t="shared" si="65"/>
        <v/>
      </c>
      <c r="W400" t="str">
        <f t="shared" si="66"/>
        <v/>
      </c>
      <c r="X400" t="str">
        <f t="shared" si="67"/>
        <v/>
      </c>
      <c r="Y400" s="32" t="str">
        <f t="shared" si="68"/>
        <v>GC////////</v>
      </c>
      <c r="Z400" t="str">
        <f t="shared" si="69"/>
        <v>#ff66d9</v>
      </c>
    </row>
    <row r="401" spans="1:26" ht="15.75" x14ac:dyDescent="0.25">
      <c r="A401" s="27" t="s">
        <v>100</v>
      </c>
      <c r="B401" s="52">
        <v>191</v>
      </c>
      <c r="C401" s="52"/>
      <c r="D401" s="8">
        <v>401</v>
      </c>
      <c r="E401" s="23">
        <v>1</v>
      </c>
      <c r="F401" s="23">
        <v>0</v>
      </c>
      <c r="G401" s="23">
        <v>0</v>
      </c>
      <c r="H401" s="23">
        <v>0</v>
      </c>
      <c r="I401" s="23">
        <v>0</v>
      </c>
      <c r="J401" s="23">
        <v>1</v>
      </c>
      <c r="K401" s="23">
        <v>0</v>
      </c>
      <c r="L401" s="23">
        <v>0</v>
      </c>
      <c r="M401" s="23">
        <v>1</v>
      </c>
      <c r="N401" s="23">
        <v>0</v>
      </c>
      <c r="O401" s="38">
        <v>0</v>
      </c>
      <c r="Q401" t="str">
        <f t="shared" si="60"/>
        <v>GC</v>
      </c>
      <c r="R401" t="str">
        <f t="shared" si="61"/>
        <v/>
      </c>
      <c r="S401" t="str">
        <f t="shared" si="62"/>
        <v/>
      </c>
      <c r="T401" t="str">
        <f t="shared" si="63"/>
        <v/>
      </c>
      <c r="U401" t="str">
        <f t="shared" si="64"/>
        <v/>
      </c>
      <c r="V401" t="str">
        <f t="shared" si="65"/>
        <v/>
      </c>
      <c r="W401" t="str">
        <f t="shared" si="66"/>
        <v/>
      </c>
      <c r="X401" t="str">
        <f t="shared" si="67"/>
        <v/>
      </c>
      <c r="Y401" s="32" t="str">
        <f t="shared" si="68"/>
        <v>GC////////</v>
      </c>
      <c r="Z401" t="str">
        <f t="shared" si="69"/>
        <v>#ff66d9</v>
      </c>
    </row>
    <row r="402" spans="1:26" ht="15.75" x14ac:dyDescent="0.25">
      <c r="A402" s="27" t="s">
        <v>100</v>
      </c>
      <c r="B402" s="52">
        <v>192</v>
      </c>
      <c r="C402" s="52"/>
      <c r="D402" s="8">
        <v>402</v>
      </c>
      <c r="E402" s="23">
        <v>1</v>
      </c>
      <c r="F402" s="23">
        <v>0</v>
      </c>
      <c r="G402" s="23">
        <v>0</v>
      </c>
      <c r="H402" s="23">
        <v>0</v>
      </c>
      <c r="I402" s="23">
        <v>0</v>
      </c>
      <c r="J402" s="23">
        <v>1</v>
      </c>
      <c r="K402" s="23">
        <v>0</v>
      </c>
      <c r="L402" s="23">
        <v>0</v>
      </c>
      <c r="M402" s="23">
        <v>1</v>
      </c>
      <c r="N402" s="23">
        <v>0</v>
      </c>
      <c r="O402" s="38">
        <v>0</v>
      </c>
      <c r="Q402" t="str">
        <f t="shared" si="60"/>
        <v>GC</v>
      </c>
      <c r="R402" t="str">
        <f t="shared" si="61"/>
        <v/>
      </c>
      <c r="S402" t="str">
        <f t="shared" si="62"/>
        <v/>
      </c>
      <c r="T402" t="str">
        <f t="shared" si="63"/>
        <v/>
      </c>
      <c r="U402" t="str">
        <f t="shared" si="64"/>
        <v/>
      </c>
      <c r="V402" t="str">
        <f t="shared" si="65"/>
        <v/>
      </c>
      <c r="W402" t="str">
        <f t="shared" si="66"/>
        <v/>
      </c>
      <c r="X402" t="str">
        <f t="shared" si="67"/>
        <v/>
      </c>
      <c r="Y402" s="32" t="str">
        <f t="shared" si="68"/>
        <v>GC////////</v>
      </c>
      <c r="Z402" t="str">
        <f t="shared" si="69"/>
        <v>#ff66d9</v>
      </c>
    </row>
    <row r="403" spans="1:26" ht="15.75" x14ac:dyDescent="0.25">
      <c r="A403" s="27" t="s">
        <v>100</v>
      </c>
      <c r="B403" s="52">
        <v>193</v>
      </c>
      <c r="C403" s="52"/>
      <c r="D403" s="8">
        <v>403</v>
      </c>
      <c r="E403" s="23">
        <v>0</v>
      </c>
      <c r="F403" s="23">
        <v>0</v>
      </c>
      <c r="G403" s="23">
        <v>1</v>
      </c>
      <c r="H403" s="23">
        <v>0</v>
      </c>
      <c r="I403" s="23">
        <v>0</v>
      </c>
      <c r="J403" s="23">
        <v>0</v>
      </c>
      <c r="K403" s="23">
        <v>1</v>
      </c>
      <c r="L403" s="23">
        <v>0</v>
      </c>
      <c r="M403" s="23">
        <v>0</v>
      </c>
      <c r="N403" s="23">
        <v>0</v>
      </c>
      <c r="O403" s="38">
        <v>0</v>
      </c>
      <c r="Q403" t="str">
        <f t="shared" ref="Q403:Q466" si="70">IF(E403=1,"GC","AC")</f>
        <v>AC</v>
      </c>
      <c r="R403" t="str">
        <f t="shared" ref="R403:R466" si="71">IF(F403=1,"Syt10+","")</f>
        <v/>
      </c>
      <c r="S403" t="str">
        <f t="shared" ref="S403:S466" si="72">IF(G403=1,"Syt6+","")</f>
        <v>Syt6+</v>
      </c>
      <c r="T403" t="str">
        <f t="shared" ref="T403:T466" si="73">IF(H403,"C8+","")</f>
        <v/>
      </c>
      <c r="U403" t="str">
        <f t="shared" ref="U403:U466" si="74">IF(K403=1,"ChAT+","")</f>
        <v>ChAT+</v>
      </c>
      <c r="V403" t="str">
        <f t="shared" ref="V403:V466" si="75">IF(O403=1,"Satb2+","")</f>
        <v/>
      </c>
      <c r="W403" t="str">
        <f t="shared" ref="W403:W466" si="76">IF(I403=1,"MEIS+","")</f>
        <v/>
      </c>
      <c r="X403" t="str">
        <f t="shared" ref="X403:X466" si="77">IF(N403=1,"CalR+","")</f>
        <v/>
      </c>
      <c r="Y403" s="32" t="str">
        <f t="shared" si="68"/>
        <v>AC//Syt6+//ChAT+////</v>
      </c>
      <c r="Z403" t="str">
        <f t="shared" si="69"/>
        <v>#b366ff</v>
      </c>
    </row>
    <row r="404" spans="1:26" ht="15.75" x14ac:dyDescent="0.25">
      <c r="A404" s="27" t="s">
        <v>100</v>
      </c>
      <c r="B404" s="52">
        <v>194</v>
      </c>
      <c r="C404" s="52"/>
      <c r="D404" s="8">
        <v>404</v>
      </c>
      <c r="E404" s="23">
        <v>1</v>
      </c>
      <c r="F404" s="23">
        <v>0</v>
      </c>
      <c r="G404" s="23">
        <v>0</v>
      </c>
      <c r="H404" s="23">
        <v>0</v>
      </c>
      <c r="I404" s="23">
        <v>0</v>
      </c>
      <c r="J404" s="23">
        <v>1</v>
      </c>
      <c r="K404" s="23">
        <v>0</v>
      </c>
      <c r="L404" s="23">
        <v>0</v>
      </c>
      <c r="M404" s="23">
        <v>1</v>
      </c>
      <c r="N404" s="23">
        <v>0</v>
      </c>
      <c r="O404" s="38">
        <v>0</v>
      </c>
      <c r="Q404" t="str">
        <f t="shared" si="70"/>
        <v>GC</v>
      </c>
      <c r="R404" t="str">
        <f t="shared" si="71"/>
        <v/>
      </c>
      <c r="S404" t="str">
        <f t="shared" si="72"/>
        <v/>
      </c>
      <c r="T404" t="str">
        <f t="shared" si="73"/>
        <v/>
      </c>
      <c r="U404" t="str">
        <f t="shared" si="74"/>
        <v/>
      </c>
      <c r="V404" t="str">
        <f t="shared" si="75"/>
        <v/>
      </c>
      <c r="W404" t="str">
        <f t="shared" si="76"/>
        <v/>
      </c>
      <c r="X404" t="str">
        <f t="shared" si="77"/>
        <v/>
      </c>
      <c r="Y404" s="32" t="str">
        <f t="shared" si="68"/>
        <v>GC////////</v>
      </c>
      <c r="Z404" t="str">
        <f t="shared" si="69"/>
        <v>#ff66d9</v>
      </c>
    </row>
    <row r="405" spans="1:26" ht="15.75" x14ac:dyDescent="0.25">
      <c r="A405" s="27" t="s">
        <v>100</v>
      </c>
      <c r="B405" s="52">
        <v>195</v>
      </c>
      <c r="C405" s="52" t="s">
        <v>19</v>
      </c>
      <c r="D405" s="8">
        <v>405</v>
      </c>
      <c r="E405" s="23">
        <v>0</v>
      </c>
      <c r="F405" s="23">
        <v>0</v>
      </c>
      <c r="G405" s="23">
        <v>1</v>
      </c>
      <c r="H405" s="23">
        <v>0</v>
      </c>
      <c r="I405" s="23">
        <v>0</v>
      </c>
      <c r="J405" s="23">
        <v>0</v>
      </c>
      <c r="K405" s="23">
        <v>0</v>
      </c>
      <c r="L405" s="23">
        <v>0</v>
      </c>
      <c r="M405" s="23">
        <v>0</v>
      </c>
      <c r="N405" s="23">
        <v>0</v>
      </c>
      <c r="O405" s="38">
        <v>0</v>
      </c>
      <c r="Q405" t="str">
        <f t="shared" si="70"/>
        <v>AC</v>
      </c>
      <c r="R405" t="str">
        <f t="shared" si="71"/>
        <v/>
      </c>
      <c r="S405" t="str">
        <f t="shared" si="72"/>
        <v>Syt6+</v>
      </c>
      <c r="T405" t="str">
        <f t="shared" si="73"/>
        <v/>
      </c>
      <c r="U405" t="str">
        <f t="shared" si="74"/>
        <v/>
      </c>
      <c r="V405" t="str">
        <f t="shared" si="75"/>
        <v/>
      </c>
      <c r="W405" t="str">
        <f t="shared" si="76"/>
        <v/>
      </c>
      <c r="X405" t="str">
        <f t="shared" si="77"/>
        <v/>
      </c>
      <c r="Y405" s="32" t="str">
        <f t="shared" si="68"/>
        <v>AC//Syt6+//////</v>
      </c>
      <c r="Z405" t="str">
        <f t="shared" si="69"/>
        <v>#6666ff</v>
      </c>
    </row>
    <row r="406" spans="1:26" ht="15.75" x14ac:dyDescent="0.25">
      <c r="A406" s="27" t="s">
        <v>100</v>
      </c>
      <c r="B406" s="52">
        <v>196</v>
      </c>
      <c r="C406" s="52"/>
      <c r="D406" s="8">
        <v>406</v>
      </c>
      <c r="E406" s="23">
        <v>0</v>
      </c>
      <c r="F406" s="23">
        <v>0</v>
      </c>
      <c r="G406" s="23">
        <v>0</v>
      </c>
      <c r="H406" s="23">
        <v>0</v>
      </c>
      <c r="I406" s="23">
        <v>0</v>
      </c>
      <c r="J406" s="23">
        <v>0</v>
      </c>
      <c r="K406" s="23">
        <v>0</v>
      </c>
      <c r="L406" s="23">
        <v>0</v>
      </c>
      <c r="M406" s="23">
        <v>0</v>
      </c>
      <c r="N406" s="23">
        <v>0</v>
      </c>
      <c r="O406" s="38">
        <v>0</v>
      </c>
      <c r="Q406" t="str">
        <f t="shared" si="70"/>
        <v>AC</v>
      </c>
      <c r="R406" t="str">
        <f t="shared" si="71"/>
        <v/>
      </c>
      <c r="S406" t="str">
        <f t="shared" si="72"/>
        <v/>
      </c>
      <c r="T406" t="str">
        <f t="shared" si="73"/>
        <v/>
      </c>
      <c r="U406" t="str">
        <f t="shared" si="74"/>
        <v/>
      </c>
      <c r="V406" t="str">
        <f t="shared" si="75"/>
        <v/>
      </c>
      <c r="W406" t="str">
        <f t="shared" si="76"/>
        <v/>
      </c>
      <c r="X406" t="str">
        <f t="shared" si="77"/>
        <v/>
      </c>
      <c r="Y406" s="32" t="str">
        <f t="shared" si="68"/>
        <v>AC////////</v>
      </c>
      <c r="Z406" t="str">
        <f t="shared" si="69"/>
        <v>#66b3ff</v>
      </c>
    </row>
    <row r="407" spans="1:26" ht="15.75" x14ac:dyDescent="0.25">
      <c r="A407" s="27" t="s">
        <v>100</v>
      </c>
      <c r="B407" s="52">
        <v>197</v>
      </c>
      <c r="C407" s="52"/>
      <c r="D407" s="8">
        <v>407</v>
      </c>
      <c r="E407" s="23">
        <v>0</v>
      </c>
      <c r="F407" s="23">
        <v>0</v>
      </c>
      <c r="G407" s="23">
        <v>0</v>
      </c>
      <c r="H407" s="23">
        <v>0</v>
      </c>
      <c r="I407" s="23">
        <v>1</v>
      </c>
      <c r="J407" s="23">
        <v>0</v>
      </c>
      <c r="K407" s="23">
        <v>0</v>
      </c>
      <c r="L407" s="23">
        <v>0</v>
      </c>
      <c r="M407" s="23">
        <v>0</v>
      </c>
      <c r="N407" s="23">
        <v>0</v>
      </c>
      <c r="O407" s="38">
        <v>0</v>
      </c>
      <c r="Q407" t="str">
        <f t="shared" si="70"/>
        <v>AC</v>
      </c>
      <c r="R407" t="str">
        <f t="shared" si="71"/>
        <v/>
      </c>
      <c r="S407" t="str">
        <f t="shared" si="72"/>
        <v/>
      </c>
      <c r="T407" t="str">
        <f t="shared" si="73"/>
        <v/>
      </c>
      <c r="U407" t="str">
        <f t="shared" si="74"/>
        <v/>
      </c>
      <c r="V407" t="str">
        <f t="shared" si="75"/>
        <v/>
      </c>
      <c r="W407" t="str">
        <f t="shared" si="76"/>
        <v>MEIS+</v>
      </c>
      <c r="X407" t="str">
        <f t="shared" si="77"/>
        <v/>
      </c>
      <c r="Y407" s="32" t="str">
        <f t="shared" si="68"/>
        <v>AC//////MEIS+//</v>
      </c>
      <c r="Z407" t="str">
        <f t="shared" si="69"/>
        <v>#66ff66</v>
      </c>
    </row>
    <row r="408" spans="1:26" ht="15.75" x14ac:dyDescent="0.25">
      <c r="A408" s="27" t="s">
        <v>100</v>
      </c>
      <c r="B408" s="52">
        <v>198</v>
      </c>
      <c r="C408" s="52"/>
      <c r="D408" s="8">
        <v>408</v>
      </c>
      <c r="E408" s="23">
        <v>0</v>
      </c>
      <c r="F408" s="23">
        <v>0</v>
      </c>
      <c r="G408" s="23">
        <v>0</v>
      </c>
      <c r="H408" s="23">
        <v>0</v>
      </c>
      <c r="I408" s="23">
        <v>0</v>
      </c>
      <c r="J408" s="23">
        <v>0</v>
      </c>
      <c r="K408" s="23">
        <v>0</v>
      </c>
      <c r="L408" s="23">
        <v>0</v>
      </c>
      <c r="M408" s="23">
        <v>0</v>
      </c>
      <c r="N408" s="23">
        <v>0</v>
      </c>
      <c r="O408" s="38">
        <v>0</v>
      </c>
      <c r="Q408" t="str">
        <f t="shared" si="70"/>
        <v>AC</v>
      </c>
      <c r="R408" t="str">
        <f t="shared" si="71"/>
        <v/>
      </c>
      <c r="S408" t="str">
        <f t="shared" si="72"/>
        <v/>
      </c>
      <c r="T408" t="str">
        <f t="shared" si="73"/>
        <v/>
      </c>
      <c r="U408" t="str">
        <f t="shared" si="74"/>
        <v/>
      </c>
      <c r="V408" t="str">
        <f t="shared" si="75"/>
        <v/>
      </c>
      <c r="W408" t="str">
        <f t="shared" si="76"/>
        <v/>
      </c>
      <c r="X408" t="str">
        <f t="shared" si="77"/>
        <v/>
      </c>
      <c r="Y408" s="32" t="str">
        <f t="shared" si="68"/>
        <v>AC////////</v>
      </c>
      <c r="Z408" t="str">
        <f t="shared" si="69"/>
        <v>#66b3ff</v>
      </c>
    </row>
    <row r="409" spans="1:26" ht="15.75" x14ac:dyDescent="0.25">
      <c r="A409" s="27" t="s">
        <v>100</v>
      </c>
      <c r="B409" s="52">
        <v>199</v>
      </c>
      <c r="C409" s="52"/>
      <c r="D409" s="8">
        <v>409</v>
      </c>
      <c r="E409" s="23">
        <v>1</v>
      </c>
      <c r="F409" s="23">
        <v>0</v>
      </c>
      <c r="G409" s="23">
        <v>0</v>
      </c>
      <c r="H409" s="23">
        <v>0</v>
      </c>
      <c r="I409" s="23">
        <v>0</v>
      </c>
      <c r="J409" s="23">
        <v>1</v>
      </c>
      <c r="K409" s="23">
        <v>0</v>
      </c>
      <c r="L409" s="23">
        <v>0</v>
      </c>
      <c r="M409" s="23">
        <v>1</v>
      </c>
      <c r="N409" s="23">
        <v>0</v>
      </c>
      <c r="O409" s="38">
        <v>0</v>
      </c>
      <c r="Q409" t="str">
        <f t="shared" si="70"/>
        <v>GC</v>
      </c>
      <c r="R409" t="str">
        <f t="shared" si="71"/>
        <v/>
      </c>
      <c r="S409" t="str">
        <f t="shared" si="72"/>
        <v/>
      </c>
      <c r="T409" t="str">
        <f t="shared" si="73"/>
        <v/>
      </c>
      <c r="U409" t="str">
        <f t="shared" si="74"/>
        <v/>
      </c>
      <c r="V409" t="str">
        <f t="shared" si="75"/>
        <v/>
      </c>
      <c r="W409" t="str">
        <f t="shared" si="76"/>
        <v/>
      </c>
      <c r="X409" t="str">
        <f t="shared" si="77"/>
        <v/>
      </c>
      <c r="Y409" s="32" t="str">
        <f t="shared" si="68"/>
        <v>GC////////</v>
      </c>
      <c r="Z409" t="str">
        <f t="shared" si="69"/>
        <v>#ff66d9</v>
      </c>
    </row>
    <row r="410" spans="1:26" ht="16.5" thickBot="1" x14ac:dyDescent="0.3">
      <c r="A410" s="28" t="s">
        <v>100</v>
      </c>
      <c r="B410" s="53">
        <v>200</v>
      </c>
      <c r="C410" s="53"/>
      <c r="D410" s="8">
        <v>410</v>
      </c>
      <c r="E410" s="26">
        <v>0</v>
      </c>
      <c r="F410" s="26">
        <v>0</v>
      </c>
      <c r="G410" s="26">
        <v>0</v>
      </c>
      <c r="H410" s="26">
        <v>0</v>
      </c>
      <c r="I410" s="26">
        <v>0</v>
      </c>
      <c r="J410" s="26">
        <v>0</v>
      </c>
      <c r="K410" s="26">
        <v>0</v>
      </c>
      <c r="L410" s="26">
        <v>0</v>
      </c>
      <c r="M410" s="26">
        <v>0</v>
      </c>
      <c r="N410" s="26">
        <v>0</v>
      </c>
      <c r="O410" s="39">
        <v>0</v>
      </c>
      <c r="Q410" t="str">
        <f t="shared" si="70"/>
        <v>AC</v>
      </c>
      <c r="R410" t="str">
        <f t="shared" si="71"/>
        <v/>
      </c>
      <c r="S410" t="str">
        <f t="shared" si="72"/>
        <v/>
      </c>
      <c r="T410" t="str">
        <f t="shared" si="73"/>
        <v/>
      </c>
      <c r="U410" t="str">
        <f t="shared" si="74"/>
        <v/>
      </c>
      <c r="V410" t="str">
        <f t="shared" si="75"/>
        <v/>
      </c>
      <c r="W410" t="str">
        <f t="shared" si="76"/>
        <v/>
      </c>
      <c r="X410" t="str">
        <f t="shared" si="77"/>
        <v/>
      </c>
      <c r="Y410" s="32" t="str">
        <f t="shared" si="68"/>
        <v>AC////////</v>
      </c>
      <c r="Z410" t="str">
        <f t="shared" si="69"/>
        <v>#66b3ff</v>
      </c>
    </row>
    <row r="411" spans="1:26" x14ac:dyDescent="0.25">
      <c r="A411" s="17" t="s">
        <v>101</v>
      </c>
      <c r="B411" s="19">
        <v>1</v>
      </c>
      <c r="C411" s="54" t="s">
        <v>19</v>
      </c>
      <c r="D411" s="8">
        <v>411</v>
      </c>
      <c r="E411" s="15">
        <v>1</v>
      </c>
      <c r="F411" s="15">
        <v>0</v>
      </c>
      <c r="G411" s="15">
        <v>0</v>
      </c>
      <c r="H411" s="15">
        <v>0</v>
      </c>
      <c r="I411" s="15">
        <v>0</v>
      </c>
      <c r="J411" s="15">
        <v>1</v>
      </c>
      <c r="K411" s="15">
        <v>0</v>
      </c>
      <c r="L411" s="15">
        <v>0</v>
      </c>
      <c r="M411" s="15">
        <v>1</v>
      </c>
      <c r="N411" s="15">
        <v>0</v>
      </c>
      <c r="O411" s="40">
        <v>0</v>
      </c>
      <c r="Q411" t="str">
        <f t="shared" si="70"/>
        <v>GC</v>
      </c>
      <c r="R411" t="str">
        <f t="shared" si="71"/>
        <v/>
      </c>
      <c r="S411" t="str">
        <f t="shared" si="72"/>
        <v/>
      </c>
      <c r="T411" t="str">
        <f t="shared" si="73"/>
        <v/>
      </c>
      <c r="U411" t="str">
        <f t="shared" si="74"/>
        <v/>
      </c>
      <c r="V411" t="str">
        <f t="shared" si="75"/>
        <v/>
      </c>
      <c r="W411" t="str">
        <f t="shared" si="76"/>
        <v/>
      </c>
      <c r="X411" t="str">
        <f t="shared" si="77"/>
        <v/>
      </c>
      <c r="Y411" s="32" t="str">
        <f t="shared" si="68"/>
        <v>GC////////</v>
      </c>
      <c r="Z411" t="str">
        <f t="shared" si="69"/>
        <v>#ff66d9</v>
      </c>
    </row>
    <row r="412" spans="1:26" x14ac:dyDescent="0.25">
      <c r="A412" s="17" t="s">
        <v>101</v>
      </c>
      <c r="B412" s="19">
        <v>2</v>
      </c>
      <c r="C412" s="54" t="s">
        <v>19</v>
      </c>
      <c r="D412" s="8">
        <v>412</v>
      </c>
      <c r="E412" s="15">
        <v>1</v>
      </c>
      <c r="F412" s="15">
        <v>0</v>
      </c>
      <c r="G412" s="15">
        <v>0</v>
      </c>
      <c r="H412" s="15">
        <v>0</v>
      </c>
      <c r="I412" s="15">
        <v>0</v>
      </c>
      <c r="J412" s="15">
        <v>0</v>
      </c>
      <c r="K412" s="15">
        <v>0</v>
      </c>
      <c r="L412" s="15">
        <v>0</v>
      </c>
      <c r="M412" s="15">
        <v>1</v>
      </c>
      <c r="N412" s="15">
        <v>0</v>
      </c>
      <c r="O412" s="40">
        <v>0</v>
      </c>
      <c r="Q412" t="str">
        <f t="shared" si="70"/>
        <v>GC</v>
      </c>
      <c r="R412" t="str">
        <f t="shared" si="71"/>
        <v/>
      </c>
      <c r="S412" t="str">
        <f t="shared" si="72"/>
        <v/>
      </c>
      <c r="T412" t="str">
        <f t="shared" si="73"/>
        <v/>
      </c>
      <c r="U412" t="str">
        <f t="shared" si="74"/>
        <v/>
      </c>
      <c r="V412" t="str">
        <f t="shared" si="75"/>
        <v/>
      </c>
      <c r="W412" t="str">
        <f t="shared" si="76"/>
        <v/>
      </c>
      <c r="X412" t="str">
        <f t="shared" si="77"/>
        <v/>
      </c>
      <c r="Y412" s="32" t="str">
        <f t="shared" si="68"/>
        <v>GC////////</v>
      </c>
      <c r="Z412" t="str">
        <f t="shared" si="69"/>
        <v>#ff66d9</v>
      </c>
    </row>
    <row r="413" spans="1:26" x14ac:dyDescent="0.25">
      <c r="A413" s="17" t="s">
        <v>101</v>
      </c>
      <c r="B413" s="19">
        <v>3</v>
      </c>
      <c r="C413" s="54" t="s">
        <v>19</v>
      </c>
      <c r="D413" s="8">
        <v>413</v>
      </c>
      <c r="E413" s="15">
        <v>1</v>
      </c>
      <c r="F413" s="15">
        <v>0</v>
      </c>
      <c r="G413" s="15">
        <v>0</v>
      </c>
      <c r="H413" s="15">
        <v>0</v>
      </c>
      <c r="I413" s="15">
        <v>0</v>
      </c>
      <c r="J413" s="15">
        <v>1</v>
      </c>
      <c r="K413" s="15">
        <v>0</v>
      </c>
      <c r="L413" s="15">
        <v>0</v>
      </c>
      <c r="M413" s="15">
        <v>1</v>
      </c>
      <c r="N413" s="15">
        <v>0</v>
      </c>
      <c r="O413" s="40">
        <v>0</v>
      </c>
      <c r="Q413" t="str">
        <f t="shared" si="70"/>
        <v>GC</v>
      </c>
      <c r="R413" t="str">
        <f t="shared" si="71"/>
        <v/>
      </c>
      <c r="S413" t="str">
        <f t="shared" si="72"/>
        <v/>
      </c>
      <c r="T413" t="str">
        <f t="shared" si="73"/>
        <v/>
      </c>
      <c r="U413" t="str">
        <f t="shared" si="74"/>
        <v/>
      </c>
      <c r="V413" t="str">
        <f t="shared" si="75"/>
        <v/>
      </c>
      <c r="W413" t="str">
        <f t="shared" si="76"/>
        <v/>
      </c>
      <c r="X413" t="str">
        <f t="shared" si="77"/>
        <v/>
      </c>
      <c r="Y413" s="32" t="str">
        <f t="shared" si="68"/>
        <v>GC////////</v>
      </c>
      <c r="Z413" t="str">
        <f t="shared" si="69"/>
        <v>#ff66d9</v>
      </c>
    </row>
    <row r="414" spans="1:26" x14ac:dyDescent="0.25">
      <c r="A414" s="17" t="s">
        <v>101</v>
      </c>
      <c r="B414" s="19">
        <v>4</v>
      </c>
      <c r="C414" s="54">
        <v>23</v>
      </c>
      <c r="D414" s="8">
        <v>414</v>
      </c>
      <c r="E414" s="15">
        <v>1</v>
      </c>
      <c r="F414" s="15">
        <v>0</v>
      </c>
      <c r="G414" s="15">
        <v>0</v>
      </c>
      <c r="H414" s="15">
        <v>0</v>
      </c>
      <c r="I414" s="15">
        <v>0</v>
      </c>
      <c r="J414" s="15">
        <v>1</v>
      </c>
      <c r="K414" s="15">
        <v>0</v>
      </c>
      <c r="L414" s="15">
        <v>0</v>
      </c>
      <c r="M414" s="15">
        <v>1</v>
      </c>
      <c r="N414" s="15">
        <v>0</v>
      </c>
      <c r="O414" s="40">
        <v>0</v>
      </c>
      <c r="Q414" t="str">
        <f t="shared" si="70"/>
        <v>GC</v>
      </c>
      <c r="R414" t="str">
        <f t="shared" si="71"/>
        <v/>
      </c>
      <c r="S414" t="str">
        <f t="shared" si="72"/>
        <v/>
      </c>
      <c r="T414" t="str">
        <f t="shared" si="73"/>
        <v/>
      </c>
      <c r="U414" t="str">
        <f t="shared" si="74"/>
        <v/>
      </c>
      <c r="V414" t="str">
        <f t="shared" si="75"/>
        <v/>
      </c>
      <c r="W414" t="str">
        <f t="shared" si="76"/>
        <v/>
      </c>
      <c r="X414" t="str">
        <f t="shared" si="77"/>
        <v/>
      </c>
      <c r="Y414" s="32" t="str">
        <f t="shared" si="68"/>
        <v>GC////////</v>
      </c>
      <c r="Z414" t="str">
        <f t="shared" si="69"/>
        <v>#ff66d9</v>
      </c>
    </row>
    <row r="415" spans="1:26" x14ac:dyDescent="0.25">
      <c r="A415" s="17" t="s">
        <v>101</v>
      </c>
      <c r="B415" s="19">
        <v>5</v>
      </c>
      <c r="C415" s="54">
        <v>3</v>
      </c>
      <c r="D415" s="8">
        <v>415</v>
      </c>
      <c r="E415" s="15">
        <v>1</v>
      </c>
      <c r="F415" s="15">
        <v>0</v>
      </c>
      <c r="G415" s="15">
        <v>0</v>
      </c>
      <c r="H415" s="15">
        <v>0</v>
      </c>
      <c r="I415" s="15">
        <v>0</v>
      </c>
      <c r="J415" s="15">
        <v>1</v>
      </c>
      <c r="K415" s="15">
        <v>0</v>
      </c>
      <c r="L415" s="15">
        <v>0</v>
      </c>
      <c r="M415" s="15">
        <v>1</v>
      </c>
      <c r="N415" s="15">
        <v>0</v>
      </c>
      <c r="O415" s="40">
        <v>0</v>
      </c>
      <c r="Q415" t="str">
        <f t="shared" si="70"/>
        <v>GC</v>
      </c>
      <c r="R415" t="str">
        <f t="shared" si="71"/>
        <v/>
      </c>
      <c r="S415" t="str">
        <f t="shared" si="72"/>
        <v/>
      </c>
      <c r="T415" t="str">
        <f t="shared" si="73"/>
        <v/>
      </c>
      <c r="U415" t="str">
        <f t="shared" si="74"/>
        <v/>
      </c>
      <c r="V415" t="str">
        <f t="shared" si="75"/>
        <v/>
      </c>
      <c r="W415" t="str">
        <f t="shared" si="76"/>
        <v/>
      </c>
      <c r="X415" t="str">
        <f t="shared" si="77"/>
        <v/>
      </c>
      <c r="Y415" s="32" t="str">
        <f t="shared" si="68"/>
        <v>GC////////</v>
      </c>
      <c r="Z415" t="str">
        <f t="shared" si="69"/>
        <v>#ff66d9</v>
      </c>
    </row>
    <row r="416" spans="1:26" x14ac:dyDescent="0.25">
      <c r="A416" s="17" t="s">
        <v>101</v>
      </c>
      <c r="B416" s="19">
        <v>6</v>
      </c>
      <c r="C416" s="54" t="s">
        <v>19</v>
      </c>
      <c r="D416" s="8">
        <v>416</v>
      </c>
      <c r="E416" s="15">
        <v>1</v>
      </c>
      <c r="F416" s="15">
        <v>0</v>
      </c>
      <c r="G416" s="15">
        <v>0</v>
      </c>
      <c r="H416" s="15">
        <v>0</v>
      </c>
      <c r="I416" s="15">
        <v>0</v>
      </c>
      <c r="J416" s="15">
        <v>1</v>
      </c>
      <c r="K416" s="15">
        <v>0</v>
      </c>
      <c r="L416" s="15">
        <v>0</v>
      </c>
      <c r="M416" s="15">
        <v>1</v>
      </c>
      <c r="N416" s="15">
        <v>0</v>
      </c>
      <c r="O416" s="40">
        <v>0</v>
      </c>
      <c r="Q416" t="str">
        <f t="shared" si="70"/>
        <v>GC</v>
      </c>
      <c r="R416" t="str">
        <f t="shared" si="71"/>
        <v/>
      </c>
      <c r="S416" t="str">
        <f t="shared" si="72"/>
        <v/>
      </c>
      <c r="T416" t="str">
        <f t="shared" si="73"/>
        <v/>
      </c>
      <c r="U416" t="str">
        <f t="shared" si="74"/>
        <v/>
      </c>
      <c r="V416" t="str">
        <f t="shared" si="75"/>
        <v/>
      </c>
      <c r="W416" t="str">
        <f t="shared" si="76"/>
        <v/>
      </c>
      <c r="X416" t="str">
        <f t="shared" si="77"/>
        <v/>
      </c>
      <c r="Y416" s="32" t="str">
        <f t="shared" si="68"/>
        <v>GC////////</v>
      </c>
      <c r="Z416" t="str">
        <f t="shared" si="69"/>
        <v>#ff66d9</v>
      </c>
    </row>
    <row r="417" spans="1:26" x14ac:dyDescent="0.25">
      <c r="A417" s="17" t="s">
        <v>101</v>
      </c>
      <c r="B417" s="19">
        <v>7</v>
      </c>
      <c r="C417" s="54">
        <v>24</v>
      </c>
      <c r="D417" s="8">
        <v>417</v>
      </c>
      <c r="E417" s="15">
        <v>1</v>
      </c>
      <c r="F417" s="15">
        <v>0</v>
      </c>
      <c r="G417" s="15">
        <v>0</v>
      </c>
      <c r="H417" s="15">
        <v>0</v>
      </c>
      <c r="I417" s="15">
        <v>0</v>
      </c>
      <c r="J417" s="15">
        <v>1</v>
      </c>
      <c r="K417" s="15">
        <v>0</v>
      </c>
      <c r="L417" s="15">
        <v>0</v>
      </c>
      <c r="M417" s="15">
        <v>1</v>
      </c>
      <c r="N417" s="15">
        <v>0</v>
      </c>
      <c r="O417" s="40">
        <v>0</v>
      </c>
      <c r="Q417" t="str">
        <f t="shared" si="70"/>
        <v>GC</v>
      </c>
      <c r="R417" t="str">
        <f t="shared" si="71"/>
        <v/>
      </c>
      <c r="S417" t="str">
        <f t="shared" si="72"/>
        <v/>
      </c>
      <c r="T417" t="str">
        <f t="shared" si="73"/>
        <v/>
      </c>
      <c r="U417" t="str">
        <f t="shared" si="74"/>
        <v/>
      </c>
      <c r="V417" t="str">
        <f t="shared" si="75"/>
        <v/>
      </c>
      <c r="W417" t="str">
        <f t="shared" si="76"/>
        <v/>
      </c>
      <c r="X417" t="str">
        <f t="shared" si="77"/>
        <v/>
      </c>
      <c r="Y417" s="32" t="str">
        <f t="shared" si="68"/>
        <v>GC////////</v>
      </c>
      <c r="Z417" t="str">
        <f t="shared" si="69"/>
        <v>#ff66d9</v>
      </c>
    </row>
    <row r="418" spans="1:26" x14ac:dyDescent="0.25">
      <c r="A418" s="17" t="s">
        <v>101</v>
      </c>
      <c r="B418" s="19">
        <v>8</v>
      </c>
      <c r="C418" s="54" t="s">
        <v>19</v>
      </c>
      <c r="D418" s="8">
        <v>418</v>
      </c>
      <c r="E418" s="15">
        <v>1</v>
      </c>
      <c r="F418" s="15">
        <v>0</v>
      </c>
      <c r="G418" s="15">
        <v>0</v>
      </c>
      <c r="H418" s="15">
        <v>1</v>
      </c>
      <c r="I418" s="15">
        <v>0</v>
      </c>
      <c r="J418" s="15">
        <v>1</v>
      </c>
      <c r="K418" s="15">
        <v>0</v>
      </c>
      <c r="L418" s="15">
        <v>0</v>
      </c>
      <c r="M418" s="15">
        <v>1</v>
      </c>
      <c r="N418" s="15">
        <v>0</v>
      </c>
      <c r="O418" s="40">
        <v>0</v>
      </c>
      <c r="Q418" t="str">
        <f t="shared" si="70"/>
        <v>GC</v>
      </c>
      <c r="R418" t="str">
        <f t="shared" si="71"/>
        <v/>
      </c>
      <c r="S418" t="str">
        <f t="shared" si="72"/>
        <v/>
      </c>
      <c r="T418" t="str">
        <f t="shared" si="73"/>
        <v>C8+</v>
      </c>
      <c r="U418" t="str">
        <f t="shared" si="74"/>
        <v/>
      </c>
      <c r="V418" t="str">
        <f t="shared" si="75"/>
        <v/>
      </c>
      <c r="W418" t="str">
        <f t="shared" si="76"/>
        <v/>
      </c>
      <c r="X418" t="str">
        <f t="shared" si="77"/>
        <v/>
      </c>
      <c r="Y418" s="32" t="str">
        <f t="shared" si="68"/>
        <v>GC///C8+/////</v>
      </c>
      <c r="Z418" t="str">
        <f t="shared" si="69"/>
        <v>#ffff66</v>
      </c>
    </row>
    <row r="419" spans="1:26" x14ac:dyDescent="0.25">
      <c r="A419" s="17" t="s">
        <v>101</v>
      </c>
      <c r="B419" s="19">
        <v>9</v>
      </c>
      <c r="C419" s="54">
        <v>114</v>
      </c>
      <c r="D419" s="8">
        <v>419</v>
      </c>
      <c r="E419" s="15">
        <v>1</v>
      </c>
      <c r="F419" s="15">
        <v>0</v>
      </c>
      <c r="G419" s="15">
        <v>0</v>
      </c>
      <c r="H419" s="15">
        <v>0</v>
      </c>
      <c r="I419" s="15">
        <v>0</v>
      </c>
      <c r="J419" s="15">
        <v>1</v>
      </c>
      <c r="K419" s="15">
        <v>0</v>
      </c>
      <c r="L419" s="15">
        <v>0</v>
      </c>
      <c r="M419" s="15">
        <v>1</v>
      </c>
      <c r="N419" s="15">
        <v>0</v>
      </c>
      <c r="O419" s="40">
        <v>0</v>
      </c>
      <c r="Q419" t="str">
        <f t="shared" si="70"/>
        <v>GC</v>
      </c>
      <c r="R419" t="str">
        <f t="shared" si="71"/>
        <v/>
      </c>
      <c r="S419" t="str">
        <f t="shared" si="72"/>
        <v/>
      </c>
      <c r="T419" t="str">
        <f t="shared" si="73"/>
        <v/>
      </c>
      <c r="U419" t="str">
        <f t="shared" si="74"/>
        <v/>
      </c>
      <c r="V419" t="str">
        <f t="shared" si="75"/>
        <v/>
      </c>
      <c r="W419" t="str">
        <f t="shared" si="76"/>
        <v/>
      </c>
      <c r="X419" t="str">
        <f t="shared" si="77"/>
        <v/>
      </c>
      <c r="Y419" s="32" t="str">
        <f t="shared" si="68"/>
        <v>GC////////</v>
      </c>
      <c r="Z419" t="str">
        <f t="shared" si="69"/>
        <v>#ff66d9</v>
      </c>
    </row>
    <row r="420" spans="1:26" x14ac:dyDescent="0.25">
      <c r="A420" s="17" t="s">
        <v>101</v>
      </c>
      <c r="B420" s="19">
        <v>10</v>
      </c>
      <c r="C420" s="54">
        <v>34</v>
      </c>
      <c r="D420" s="8">
        <v>420</v>
      </c>
      <c r="E420" s="15">
        <v>1</v>
      </c>
      <c r="F420" s="15">
        <v>0</v>
      </c>
      <c r="G420" s="15">
        <v>0</v>
      </c>
      <c r="H420" s="15">
        <v>0</v>
      </c>
      <c r="I420" s="15">
        <v>0</v>
      </c>
      <c r="J420" s="15">
        <v>1</v>
      </c>
      <c r="K420" s="15">
        <v>0</v>
      </c>
      <c r="L420" s="15">
        <v>0</v>
      </c>
      <c r="M420" s="15">
        <v>1</v>
      </c>
      <c r="N420" s="15">
        <v>0</v>
      </c>
      <c r="O420" s="40">
        <v>0</v>
      </c>
      <c r="Q420" t="str">
        <f t="shared" si="70"/>
        <v>GC</v>
      </c>
      <c r="R420" t="str">
        <f t="shared" si="71"/>
        <v/>
      </c>
      <c r="S420" t="str">
        <f t="shared" si="72"/>
        <v/>
      </c>
      <c r="T420" t="str">
        <f t="shared" si="73"/>
        <v/>
      </c>
      <c r="U420" t="str">
        <f t="shared" si="74"/>
        <v/>
      </c>
      <c r="V420" t="str">
        <f t="shared" si="75"/>
        <v/>
      </c>
      <c r="W420" t="str">
        <f t="shared" si="76"/>
        <v/>
      </c>
      <c r="X420" t="str">
        <f t="shared" si="77"/>
        <v/>
      </c>
      <c r="Y420" s="32" t="str">
        <f t="shared" si="68"/>
        <v>GC////////</v>
      </c>
      <c r="Z420" t="str">
        <f t="shared" si="69"/>
        <v>#ff66d9</v>
      </c>
    </row>
    <row r="421" spans="1:26" x14ac:dyDescent="0.25">
      <c r="A421" s="17" t="s">
        <v>101</v>
      </c>
      <c r="B421" s="19">
        <v>11</v>
      </c>
      <c r="C421" s="54">
        <v>36</v>
      </c>
      <c r="D421" s="8">
        <v>421</v>
      </c>
      <c r="E421" s="15">
        <v>1</v>
      </c>
      <c r="F421" s="15">
        <v>0</v>
      </c>
      <c r="G421" s="15">
        <v>0</v>
      </c>
      <c r="H421" s="15">
        <v>0</v>
      </c>
      <c r="I421" s="15">
        <v>0</v>
      </c>
      <c r="J421" s="15">
        <v>1</v>
      </c>
      <c r="K421" s="15">
        <v>0</v>
      </c>
      <c r="L421" s="15">
        <v>0</v>
      </c>
      <c r="M421" s="15">
        <v>1</v>
      </c>
      <c r="N421" s="15">
        <v>0</v>
      </c>
      <c r="O421" s="40">
        <v>0</v>
      </c>
      <c r="Q421" t="str">
        <f t="shared" si="70"/>
        <v>GC</v>
      </c>
      <c r="R421" t="str">
        <f t="shared" si="71"/>
        <v/>
      </c>
      <c r="S421" t="str">
        <f t="shared" si="72"/>
        <v/>
      </c>
      <c r="T421" t="str">
        <f t="shared" si="73"/>
        <v/>
      </c>
      <c r="U421" t="str">
        <f t="shared" si="74"/>
        <v/>
      </c>
      <c r="V421" t="str">
        <f t="shared" si="75"/>
        <v/>
      </c>
      <c r="W421" t="str">
        <f t="shared" si="76"/>
        <v/>
      </c>
      <c r="X421" t="str">
        <f t="shared" si="77"/>
        <v/>
      </c>
      <c r="Y421" s="32" t="str">
        <f t="shared" si="68"/>
        <v>GC////////</v>
      </c>
      <c r="Z421" t="str">
        <f t="shared" si="69"/>
        <v>#ff66d9</v>
      </c>
    </row>
    <row r="422" spans="1:26" x14ac:dyDescent="0.25">
      <c r="A422" s="17" t="s">
        <v>101</v>
      </c>
      <c r="B422" s="19">
        <v>12</v>
      </c>
      <c r="C422" s="54">
        <v>25</v>
      </c>
      <c r="D422" s="8">
        <v>422</v>
      </c>
      <c r="E422" s="15">
        <v>1</v>
      </c>
      <c r="F422" s="15">
        <v>0</v>
      </c>
      <c r="G422" s="15">
        <v>0</v>
      </c>
      <c r="H422" s="15">
        <v>0</v>
      </c>
      <c r="I422" s="15">
        <v>0</v>
      </c>
      <c r="J422" s="15">
        <v>1</v>
      </c>
      <c r="K422" s="15">
        <v>0</v>
      </c>
      <c r="L422" s="15">
        <v>0</v>
      </c>
      <c r="M422" s="15">
        <v>1</v>
      </c>
      <c r="N422" s="15">
        <v>0</v>
      </c>
      <c r="O422" s="40">
        <v>0</v>
      </c>
      <c r="Q422" t="str">
        <f t="shared" si="70"/>
        <v>GC</v>
      </c>
      <c r="R422" t="str">
        <f t="shared" si="71"/>
        <v/>
      </c>
      <c r="S422" t="str">
        <f t="shared" si="72"/>
        <v/>
      </c>
      <c r="T422" t="str">
        <f t="shared" si="73"/>
        <v/>
      </c>
      <c r="U422" t="str">
        <f t="shared" si="74"/>
        <v/>
      </c>
      <c r="V422" t="str">
        <f t="shared" si="75"/>
        <v/>
      </c>
      <c r="W422" t="str">
        <f t="shared" si="76"/>
        <v/>
      </c>
      <c r="X422" t="str">
        <f t="shared" si="77"/>
        <v/>
      </c>
      <c r="Y422" s="32" t="str">
        <f t="shared" si="68"/>
        <v>GC////////</v>
      </c>
      <c r="Z422" t="str">
        <f t="shared" si="69"/>
        <v>#ff66d9</v>
      </c>
    </row>
    <row r="423" spans="1:26" x14ac:dyDescent="0.25">
      <c r="A423" s="17" t="s">
        <v>101</v>
      </c>
      <c r="B423" s="19">
        <v>13</v>
      </c>
      <c r="C423" s="54">
        <v>113</v>
      </c>
      <c r="D423" s="8">
        <v>423</v>
      </c>
      <c r="E423" s="15">
        <v>1</v>
      </c>
      <c r="F423" s="15">
        <v>0</v>
      </c>
      <c r="G423" s="15">
        <v>0</v>
      </c>
      <c r="H423" s="15">
        <v>0</v>
      </c>
      <c r="I423" s="15">
        <v>0</v>
      </c>
      <c r="J423" s="15">
        <v>1</v>
      </c>
      <c r="K423" s="15">
        <v>0</v>
      </c>
      <c r="L423" s="15">
        <v>0</v>
      </c>
      <c r="M423" s="15">
        <v>1</v>
      </c>
      <c r="N423" s="15">
        <v>0</v>
      </c>
      <c r="O423" s="40">
        <v>0</v>
      </c>
      <c r="Q423" t="str">
        <f t="shared" si="70"/>
        <v>GC</v>
      </c>
      <c r="R423" t="str">
        <f t="shared" si="71"/>
        <v/>
      </c>
      <c r="S423" t="str">
        <f t="shared" si="72"/>
        <v/>
      </c>
      <c r="T423" t="str">
        <f t="shared" si="73"/>
        <v/>
      </c>
      <c r="U423" t="str">
        <f t="shared" si="74"/>
        <v/>
      </c>
      <c r="V423" t="str">
        <f t="shared" si="75"/>
        <v/>
      </c>
      <c r="W423" t="str">
        <f t="shared" si="76"/>
        <v/>
      </c>
      <c r="X423" t="str">
        <f t="shared" si="77"/>
        <v/>
      </c>
      <c r="Y423" s="32" t="str">
        <f t="shared" si="68"/>
        <v>GC////////</v>
      </c>
      <c r="Z423" t="str">
        <f t="shared" si="69"/>
        <v>#ff66d9</v>
      </c>
    </row>
    <row r="424" spans="1:26" x14ac:dyDescent="0.25">
      <c r="A424" s="17" t="s">
        <v>101</v>
      </c>
      <c r="B424" s="19">
        <v>14</v>
      </c>
      <c r="C424" s="54">
        <v>112</v>
      </c>
      <c r="D424" s="8">
        <v>424</v>
      </c>
      <c r="E424" s="15">
        <v>1</v>
      </c>
      <c r="F424" s="15">
        <v>0</v>
      </c>
      <c r="G424" s="15">
        <v>0</v>
      </c>
      <c r="H424" s="15">
        <v>0</v>
      </c>
      <c r="I424" s="15">
        <v>0</v>
      </c>
      <c r="J424" s="15">
        <v>1</v>
      </c>
      <c r="K424" s="15">
        <v>0</v>
      </c>
      <c r="L424" s="15">
        <v>0</v>
      </c>
      <c r="M424" s="15">
        <v>1</v>
      </c>
      <c r="N424" s="15">
        <v>0</v>
      </c>
      <c r="O424" s="40">
        <v>0</v>
      </c>
      <c r="Q424" t="str">
        <f t="shared" si="70"/>
        <v>GC</v>
      </c>
      <c r="R424" t="str">
        <f t="shared" si="71"/>
        <v/>
      </c>
      <c r="S424" t="str">
        <f t="shared" si="72"/>
        <v/>
      </c>
      <c r="T424" t="str">
        <f t="shared" si="73"/>
        <v/>
      </c>
      <c r="U424" t="str">
        <f t="shared" si="74"/>
        <v/>
      </c>
      <c r="V424" t="str">
        <f t="shared" si="75"/>
        <v/>
      </c>
      <c r="W424" t="str">
        <f t="shared" si="76"/>
        <v/>
      </c>
      <c r="X424" t="str">
        <f t="shared" si="77"/>
        <v/>
      </c>
      <c r="Y424" s="32" t="str">
        <f t="shared" si="68"/>
        <v>GC////////</v>
      </c>
      <c r="Z424" t="str">
        <f t="shared" si="69"/>
        <v>#ff66d9</v>
      </c>
    </row>
    <row r="425" spans="1:26" x14ac:dyDescent="0.25">
      <c r="A425" s="17" t="s">
        <v>101</v>
      </c>
      <c r="B425" s="19">
        <v>15</v>
      </c>
      <c r="C425" s="54">
        <v>27</v>
      </c>
      <c r="D425" s="8">
        <v>425</v>
      </c>
      <c r="E425" s="15">
        <v>1</v>
      </c>
      <c r="F425" s="15">
        <v>0</v>
      </c>
      <c r="G425" s="15">
        <v>0</v>
      </c>
      <c r="H425" s="15">
        <v>1</v>
      </c>
      <c r="I425" s="15">
        <v>0</v>
      </c>
      <c r="J425" s="15">
        <v>1</v>
      </c>
      <c r="K425" s="15">
        <v>0</v>
      </c>
      <c r="L425" s="15">
        <v>0</v>
      </c>
      <c r="M425" s="15">
        <v>1</v>
      </c>
      <c r="N425" s="15">
        <v>0</v>
      </c>
      <c r="O425" s="40">
        <v>0</v>
      </c>
      <c r="Q425" t="str">
        <f t="shared" si="70"/>
        <v>GC</v>
      </c>
      <c r="R425" t="str">
        <f t="shared" si="71"/>
        <v/>
      </c>
      <c r="S425" t="str">
        <f t="shared" si="72"/>
        <v/>
      </c>
      <c r="T425" t="str">
        <f t="shared" si="73"/>
        <v>C8+</v>
      </c>
      <c r="U425" t="str">
        <f t="shared" si="74"/>
        <v/>
      </c>
      <c r="V425" t="str">
        <f t="shared" si="75"/>
        <v/>
      </c>
      <c r="W425" t="str">
        <f t="shared" si="76"/>
        <v/>
      </c>
      <c r="X425" t="str">
        <f t="shared" si="77"/>
        <v/>
      </c>
      <c r="Y425" s="32" t="str">
        <f t="shared" si="68"/>
        <v>GC///C8+/////</v>
      </c>
      <c r="Z425" t="str">
        <f t="shared" si="69"/>
        <v>#ffff66</v>
      </c>
    </row>
    <row r="426" spans="1:26" x14ac:dyDescent="0.25">
      <c r="A426" s="17" t="s">
        <v>101</v>
      </c>
      <c r="B426" s="19">
        <v>16</v>
      </c>
      <c r="C426" s="54" t="s">
        <v>19</v>
      </c>
      <c r="D426" s="8">
        <v>426</v>
      </c>
      <c r="E426" s="15">
        <v>1</v>
      </c>
      <c r="F426" s="15">
        <v>0</v>
      </c>
      <c r="G426" s="15">
        <v>1</v>
      </c>
      <c r="H426" s="15">
        <v>0</v>
      </c>
      <c r="I426" s="15">
        <v>0</v>
      </c>
      <c r="J426" s="15">
        <v>1</v>
      </c>
      <c r="K426" s="15">
        <v>1</v>
      </c>
      <c r="L426" s="15">
        <v>0</v>
      </c>
      <c r="M426" s="15">
        <v>1</v>
      </c>
      <c r="N426" s="15">
        <v>0</v>
      </c>
      <c r="O426" s="40">
        <v>0</v>
      </c>
      <c r="Q426" t="str">
        <f t="shared" si="70"/>
        <v>GC</v>
      </c>
      <c r="R426" t="str">
        <f t="shared" si="71"/>
        <v/>
      </c>
      <c r="S426" t="str">
        <f t="shared" si="72"/>
        <v>Syt6+</v>
      </c>
      <c r="T426" t="str">
        <f t="shared" si="73"/>
        <v/>
      </c>
      <c r="U426" t="str">
        <f t="shared" si="74"/>
        <v>ChAT+</v>
      </c>
      <c r="V426" t="str">
        <f t="shared" si="75"/>
        <v/>
      </c>
      <c r="W426" t="str">
        <f t="shared" si="76"/>
        <v/>
      </c>
      <c r="X426" t="str">
        <f t="shared" si="77"/>
        <v/>
      </c>
      <c r="Y426" s="32" t="str">
        <f t="shared" si="68"/>
        <v>GC//Syt6+//ChAT+////</v>
      </c>
      <c r="Z426" t="e">
        <f t="shared" si="69"/>
        <v>#N/A</v>
      </c>
    </row>
    <row r="427" spans="1:26" x14ac:dyDescent="0.25">
      <c r="A427" s="17" t="s">
        <v>101</v>
      </c>
      <c r="B427" s="19">
        <v>17</v>
      </c>
      <c r="C427" s="54">
        <v>53</v>
      </c>
      <c r="D427" s="8">
        <v>427</v>
      </c>
      <c r="E427" s="15">
        <v>1</v>
      </c>
      <c r="F427" s="15">
        <v>0</v>
      </c>
      <c r="G427" s="15">
        <v>0</v>
      </c>
      <c r="H427" s="15">
        <v>0</v>
      </c>
      <c r="I427" s="15">
        <v>0</v>
      </c>
      <c r="J427" s="15">
        <v>1</v>
      </c>
      <c r="K427" s="15">
        <v>0</v>
      </c>
      <c r="L427" s="15">
        <v>0</v>
      </c>
      <c r="M427" s="15">
        <v>1</v>
      </c>
      <c r="N427" s="15">
        <v>0</v>
      </c>
      <c r="O427" s="40">
        <v>0</v>
      </c>
      <c r="Q427" t="str">
        <f t="shared" si="70"/>
        <v>GC</v>
      </c>
      <c r="R427" t="str">
        <f t="shared" si="71"/>
        <v/>
      </c>
      <c r="S427" t="str">
        <f t="shared" si="72"/>
        <v/>
      </c>
      <c r="T427" t="str">
        <f t="shared" si="73"/>
        <v/>
      </c>
      <c r="U427" t="str">
        <f t="shared" si="74"/>
        <v/>
      </c>
      <c r="V427" t="str">
        <f t="shared" si="75"/>
        <v/>
      </c>
      <c r="W427" t="str">
        <f t="shared" si="76"/>
        <v/>
      </c>
      <c r="X427" t="str">
        <f t="shared" si="77"/>
        <v/>
      </c>
      <c r="Y427" s="32" t="str">
        <f t="shared" si="68"/>
        <v>GC////////</v>
      </c>
      <c r="Z427" t="str">
        <f t="shared" si="69"/>
        <v>#ff66d9</v>
      </c>
    </row>
    <row r="428" spans="1:26" x14ac:dyDescent="0.25">
      <c r="A428" s="17" t="s">
        <v>101</v>
      </c>
      <c r="B428" s="19">
        <v>18</v>
      </c>
      <c r="C428" s="54">
        <v>123</v>
      </c>
      <c r="D428" s="8">
        <v>428</v>
      </c>
      <c r="E428" s="15">
        <v>1</v>
      </c>
      <c r="F428" s="15">
        <v>0</v>
      </c>
      <c r="G428" s="15">
        <v>0</v>
      </c>
      <c r="H428" s="15">
        <v>0</v>
      </c>
      <c r="I428" s="15">
        <v>0</v>
      </c>
      <c r="J428" s="15">
        <v>1</v>
      </c>
      <c r="K428" s="15">
        <v>0</v>
      </c>
      <c r="L428" s="15">
        <v>0</v>
      </c>
      <c r="M428" s="15">
        <v>1</v>
      </c>
      <c r="N428" s="15">
        <v>0</v>
      </c>
      <c r="O428" s="40">
        <v>0</v>
      </c>
      <c r="Q428" t="str">
        <f t="shared" si="70"/>
        <v>GC</v>
      </c>
      <c r="R428" t="str">
        <f t="shared" si="71"/>
        <v/>
      </c>
      <c r="S428" t="str">
        <f t="shared" si="72"/>
        <v/>
      </c>
      <c r="T428" t="str">
        <f t="shared" si="73"/>
        <v/>
      </c>
      <c r="U428" t="str">
        <f t="shared" si="74"/>
        <v/>
      </c>
      <c r="V428" t="str">
        <f t="shared" si="75"/>
        <v/>
      </c>
      <c r="W428" t="str">
        <f t="shared" si="76"/>
        <v/>
      </c>
      <c r="X428" t="str">
        <f t="shared" si="77"/>
        <v/>
      </c>
      <c r="Y428" s="32" t="str">
        <f t="shared" si="68"/>
        <v>GC////////</v>
      </c>
      <c r="Z428" t="str">
        <f t="shared" si="69"/>
        <v>#ff66d9</v>
      </c>
    </row>
    <row r="429" spans="1:26" x14ac:dyDescent="0.25">
      <c r="A429" s="17" t="s">
        <v>101</v>
      </c>
      <c r="B429" s="19">
        <v>19</v>
      </c>
      <c r="C429" s="54">
        <v>125</v>
      </c>
      <c r="D429" s="8">
        <v>429</v>
      </c>
      <c r="E429" s="15">
        <v>1</v>
      </c>
      <c r="F429" s="15">
        <v>0</v>
      </c>
      <c r="G429" s="15">
        <v>0</v>
      </c>
      <c r="H429" s="15">
        <v>0</v>
      </c>
      <c r="I429" s="15">
        <v>0</v>
      </c>
      <c r="J429" s="15">
        <v>1</v>
      </c>
      <c r="K429" s="15">
        <v>0</v>
      </c>
      <c r="L429" s="15">
        <v>0</v>
      </c>
      <c r="M429" s="15">
        <v>1</v>
      </c>
      <c r="N429" s="15">
        <v>0</v>
      </c>
      <c r="O429" s="40">
        <v>0</v>
      </c>
      <c r="Q429" t="str">
        <f t="shared" si="70"/>
        <v>GC</v>
      </c>
      <c r="R429" t="str">
        <f t="shared" si="71"/>
        <v/>
      </c>
      <c r="S429" t="str">
        <f t="shared" si="72"/>
        <v/>
      </c>
      <c r="T429" t="str">
        <f t="shared" si="73"/>
        <v/>
      </c>
      <c r="U429" t="str">
        <f t="shared" si="74"/>
        <v/>
      </c>
      <c r="V429" t="str">
        <f t="shared" si="75"/>
        <v/>
      </c>
      <c r="W429" t="str">
        <f t="shared" si="76"/>
        <v/>
      </c>
      <c r="X429" t="str">
        <f t="shared" si="77"/>
        <v/>
      </c>
      <c r="Y429" s="32" t="str">
        <f t="shared" si="68"/>
        <v>GC////////</v>
      </c>
      <c r="Z429" t="str">
        <f t="shared" si="69"/>
        <v>#ff66d9</v>
      </c>
    </row>
    <row r="430" spans="1:26" x14ac:dyDescent="0.25">
      <c r="A430" s="17" t="s">
        <v>101</v>
      </c>
      <c r="B430" s="19">
        <v>20</v>
      </c>
      <c r="C430" s="54">
        <v>110</v>
      </c>
      <c r="D430" s="8">
        <v>430</v>
      </c>
      <c r="E430" s="15">
        <v>1</v>
      </c>
      <c r="F430" s="15">
        <v>0</v>
      </c>
      <c r="G430" s="15">
        <v>0</v>
      </c>
      <c r="H430" s="15">
        <v>0</v>
      </c>
      <c r="I430" s="15">
        <v>0</v>
      </c>
      <c r="J430" s="15">
        <v>1</v>
      </c>
      <c r="K430" s="15">
        <v>0</v>
      </c>
      <c r="L430" s="15">
        <v>0</v>
      </c>
      <c r="M430" s="15">
        <v>1</v>
      </c>
      <c r="N430" s="15">
        <v>0</v>
      </c>
      <c r="O430" s="40">
        <v>0</v>
      </c>
      <c r="Q430" t="str">
        <f t="shared" si="70"/>
        <v>GC</v>
      </c>
      <c r="R430" t="str">
        <f t="shared" si="71"/>
        <v/>
      </c>
      <c r="S430" t="str">
        <f t="shared" si="72"/>
        <v/>
      </c>
      <c r="T430" t="str">
        <f t="shared" si="73"/>
        <v/>
      </c>
      <c r="U430" t="str">
        <f t="shared" si="74"/>
        <v/>
      </c>
      <c r="V430" t="str">
        <f t="shared" si="75"/>
        <v/>
      </c>
      <c r="W430" t="str">
        <f t="shared" si="76"/>
        <v/>
      </c>
      <c r="X430" t="str">
        <f t="shared" si="77"/>
        <v/>
      </c>
      <c r="Y430" s="32" t="str">
        <f t="shared" si="68"/>
        <v>GC////////</v>
      </c>
      <c r="Z430" t="str">
        <f t="shared" si="69"/>
        <v>#ff66d9</v>
      </c>
    </row>
    <row r="431" spans="1:26" x14ac:dyDescent="0.25">
      <c r="A431" s="17" t="s">
        <v>101</v>
      </c>
      <c r="B431" s="19">
        <v>21</v>
      </c>
      <c r="C431" s="54">
        <v>111</v>
      </c>
      <c r="D431" s="8">
        <v>431</v>
      </c>
      <c r="E431" s="15">
        <v>1</v>
      </c>
      <c r="F431" s="15">
        <v>0</v>
      </c>
      <c r="G431" s="15">
        <v>0</v>
      </c>
      <c r="H431" s="15">
        <v>0</v>
      </c>
      <c r="I431" s="15">
        <v>0</v>
      </c>
      <c r="J431" s="15">
        <v>1</v>
      </c>
      <c r="K431" s="15">
        <v>0</v>
      </c>
      <c r="L431" s="15">
        <v>0</v>
      </c>
      <c r="M431" s="15">
        <v>1</v>
      </c>
      <c r="N431" s="15">
        <v>0</v>
      </c>
      <c r="O431" s="40">
        <v>0</v>
      </c>
      <c r="Q431" t="str">
        <f t="shared" si="70"/>
        <v>GC</v>
      </c>
      <c r="R431" t="str">
        <f t="shared" si="71"/>
        <v/>
      </c>
      <c r="S431" t="str">
        <f t="shared" si="72"/>
        <v/>
      </c>
      <c r="T431" t="str">
        <f t="shared" si="73"/>
        <v/>
      </c>
      <c r="U431" t="str">
        <f t="shared" si="74"/>
        <v/>
      </c>
      <c r="V431" t="str">
        <f t="shared" si="75"/>
        <v/>
      </c>
      <c r="W431" t="str">
        <f t="shared" si="76"/>
        <v/>
      </c>
      <c r="X431" t="str">
        <f t="shared" si="77"/>
        <v/>
      </c>
      <c r="Y431" s="32" t="str">
        <f t="shared" si="68"/>
        <v>GC////////</v>
      </c>
      <c r="Z431" t="str">
        <f t="shared" si="69"/>
        <v>#ff66d9</v>
      </c>
    </row>
    <row r="432" spans="1:26" x14ac:dyDescent="0.25">
      <c r="A432" s="17" t="s">
        <v>101</v>
      </c>
      <c r="B432" s="19">
        <v>22</v>
      </c>
      <c r="C432" s="54" t="s">
        <v>19</v>
      </c>
      <c r="D432" s="8">
        <v>432</v>
      </c>
      <c r="E432" s="15">
        <v>1</v>
      </c>
      <c r="F432" s="15">
        <v>0</v>
      </c>
      <c r="G432" s="15">
        <v>0</v>
      </c>
      <c r="H432" s="15">
        <v>0</v>
      </c>
      <c r="I432" s="15">
        <v>0</v>
      </c>
      <c r="J432" s="15">
        <v>1</v>
      </c>
      <c r="K432" s="15">
        <v>0</v>
      </c>
      <c r="L432" s="15">
        <v>0</v>
      </c>
      <c r="M432" s="15">
        <v>1</v>
      </c>
      <c r="N432" s="15">
        <v>0</v>
      </c>
      <c r="O432" s="40">
        <v>0</v>
      </c>
      <c r="Q432" t="str">
        <f t="shared" si="70"/>
        <v>GC</v>
      </c>
      <c r="R432" t="str">
        <f t="shared" si="71"/>
        <v/>
      </c>
      <c r="S432" t="str">
        <f t="shared" si="72"/>
        <v/>
      </c>
      <c r="T432" t="str">
        <f t="shared" si="73"/>
        <v/>
      </c>
      <c r="U432" t="str">
        <f t="shared" si="74"/>
        <v/>
      </c>
      <c r="V432" t="str">
        <f t="shared" si="75"/>
        <v/>
      </c>
      <c r="W432" t="str">
        <f t="shared" si="76"/>
        <v/>
      </c>
      <c r="X432" t="str">
        <f t="shared" si="77"/>
        <v/>
      </c>
      <c r="Y432" s="32" t="str">
        <f t="shared" si="68"/>
        <v>GC////////</v>
      </c>
      <c r="Z432" t="str">
        <f t="shared" si="69"/>
        <v>#ff66d9</v>
      </c>
    </row>
    <row r="433" spans="1:26" x14ac:dyDescent="0.25">
      <c r="A433" s="17" t="s">
        <v>101</v>
      </c>
      <c r="B433" s="19">
        <v>23</v>
      </c>
      <c r="C433" s="54" t="s">
        <v>19</v>
      </c>
      <c r="D433" s="8">
        <v>433</v>
      </c>
      <c r="E433" s="15">
        <v>1</v>
      </c>
      <c r="F433" s="15">
        <v>0</v>
      </c>
      <c r="G433" s="15">
        <v>0</v>
      </c>
      <c r="H433" s="15">
        <v>0</v>
      </c>
      <c r="I433" s="15">
        <v>0</v>
      </c>
      <c r="J433" s="15">
        <v>1</v>
      </c>
      <c r="K433" s="15">
        <v>0</v>
      </c>
      <c r="L433" s="15">
        <v>0</v>
      </c>
      <c r="M433" s="15">
        <v>1</v>
      </c>
      <c r="N433" s="15">
        <v>0</v>
      </c>
      <c r="O433" s="40">
        <v>0</v>
      </c>
      <c r="Q433" t="str">
        <f t="shared" si="70"/>
        <v>GC</v>
      </c>
      <c r="R433" t="str">
        <f t="shared" si="71"/>
        <v/>
      </c>
      <c r="S433" t="str">
        <f t="shared" si="72"/>
        <v/>
      </c>
      <c r="T433" t="str">
        <f t="shared" si="73"/>
        <v/>
      </c>
      <c r="U433" t="str">
        <f t="shared" si="74"/>
        <v/>
      </c>
      <c r="V433" t="str">
        <f t="shared" si="75"/>
        <v/>
      </c>
      <c r="W433" t="str">
        <f t="shared" si="76"/>
        <v/>
      </c>
      <c r="X433" t="str">
        <f t="shared" si="77"/>
        <v/>
      </c>
      <c r="Y433" s="32" t="str">
        <f t="shared" si="68"/>
        <v>GC////////</v>
      </c>
      <c r="Z433" t="str">
        <f t="shared" si="69"/>
        <v>#ff66d9</v>
      </c>
    </row>
    <row r="434" spans="1:26" x14ac:dyDescent="0.25">
      <c r="A434" s="17" t="s">
        <v>101</v>
      </c>
      <c r="B434" s="19">
        <v>24</v>
      </c>
      <c r="C434" s="54" t="s">
        <v>19</v>
      </c>
      <c r="D434" s="8">
        <v>434</v>
      </c>
      <c r="E434" s="15">
        <v>1</v>
      </c>
      <c r="F434" s="15">
        <v>0</v>
      </c>
      <c r="G434" s="15">
        <v>0</v>
      </c>
      <c r="H434" s="15">
        <v>0</v>
      </c>
      <c r="I434" s="15">
        <v>0</v>
      </c>
      <c r="J434" s="15">
        <v>1</v>
      </c>
      <c r="K434" s="15">
        <v>0</v>
      </c>
      <c r="L434" s="15">
        <v>0</v>
      </c>
      <c r="M434" s="15">
        <v>1</v>
      </c>
      <c r="N434" s="15">
        <v>0</v>
      </c>
      <c r="O434" s="40">
        <v>0</v>
      </c>
      <c r="Q434" t="str">
        <f t="shared" si="70"/>
        <v>GC</v>
      </c>
      <c r="R434" t="str">
        <f t="shared" si="71"/>
        <v/>
      </c>
      <c r="S434" t="str">
        <f t="shared" si="72"/>
        <v/>
      </c>
      <c r="T434" t="str">
        <f t="shared" si="73"/>
        <v/>
      </c>
      <c r="U434" t="str">
        <f t="shared" si="74"/>
        <v/>
      </c>
      <c r="V434" t="str">
        <f t="shared" si="75"/>
        <v/>
      </c>
      <c r="W434" t="str">
        <f t="shared" si="76"/>
        <v/>
      </c>
      <c r="X434" t="str">
        <f t="shared" si="77"/>
        <v/>
      </c>
      <c r="Y434" s="32" t="str">
        <f t="shared" si="68"/>
        <v>GC////////</v>
      </c>
      <c r="Z434" t="str">
        <f t="shared" si="69"/>
        <v>#ff66d9</v>
      </c>
    </row>
    <row r="435" spans="1:26" x14ac:dyDescent="0.25">
      <c r="A435" s="17" t="s">
        <v>101</v>
      </c>
      <c r="B435" s="19">
        <v>25</v>
      </c>
      <c r="C435" s="54" t="s">
        <v>19</v>
      </c>
      <c r="D435" s="8">
        <v>435</v>
      </c>
      <c r="E435" s="15">
        <v>1</v>
      </c>
      <c r="F435" s="15">
        <v>0</v>
      </c>
      <c r="G435" s="15">
        <v>0</v>
      </c>
      <c r="H435" s="15">
        <v>1</v>
      </c>
      <c r="I435" s="15">
        <v>0</v>
      </c>
      <c r="J435" s="15">
        <v>1</v>
      </c>
      <c r="K435" s="15">
        <v>0</v>
      </c>
      <c r="L435" s="15">
        <v>0</v>
      </c>
      <c r="M435" s="15">
        <v>1</v>
      </c>
      <c r="N435" s="15">
        <v>0</v>
      </c>
      <c r="O435" s="40">
        <v>0</v>
      </c>
      <c r="Q435" t="str">
        <f t="shared" si="70"/>
        <v>GC</v>
      </c>
      <c r="R435" t="str">
        <f t="shared" si="71"/>
        <v/>
      </c>
      <c r="S435" t="str">
        <f t="shared" si="72"/>
        <v/>
      </c>
      <c r="T435" t="str">
        <f t="shared" si="73"/>
        <v>C8+</v>
      </c>
      <c r="U435" t="str">
        <f t="shared" si="74"/>
        <v/>
      </c>
      <c r="V435" t="str">
        <f t="shared" si="75"/>
        <v/>
      </c>
      <c r="W435" t="str">
        <f t="shared" si="76"/>
        <v/>
      </c>
      <c r="X435" t="str">
        <f t="shared" si="77"/>
        <v/>
      </c>
      <c r="Y435" s="32" t="str">
        <f t="shared" si="68"/>
        <v>GC///C8+/////</v>
      </c>
      <c r="Z435" t="str">
        <f t="shared" si="69"/>
        <v>#ffff66</v>
      </c>
    </row>
    <row r="436" spans="1:26" x14ac:dyDescent="0.25">
      <c r="A436" s="17" t="s">
        <v>101</v>
      </c>
      <c r="B436" s="19">
        <v>26</v>
      </c>
      <c r="C436" s="54">
        <v>107</v>
      </c>
      <c r="D436" s="8">
        <v>436</v>
      </c>
      <c r="E436" s="15">
        <v>1</v>
      </c>
      <c r="F436" s="15">
        <v>0</v>
      </c>
      <c r="G436" s="15">
        <v>0</v>
      </c>
      <c r="H436" s="15">
        <v>0</v>
      </c>
      <c r="I436" s="15">
        <v>0</v>
      </c>
      <c r="J436" s="15">
        <v>1</v>
      </c>
      <c r="K436" s="15">
        <v>0</v>
      </c>
      <c r="L436" s="15">
        <v>0</v>
      </c>
      <c r="M436" s="15">
        <v>1</v>
      </c>
      <c r="N436" s="15">
        <v>0</v>
      </c>
      <c r="O436" s="40">
        <v>0</v>
      </c>
      <c r="Q436" t="str">
        <f t="shared" si="70"/>
        <v>GC</v>
      </c>
      <c r="R436" t="str">
        <f t="shared" si="71"/>
        <v/>
      </c>
      <c r="S436" t="str">
        <f t="shared" si="72"/>
        <v/>
      </c>
      <c r="T436" t="str">
        <f t="shared" si="73"/>
        <v/>
      </c>
      <c r="U436" t="str">
        <f t="shared" si="74"/>
        <v/>
      </c>
      <c r="V436" t="str">
        <f t="shared" si="75"/>
        <v/>
      </c>
      <c r="W436" t="str">
        <f t="shared" si="76"/>
        <v/>
      </c>
      <c r="X436" t="str">
        <f t="shared" si="77"/>
        <v/>
      </c>
      <c r="Y436" s="32" t="str">
        <f t="shared" si="68"/>
        <v>GC////////</v>
      </c>
      <c r="Z436" t="str">
        <f t="shared" si="69"/>
        <v>#ff66d9</v>
      </c>
    </row>
    <row r="437" spans="1:26" x14ac:dyDescent="0.25">
      <c r="A437" s="17" t="s">
        <v>101</v>
      </c>
      <c r="B437" s="19">
        <v>27</v>
      </c>
      <c r="C437" s="54">
        <v>54</v>
      </c>
      <c r="D437" s="8">
        <v>437</v>
      </c>
      <c r="E437" s="15">
        <v>1</v>
      </c>
      <c r="F437" s="15">
        <v>0</v>
      </c>
      <c r="G437" s="15">
        <v>0</v>
      </c>
      <c r="H437" s="15">
        <v>0</v>
      </c>
      <c r="I437" s="15">
        <v>0</v>
      </c>
      <c r="J437" s="15">
        <v>1</v>
      </c>
      <c r="K437" s="15">
        <v>0</v>
      </c>
      <c r="L437" s="15">
        <v>0</v>
      </c>
      <c r="M437" s="15">
        <v>1</v>
      </c>
      <c r="N437" s="15">
        <v>0</v>
      </c>
      <c r="O437" s="40">
        <v>0</v>
      </c>
      <c r="Q437" t="str">
        <f t="shared" si="70"/>
        <v>GC</v>
      </c>
      <c r="R437" t="str">
        <f t="shared" si="71"/>
        <v/>
      </c>
      <c r="S437" t="str">
        <f t="shared" si="72"/>
        <v/>
      </c>
      <c r="T437" t="str">
        <f t="shared" si="73"/>
        <v/>
      </c>
      <c r="U437" t="str">
        <f t="shared" si="74"/>
        <v/>
      </c>
      <c r="V437" t="str">
        <f t="shared" si="75"/>
        <v/>
      </c>
      <c r="W437" t="str">
        <f t="shared" si="76"/>
        <v/>
      </c>
      <c r="X437" t="str">
        <f t="shared" si="77"/>
        <v/>
      </c>
      <c r="Y437" s="32" t="str">
        <f t="shared" si="68"/>
        <v>GC////////</v>
      </c>
      <c r="Z437" t="str">
        <f t="shared" si="69"/>
        <v>#ff66d9</v>
      </c>
    </row>
    <row r="438" spans="1:26" x14ac:dyDescent="0.25">
      <c r="A438" s="17" t="s">
        <v>101</v>
      </c>
      <c r="B438" s="19">
        <v>28</v>
      </c>
      <c r="C438" s="54">
        <v>29</v>
      </c>
      <c r="D438" s="8">
        <v>438</v>
      </c>
      <c r="E438" s="15">
        <v>1</v>
      </c>
      <c r="F438" s="15">
        <v>0</v>
      </c>
      <c r="G438" s="15">
        <v>0</v>
      </c>
      <c r="H438" s="15">
        <v>0</v>
      </c>
      <c r="I438" s="15">
        <v>0</v>
      </c>
      <c r="J438" s="15">
        <v>1</v>
      </c>
      <c r="K438" s="15">
        <v>0</v>
      </c>
      <c r="L438" s="15">
        <v>0</v>
      </c>
      <c r="M438" s="15">
        <v>1</v>
      </c>
      <c r="N438" s="15">
        <v>0</v>
      </c>
      <c r="O438" s="40">
        <v>0</v>
      </c>
      <c r="Q438" t="str">
        <f t="shared" si="70"/>
        <v>GC</v>
      </c>
      <c r="R438" t="str">
        <f t="shared" si="71"/>
        <v/>
      </c>
      <c r="S438" t="str">
        <f t="shared" si="72"/>
        <v/>
      </c>
      <c r="T438" t="str">
        <f t="shared" si="73"/>
        <v/>
      </c>
      <c r="U438" t="str">
        <f t="shared" si="74"/>
        <v/>
      </c>
      <c r="V438" t="str">
        <f t="shared" si="75"/>
        <v/>
      </c>
      <c r="W438" t="str">
        <f t="shared" si="76"/>
        <v/>
      </c>
      <c r="X438" t="str">
        <f t="shared" si="77"/>
        <v/>
      </c>
      <c r="Y438" s="32" t="str">
        <f t="shared" si="68"/>
        <v>GC////////</v>
      </c>
      <c r="Z438" t="str">
        <f t="shared" si="69"/>
        <v>#ff66d9</v>
      </c>
    </row>
    <row r="439" spans="1:26" x14ac:dyDescent="0.25">
      <c r="A439" s="17" t="s">
        <v>101</v>
      </c>
      <c r="B439" s="19">
        <v>29</v>
      </c>
      <c r="C439" s="54" t="s">
        <v>26</v>
      </c>
      <c r="D439" s="8">
        <v>439</v>
      </c>
      <c r="E439" s="15">
        <v>1</v>
      </c>
      <c r="F439" s="15">
        <v>0</v>
      </c>
      <c r="G439" s="15">
        <v>0</v>
      </c>
      <c r="H439" s="15">
        <v>0</v>
      </c>
      <c r="I439" s="15">
        <v>0</v>
      </c>
      <c r="J439" s="15">
        <v>1</v>
      </c>
      <c r="K439" s="15">
        <v>0</v>
      </c>
      <c r="L439" s="15">
        <v>0</v>
      </c>
      <c r="M439" s="15">
        <v>1</v>
      </c>
      <c r="N439" s="15">
        <v>0</v>
      </c>
      <c r="O439" s="40">
        <v>0</v>
      </c>
      <c r="Q439" t="str">
        <f t="shared" si="70"/>
        <v>GC</v>
      </c>
      <c r="R439" t="str">
        <f t="shared" si="71"/>
        <v/>
      </c>
      <c r="S439" t="str">
        <f t="shared" si="72"/>
        <v/>
      </c>
      <c r="T439" t="str">
        <f t="shared" si="73"/>
        <v/>
      </c>
      <c r="U439" t="str">
        <f t="shared" si="74"/>
        <v/>
      </c>
      <c r="V439" t="str">
        <f t="shared" si="75"/>
        <v/>
      </c>
      <c r="W439" t="str">
        <f t="shared" si="76"/>
        <v/>
      </c>
      <c r="X439" t="str">
        <f t="shared" si="77"/>
        <v/>
      </c>
      <c r="Y439" s="32" t="str">
        <f t="shared" si="68"/>
        <v>GC////////</v>
      </c>
      <c r="Z439" t="str">
        <f t="shared" si="69"/>
        <v>#ff66d9</v>
      </c>
    </row>
    <row r="440" spans="1:26" x14ac:dyDescent="0.25">
      <c r="A440" s="17" t="s">
        <v>101</v>
      </c>
      <c r="B440" s="19">
        <v>30</v>
      </c>
      <c r="C440" s="54">
        <v>31</v>
      </c>
      <c r="D440" s="8">
        <v>440</v>
      </c>
      <c r="E440" s="15">
        <v>1</v>
      </c>
      <c r="F440" s="15">
        <v>0</v>
      </c>
      <c r="G440" s="15">
        <v>0</v>
      </c>
      <c r="H440" s="15">
        <v>0</v>
      </c>
      <c r="I440" s="15">
        <v>0</v>
      </c>
      <c r="J440" s="15">
        <v>1</v>
      </c>
      <c r="K440" s="15">
        <v>0</v>
      </c>
      <c r="L440" s="15">
        <v>0</v>
      </c>
      <c r="M440" s="15">
        <v>1</v>
      </c>
      <c r="N440" s="15">
        <v>0</v>
      </c>
      <c r="O440" s="40">
        <v>0</v>
      </c>
      <c r="Q440" t="str">
        <f t="shared" si="70"/>
        <v>GC</v>
      </c>
      <c r="R440" t="str">
        <f t="shared" si="71"/>
        <v/>
      </c>
      <c r="S440" t="str">
        <f t="shared" si="72"/>
        <v/>
      </c>
      <c r="T440" t="str">
        <f t="shared" si="73"/>
        <v/>
      </c>
      <c r="U440" t="str">
        <f t="shared" si="74"/>
        <v/>
      </c>
      <c r="V440" t="str">
        <f t="shared" si="75"/>
        <v/>
      </c>
      <c r="W440" t="str">
        <f t="shared" si="76"/>
        <v/>
      </c>
      <c r="X440" t="str">
        <f t="shared" si="77"/>
        <v/>
      </c>
      <c r="Y440" s="32" t="str">
        <f t="shared" si="68"/>
        <v>GC////////</v>
      </c>
      <c r="Z440" t="str">
        <f t="shared" si="69"/>
        <v>#ff66d9</v>
      </c>
    </row>
    <row r="441" spans="1:26" x14ac:dyDescent="0.25">
      <c r="A441" s="17" t="s">
        <v>101</v>
      </c>
      <c r="B441" s="19">
        <v>31</v>
      </c>
      <c r="C441" s="54">
        <v>30</v>
      </c>
      <c r="D441" s="8">
        <v>441</v>
      </c>
      <c r="E441" s="15">
        <v>1</v>
      </c>
      <c r="F441" s="15">
        <v>0</v>
      </c>
      <c r="G441" s="15">
        <v>0</v>
      </c>
      <c r="H441" s="15">
        <v>0</v>
      </c>
      <c r="I441" s="15">
        <v>0</v>
      </c>
      <c r="J441" s="15">
        <v>1</v>
      </c>
      <c r="K441" s="15">
        <v>0</v>
      </c>
      <c r="L441" s="15">
        <v>0</v>
      </c>
      <c r="M441" s="15">
        <v>1</v>
      </c>
      <c r="N441" s="15">
        <v>0</v>
      </c>
      <c r="O441" s="40">
        <v>0</v>
      </c>
      <c r="Q441" t="str">
        <f t="shared" si="70"/>
        <v>GC</v>
      </c>
      <c r="R441" t="str">
        <f t="shared" si="71"/>
        <v/>
      </c>
      <c r="S441" t="str">
        <f t="shared" si="72"/>
        <v/>
      </c>
      <c r="T441" t="str">
        <f t="shared" si="73"/>
        <v/>
      </c>
      <c r="U441" t="str">
        <f t="shared" si="74"/>
        <v/>
      </c>
      <c r="V441" t="str">
        <f t="shared" si="75"/>
        <v/>
      </c>
      <c r="W441" t="str">
        <f t="shared" si="76"/>
        <v/>
      </c>
      <c r="X441" t="str">
        <f t="shared" si="77"/>
        <v/>
      </c>
      <c r="Y441" s="32" t="str">
        <f t="shared" si="68"/>
        <v>GC////////</v>
      </c>
      <c r="Z441" t="str">
        <f t="shared" si="69"/>
        <v>#ff66d9</v>
      </c>
    </row>
    <row r="442" spans="1:26" x14ac:dyDescent="0.25">
      <c r="A442" s="17" t="s">
        <v>101</v>
      </c>
      <c r="B442" s="19">
        <v>32</v>
      </c>
      <c r="C442" s="54" t="s">
        <v>19</v>
      </c>
      <c r="D442" s="8">
        <v>442</v>
      </c>
      <c r="E442" s="15">
        <v>1</v>
      </c>
      <c r="F442" s="15">
        <v>0</v>
      </c>
      <c r="G442" s="15">
        <v>0</v>
      </c>
      <c r="H442" s="15">
        <v>0</v>
      </c>
      <c r="I442" s="15">
        <v>0</v>
      </c>
      <c r="J442" s="15">
        <v>1</v>
      </c>
      <c r="K442" s="15">
        <v>0</v>
      </c>
      <c r="L442" s="15">
        <v>0</v>
      </c>
      <c r="M442" s="15">
        <v>1</v>
      </c>
      <c r="N442" s="15">
        <v>0</v>
      </c>
      <c r="O442" s="40">
        <v>0</v>
      </c>
      <c r="Q442" t="str">
        <f t="shared" si="70"/>
        <v>GC</v>
      </c>
      <c r="R442" t="str">
        <f t="shared" si="71"/>
        <v/>
      </c>
      <c r="S442" t="str">
        <f t="shared" si="72"/>
        <v/>
      </c>
      <c r="T442" t="str">
        <f t="shared" si="73"/>
        <v/>
      </c>
      <c r="U442" t="str">
        <f t="shared" si="74"/>
        <v/>
      </c>
      <c r="V442" t="str">
        <f t="shared" si="75"/>
        <v/>
      </c>
      <c r="W442" t="str">
        <f t="shared" si="76"/>
        <v/>
      </c>
      <c r="X442" t="str">
        <f t="shared" si="77"/>
        <v/>
      </c>
      <c r="Y442" s="32" t="str">
        <f t="shared" si="68"/>
        <v>GC////////</v>
      </c>
      <c r="Z442" t="str">
        <f t="shared" si="69"/>
        <v>#ff66d9</v>
      </c>
    </row>
    <row r="443" spans="1:26" x14ac:dyDescent="0.25">
      <c r="A443" s="17" t="s">
        <v>101</v>
      </c>
      <c r="B443" s="19">
        <v>33</v>
      </c>
      <c r="C443" s="54">
        <v>8</v>
      </c>
      <c r="D443" s="8">
        <v>443</v>
      </c>
      <c r="E443" s="15">
        <v>1</v>
      </c>
      <c r="F443" s="15">
        <v>0</v>
      </c>
      <c r="G443" s="15">
        <v>0</v>
      </c>
      <c r="H443" s="15">
        <v>0</v>
      </c>
      <c r="I443" s="15">
        <v>0</v>
      </c>
      <c r="J443" s="15">
        <v>1</v>
      </c>
      <c r="K443" s="15">
        <v>0</v>
      </c>
      <c r="L443" s="15">
        <v>0</v>
      </c>
      <c r="M443" s="15">
        <v>1</v>
      </c>
      <c r="N443" s="15">
        <v>0</v>
      </c>
      <c r="O443" s="40">
        <v>0</v>
      </c>
      <c r="Q443" t="str">
        <f t="shared" si="70"/>
        <v>GC</v>
      </c>
      <c r="R443" t="str">
        <f t="shared" si="71"/>
        <v/>
      </c>
      <c r="S443" t="str">
        <f t="shared" si="72"/>
        <v/>
      </c>
      <c r="T443" t="str">
        <f t="shared" si="73"/>
        <v/>
      </c>
      <c r="U443" t="str">
        <f t="shared" si="74"/>
        <v/>
      </c>
      <c r="V443" t="str">
        <f t="shared" si="75"/>
        <v/>
      </c>
      <c r="W443" t="str">
        <f t="shared" si="76"/>
        <v/>
      </c>
      <c r="X443" t="str">
        <f t="shared" si="77"/>
        <v/>
      </c>
      <c r="Y443" s="32" t="str">
        <f t="shared" si="68"/>
        <v>GC////////</v>
      </c>
      <c r="Z443" t="str">
        <f t="shared" si="69"/>
        <v>#ff66d9</v>
      </c>
    </row>
    <row r="444" spans="1:26" x14ac:dyDescent="0.25">
      <c r="A444" s="17" t="s">
        <v>101</v>
      </c>
      <c r="B444" s="19">
        <v>34</v>
      </c>
      <c r="C444" s="54">
        <v>11</v>
      </c>
      <c r="D444" s="8">
        <v>444</v>
      </c>
      <c r="E444" s="15">
        <v>1</v>
      </c>
      <c r="F444" s="15">
        <v>0</v>
      </c>
      <c r="G444" s="15">
        <v>0</v>
      </c>
      <c r="H444" s="15">
        <v>0</v>
      </c>
      <c r="I444" s="15">
        <v>0</v>
      </c>
      <c r="J444" s="15">
        <v>1</v>
      </c>
      <c r="K444" s="15">
        <v>0</v>
      </c>
      <c r="L444" s="15">
        <v>0</v>
      </c>
      <c r="M444" s="15">
        <v>1</v>
      </c>
      <c r="N444" s="15">
        <v>0</v>
      </c>
      <c r="O444" s="40">
        <v>0</v>
      </c>
      <c r="Q444" t="str">
        <f t="shared" si="70"/>
        <v>GC</v>
      </c>
      <c r="R444" t="str">
        <f t="shared" si="71"/>
        <v/>
      </c>
      <c r="S444" t="str">
        <f t="shared" si="72"/>
        <v/>
      </c>
      <c r="T444" t="str">
        <f t="shared" si="73"/>
        <v/>
      </c>
      <c r="U444" t="str">
        <f t="shared" si="74"/>
        <v/>
      </c>
      <c r="V444" t="str">
        <f t="shared" si="75"/>
        <v/>
      </c>
      <c r="W444" t="str">
        <f t="shared" si="76"/>
        <v/>
      </c>
      <c r="X444" t="str">
        <f t="shared" si="77"/>
        <v/>
      </c>
      <c r="Y444" s="32" t="str">
        <f t="shared" si="68"/>
        <v>GC////////</v>
      </c>
      <c r="Z444" t="str">
        <f t="shared" si="69"/>
        <v>#ff66d9</v>
      </c>
    </row>
    <row r="445" spans="1:26" x14ac:dyDescent="0.25">
      <c r="A445" s="17" t="s">
        <v>101</v>
      </c>
      <c r="B445" s="19">
        <v>35</v>
      </c>
      <c r="C445" s="54">
        <v>51</v>
      </c>
      <c r="D445" s="8">
        <v>445</v>
      </c>
      <c r="E445" s="15">
        <v>1</v>
      </c>
      <c r="F445" s="15">
        <v>0</v>
      </c>
      <c r="G445" s="15">
        <v>0</v>
      </c>
      <c r="H445" s="15">
        <v>0</v>
      </c>
      <c r="I445" s="15">
        <v>0</v>
      </c>
      <c r="J445" s="15">
        <v>1</v>
      </c>
      <c r="K445" s="15">
        <v>0</v>
      </c>
      <c r="L445" s="15">
        <v>0</v>
      </c>
      <c r="M445" s="15">
        <v>1</v>
      </c>
      <c r="N445" s="15">
        <v>0</v>
      </c>
      <c r="O445" s="40">
        <v>0</v>
      </c>
      <c r="Q445" t="str">
        <f t="shared" si="70"/>
        <v>GC</v>
      </c>
      <c r="R445" t="str">
        <f t="shared" si="71"/>
        <v/>
      </c>
      <c r="S445" t="str">
        <f t="shared" si="72"/>
        <v/>
      </c>
      <c r="T445" t="str">
        <f t="shared" si="73"/>
        <v/>
      </c>
      <c r="U445" t="str">
        <f t="shared" si="74"/>
        <v/>
      </c>
      <c r="V445" t="str">
        <f t="shared" si="75"/>
        <v/>
      </c>
      <c r="W445" t="str">
        <f t="shared" si="76"/>
        <v/>
      </c>
      <c r="X445" t="str">
        <f t="shared" si="77"/>
        <v/>
      </c>
      <c r="Y445" s="32" t="str">
        <f t="shared" si="68"/>
        <v>GC////////</v>
      </c>
      <c r="Z445" t="str">
        <f t="shared" si="69"/>
        <v>#ff66d9</v>
      </c>
    </row>
    <row r="446" spans="1:26" x14ac:dyDescent="0.25">
      <c r="A446" s="17" t="s">
        <v>101</v>
      </c>
      <c r="B446" s="19">
        <v>36</v>
      </c>
      <c r="C446" s="54">
        <v>37</v>
      </c>
      <c r="D446" s="8">
        <v>446</v>
      </c>
      <c r="E446" s="15">
        <v>1</v>
      </c>
      <c r="F446" s="15">
        <v>0</v>
      </c>
      <c r="G446" s="15">
        <v>0</v>
      </c>
      <c r="H446" s="15">
        <v>0</v>
      </c>
      <c r="I446" s="15">
        <v>0</v>
      </c>
      <c r="J446" s="15">
        <v>1</v>
      </c>
      <c r="K446" s="15">
        <v>0</v>
      </c>
      <c r="L446" s="15">
        <v>0</v>
      </c>
      <c r="M446" s="15">
        <v>1</v>
      </c>
      <c r="N446" s="15">
        <v>0</v>
      </c>
      <c r="O446" s="40">
        <v>0</v>
      </c>
      <c r="Q446" t="str">
        <f t="shared" si="70"/>
        <v>GC</v>
      </c>
      <c r="R446" t="str">
        <f t="shared" si="71"/>
        <v/>
      </c>
      <c r="S446" t="str">
        <f t="shared" si="72"/>
        <v/>
      </c>
      <c r="T446" t="str">
        <f t="shared" si="73"/>
        <v/>
      </c>
      <c r="U446" t="str">
        <f t="shared" si="74"/>
        <v/>
      </c>
      <c r="V446" t="str">
        <f t="shared" si="75"/>
        <v/>
      </c>
      <c r="W446" t="str">
        <f t="shared" si="76"/>
        <v/>
      </c>
      <c r="X446" t="str">
        <f t="shared" si="77"/>
        <v/>
      </c>
      <c r="Y446" s="32" t="str">
        <f t="shared" si="68"/>
        <v>GC////////</v>
      </c>
      <c r="Z446" t="str">
        <f t="shared" si="69"/>
        <v>#ff66d9</v>
      </c>
    </row>
    <row r="447" spans="1:26" x14ac:dyDescent="0.25">
      <c r="A447" s="17" t="s">
        <v>101</v>
      </c>
      <c r="B447" s="19">
        <v>37</v>
      </c>
      <c r="C447" s="54">
        <v>39</v>
      </c>
      <c r="D447" s="8">
        <v>447</v>
      </c>
      <c r="E447" s="15">
        <v>1</v>
      </c>
      <c r="F447" s="15">
        <v>0</v>
      </c>
      <c r="G447" s="15">
        <v>0</v>
      </c>
      <c r="H447" s="15">
        <v>1</v>
      </c>
      <c r="I447" s="15">
        <v>0</v>
      </c>
      <c r="J447" s="15">
        <v>1</v>
      </c>
      <c r="K447" s="15">
        <v>0</v>
      </c>
      <c r="L447" s="15">
        <v>0</v>
      </c>
      <c r="M447" s="15">
        <v>1</v>
      </c>
      <c r="N447" s="15">
        <v>0</v>
      </c>
      <c r="O447" s="40">
        <v>0</v>
      </c>
      <c r="Q447" t="str">
        <f t="shared" si="70"/>
        <v>GC</v>
      </c>
      <c r="R447" t="str">
        <f t="shared" si="71"/>
        <v/>
      </c>
      <c r="S447" t="str">
        <f t="shared" si="72"/>
        <v/>
      </c>
      <c r="T447" t="str">
        <f t="shared" si="73"/>
        <v>C8+</v>
      </c>
      <c r="U447" t="str">
        <f t="shared" si="74"/>
        <v/>
      </c>
      <c r="V447" t="str">
        <f t="shared" si="75"/>
        <v/>
      </c>
      <c r="W447" t="str">
        <f t="shared" si="76"/>
        <v/>
      </c>
      <c r="X447" t="str">
        <f t="shared" si="77"/>
        <v/>
      </c>
      <c r="Y447" s="32" t="str">
        <f t="shared" si="68"/>
        <v>GC///C8+/////</v>
      </c>
      <c r="Z447" t="str">
        <f t="shared" si="69"/>
        <v>#ffff66</v>
      </c>
    </row>
    <row r="448" spans="1:26" x14ac:dyDescent="0.25">
      <c r="A448" s="17" t="s">
        <v>101</v>
      </c>
      <c r="B448" s="19">
        <v>38</v>
      </c>
      <c r="C448" s="54">
        <v>40</v>
      </c>
      <c r="D448" s="8">
        <v>448</v>
      </c>
      <c r="E448" s="15">
        <v>1</v>
      </c>
      <c r="F448" s="15">
        <v>0</v>
      </c>
      <c r="G448" s="15">
        <v>0</v>
      </c>
      <c r="H448" s="15">
        <v>0</v>
      </c>
      <c r="I448" s="15">
        <v>0</v>
      </c>
      <c r="J448" s="15">
        <v>1</v>
      </c>
      <c r="K448" s="15">
        <v>0</v>
      </c>
      <c r="L448" s="15">
        <v>0</v>
      </c>
      <c r="M448" s="15">
        <v>1</v>
      </c>
      <c r="N448" s="15">
        <v>0</v>
      </c>
      <c r="O448" s="40">
        <v>0</v>
      </c>
      <c r="Q448" t="str">
        <f t="shared" si="70"/>
        <v>GC</v>
      </c>
      <c r="R448" t="str">
        <f t="shared" si="71"/>
        <v/>
      </c>
      <c r="S448" t="str">
        <f t="shared" si="72"/>
        <v/>
      </c>
      <c r="T448" t="str">
        <f t="shared" si="73"/>
        <v/>
      </c>
      <c r="U448" t="str">
        <f t="shared" si="74"/>
        <v/>
      </c>
      <c r="V448" t="str">
        <f t="shared" si="75"/>
        <v/>
      </c>
      <c r="W448" t="str">
        <f t="shared" si="76"/>
        <v/>
      </c>
      <c r="X448" t="str">
        <f t="shared" si="77"/>
        <v/>
      </c>
      <c r="Y448" s="32" t="str">
        <f t="shared" si="68"/>
        <v>GC////////</v>
      </c>
      <c r="Z448" t="str">
        <f t="shared" si="69"/>
        <v>#ff66d9</v>
      </c>
    </row>
    <row r="449" spans="1:26" x14ac:dyDescent="0.25">
      <c r="A449" s="17" t="s">
        <v>101</v>
      </c>
      <c r="B449" s="19">
        <v>39</v>
      </c>
      <c r="C449" s="54">
        <v>46</v>
      </c>
      <c r="D449" s="8">
        <v>449</v>
      </c>
      <c r="E449" s="15">
        <v>1</v>
      </c>
      <c r="F449" s="15">
        <v>0</v>
      </c>
      <c r="G449" s="15">
        <v>0</v>
      </c>
      <c r="H449" s="15">
        <v>0</v>
      </c>
      <c r="I449" s="15">
        <v>0</v>
      </c>
      <c r="J449" s="15">
        <v>1</v>
      </c>
      <c r="K449" s="15">
        <v>0</v>
      </c>
      <c r="L449" s="15">
        <v>0</v>
      </c>
      <c r="M449" s="15">
        <v>1</v>
      </c>
      <c r="N449" s="15">
        <v>0</v>
      </c>
      <c r="O449" s="40">
        <v>0</v>
      </c>
      <c r="Q449" t="str">
        <f t="shared" si="70"/>
        <v>GC</v>
      </c>
      <c r="R449" t="str">
        <f t="shared" si="71"/>
        <v/>
      </c>
      <c r="S449" t="str">
        <f t="shared" si="72"/>
        <v/>
      </c>
      <c r="T449" t="str">
        <f t="shared" si="73"/>
        <v/>
      </c>
      <c r="U449" t="str">
        <f t="shared" si="74"/>
        <v/>
      </c>
      <c r="V449" t="str">
        <f t="shared" si="75"/>
        <v/>
      </c>
      <c r="W449" t="str">
        <f t="shared" si="76"/>
        <v/>
      </c>
      <c r="X449" t="str">
        <f t="shared" si="77"/>
        <v/>
      </c>
      <c r="Y449" s="32" t="str">
        <f t="shared" si="68"/>
        <v>GC////////</v>
      </c>
      <c r="Z449" t="str">
        <f t="shared" si="69"/>
        <v>#ff66d9</v>
      </c>
    </row>
    <row r="450" spans="1:26" x14ac:dyDescent="0.25">
      <c r="A450" s="17" t="s">
        <v>101</v>
      </c>
      <c r="B450" s="19">
        <v>40</v>
      </c>
      <c r="C450" s="54">
        <v>44</v>
      </c>
      <c r="D450" s="8">
        <v>450</v>
      </c>
      <c r="E450" s="15">
        <v>1</v>
      </c>
      <c r="F450" s="15">
        <v>0</v>
      </c>
      <c r="G450" s="15">
        <v>0</v>
      </c>
      <c r="H450" s="15">
        <v>0</v>
      </c>
      <c r="I450" s="15">
        <v>0</v>
      </c>
      <c r="J450" s="15">
        <v>1</v>
      </c>
      <c r="K450" s="15">
        <v>0</v>
      </c>
      <c r="L450" s="15">
        <v>0</v>
      </c>
      <c r="M450" s="15">
        <v>1</v>
      </c>
      <c r="N450" s="15">
        <v>0</v>
      </c>
      <c r="O450" s="40">
        <v>0</v>
      </c>
      <c r="Q450" t="str">
        <f t="shared" si="70"/>
        <v>GC</v>
      </c>
      <c r="R450" t="str">
        <f t="shared" si="71"/>
        <v/>
      </c>
      <c r="S450" t="str">
        <f t="shared" si="72"/>
        <v/>
      </c>
      <c r="T450" t="str">
        <f t="shared" si="73"/>
        <v/>
      </c>
      <c r="U450" t="str">
        <f t="shared" si="74"/>
        <v/>
      </c>
      <c r="V450" t="str">
        <f t="shared" si="75"/>
        <v/>
      </c>
      <c r="W450" t="str">
        <f t="shared" si="76"/>
        <v/>
      </c>
      <c r="X450" t="str">
        <f t="shared" si="77"/>
        <v/>
      </c>
      <c r="Y450" s="32" t="str">
        <f t="shared" ref="Y450:Y513" si="78">Q450&amp;"/"&amp;R450&amp;"/"&amp;S450&amp;"/"&amp;T450&amp;"/"&amp;U450&amp;"/"&amp;V450&amp;"/"&amp;W450&amp;"/"&amp;X450&amp;"/"</f>
        <v>GC////////</v>
      </c>
      <c r="Z450" t="str">
        <f t="shared" ref="Z450:Z513" si="79">VLOOKUP(Y450,$AB$4:$AC$17,2,FALSE)</f>
        <v>#ff66d9</v>
      </c>
    </row>
    <row r="451" spans="1:26" x14ac:dyDescent="0.25">
      <c r="A451" s="17" t="s">
        <v>101</v>
      </c>
      <c r="B451" s="19">
        <v>41</v>
      </c>
      <c r="C451" s="54">
        <v>43</v>
      </c>
      <c r="D451" s="8">
        <v>451</v>
      </c>
      <c r="E451" s="15">
        <v>1</v>
      </c>
      <c r="F451" s="15">
        <v>0</v>
      </c>
      <c r="G451" s="15">
        <v>0</v>
      </c>
      <c r="H451" s="15">
        <v>0</v>
      </c>
      <c r="I451" s="15">
        <v>0</v>
      </c>
      <c r="J451" s="15">
        <v>1</v>
      </c>
      <c r="K451" s="15">
        <v>0</v>
      </c>
      <c r="L451" s="15">
        <v>0</v>
      </c>
      <c r="M451" s="15">
        <v>1</v>
      </c>
      <c r="N451" s="15">
        <v>0</v>
      </c>
      <c r="O451" s="40">
        <v>0</v>
      </c>
      <c r="Q451" t="str">
        <f t="shared" si="70"/>
        <v>GC</v>
      </c>
      <c r="R451" t="str">
        <f t="shared" si="71"/>
        <v/>
      </c>
      <c r="S451" t="str">
        <f t="shared" si="72"/>
        <v/>
      </c>
      <c r="T451" t="str">
        <f t="shared" si="73"/>
        <v/>
      </c>
      <c r="U451" t="str">
        <f t="shared" si="74"/>
        <v/>
      </c>
      <c r="V451" t="str">
        <f t="shared" si="75"/>
        <v/>
      </c>
      <c r="W451" t="str">
        <f t="shared" si="76"/>
        <v/>
      </c>
      <c r="X451" t="str">
        <f t="shared" si="77"/>
        <v/>
      </c>
      <c r="Y451" s="32" t="str">
        <f t="shared" si="78"/>
        <v>GC////////</v>
      </c>
      <c r="Z451" t="str">
        <f t="shared" si="79"/>
        <v>#ff66d9</v>
      </c>
    </row>
    <row r="452" spans="1:26" x14ac:dyDescent="0.25">
      <c r="A452" s="17" t="s">
        <v>101</v>
      </c>
      <c r="B452" s="19">
        <v>42</v>
      </c>
      <c r="C452" s="54">
        <v>42</v>
      </c>
      <c r="D452" s="8">
        <v>452</v>
      </c>
      <c r="E452" s="15">
        <v>1</v>
      </c>
      <c r="F452" s="15">
        <v>0</v>
      </c>
      <c r="G452" s="15">
        <v>0</v>
      </c>
      <c r="H452" s="15">
        <v>0</v>
      </c>
      <c r="I452" s="15">
        <v>0</v>
      </c>
      <c r="J452" s="15">
        <v>1</v>
      </c>
      <c r="K452" s="15">
        <v>0</v>
      </c>
      <c r="L452" s="15">
        <v>0</v>
      </c>
      <c r="M452" s="15">
        <v>1</v>
      </c>
      <c r="N452" s="15">
        <v>0</v>
      </c>
      <c r="O452" s="40">
        <v>0</v>
      </c>
      <c r="Q452" t="str">
        <f t="shared" si="70"/>
        <v>GC</v>
      </c>
      <c r="R452" t="str">
        <f t="shared" si="71"/>
        <v/>
      </c>
      <c r="S452" t="str">
        <f t="shared" si="72"/>
        <v/>
      </c>
      <c r="T452" t="str">
        <f t="shared" si="73"/>
        <v/>
      </c>
      <c r="U452" t="str">
        <f t="shared" si="74"/>
        <v/>
      </c>
      <c r="V452" t="str">
        <f t="shared" si="75"/>
        <v/>
      </c>
      <c r="W452" t="str">
        <f t="shared" si="76"/>
        <v/>
      </c>
      <c r="X452" t="str">
        <f t="shared" si="77"/>
        <v/>
      </c>
      <c r="Y452" s="32" t="str">
        <f t="shared" si="78"/>
        <v>GC////////</v>
      </c>
      <c r="Z452" t="str">
        <f t="shared" si="79"/>
        <v>#ff66d9</v>
      </c>
    </row>
    <row r="453" spans="1:26" x14ac:dyDescent="0.25">
      <c r="A453" s="17" t="s">
        <v>101</v>
      </c>
      <c r="B453" s="19">
        <v>43</v>
      </c>
      <c r="C453" s="54">
        <v>41</v>
      </c>
      <c r="D453" s="8">
        <v>453</v>
      </c>
      <c r="E453" s="15">
        <v>1</v>
      </c>
      <c r="F453" s="15">
        <v>0</v>
      </c>
      <c r="G453" s="15">
        <v>0</v>
      </c>
      <c r="H453" s="15">
        <v>0</v>
      </c>
      <c r="I453" s="15">
        <v>0</v>
      </c>
      <c r="J453" s="15">
        <v>1</v>
      </c>
      <c r="K453" s="15">
        <v>0</v>
      </c>
      <c r="L453" s="15">
        <v>0</v>
      </c>
      <c r="M453" s="15">
        <v>1</v>
      </c>
      <c r="N453" s="15">
        <v>0</v>
      </c>
      <c r="O453" s="40">
        <v>0</v>
      </c>
      <c r="Q453" t="str">
        <f t="shared" si="70"/>
        <v>GC</v>
      </c>
      <c r="R453" t="str">
        <f t="shared" si="71"/>
        <v/>
      </c>
      <c r="S453" t="str">
        <f t="shared" si="72"/>
        <v/>
      </c>
      <c r="T453" t="str">
        <f t="shared" si="73"/>
        <v/>
      </c>
      <c r="U453" t="str">
        <f t="shared" si="74"/>
        <v/>
      </c>
      <c r="V453" t="str">
        <f t="shared" si="75"/>
        <v/>
      </c>
      <c r="W453" t="str">
        <f t="shared" si="76"/>
        <v/>
      </c>
      <c r="X453" t="str">
        <f t="shared" si="77"/>
        <v/>
      </c>
      <c r="Y453" s="32" t="str">
        <f t="shared" si="78"/>
        <v>GC////////</v>
      </c>
      <c r="Z453" t="str">
        <f t="shared" si="79"/>
        <v>#ff66d9</v>
      </c>
    </row>
    <row r="454" spans="1:26" x14ac:dyDescent="0.25">
      <c r="A454" s="17" t="s">
        <v>101</v>
      </c>
      <c r="B454" s="19">
        <v>44</v>
      </c>
      <c r="C454" s="54">
        <v>115</v>
      </c>
      <c r="D454" s="8">
        <v>454</v>
      </c>
      <c r="E454" s="15">
        <v>1</v>
      </c>
      <c r="F454" s="15">
        <v>0</v>
      </c>
      <c r="G454" s="15">
        <v>0</v>
      </c>
      <c r="H454" s="15">
        <v>0</v>
      </c>
      <c r="I454" s="15">
        <v>0</v>
      </c>
      <c r="J454" s="15">
        <v>1</v>
      </c>
      <c r="K454" s="15">
        <v>0</v>
      </c>
      <c r="L454" s="15">
        <v>0</v>
      </c>
      <c r="M454" s="15">
        <v>1</v>
      </c>
      <c r="N454" s="15">
        <v>0</v>
      </c>
      <c r="O454" s="40">
        <v>0</v>
      </c>
      <c r="Q454" t="str">
        <f t="shared" si="70"/>
        <v>GC</v>
      </c>
      <c r="R454" t="str">
        <f t="shared" si="71"/>
        <v/>
      </c>
      <c r="S454" t="str">
        <f t="shared" si="72"/>
        <v/>
      </c>
      <c r="T454" t="str">
        <f t="shared" si="73"/>
        <v/>
      </c>
      <c r="U454" t="str">
        <f t="shared" si="74"/>
        <v/>
      </c>
      <c r="V454" t="str">
        <f t="shared" si="75"/>
        <v/>
      </c>
      <c r="W454" t="str">
        <f t="shared" si="76"/>
        <v/>
      </c>
      <c r="X454" t="str">
        <f t="shared" si="77"/>
        <v/>
      </c>
      <c r="Y454" s="32" t="str">
        <f t="shared" si="78"/>
        <v>GC////////</v>
      </c>
      <c r="Z454" t="str">
        <f t="shared" si="79"/>
        <v>#ff66d9</v>
      </c>
    </row>
    <row r="455" spans="1:26" x14ac:dyDescent="0.25">
      <c r="A455" s="17" t="s">
        <v>101</v>
      </c>
      <c r="B455" s="19">
        <v>45</v>
      </c>
      <c r="C455" s="54">
        <v>116</v>
      </c>
      <c r="D455" s="8">
        <v>455</v>
      </c>
      <c r="E455" s="15">
        <v>1</v>
      </c>
      <c r="F455" s="15">
        <v>0</v>
      </c>
      <c r="G455" s="15">
        <v>0</v>
      </c>
      <c r="H455" s="15">
        <v>0</v>
      </c>
      <c r="I455" s="15">
        <v>0</v>
      </c>
      <c r="J455" s="15">
        <v>1</v>
      </c>
      <c r="K455" s="15">
        <v>0</v>
      </c>
      <c r="L455" s="15">
        <v>0</v>
      </c>
      <c r="M455" s="15">
        <v>1</v>
      </c>
      <c r="N455" s="15">
        <v>0</v>
      </c>
      <c r="O455" s="40">
        <v>0</v>
      </c>
      <c r="Q455" t="str">
        <f t="shared" si="70"/>
        <v>GC</v>
      </c>
      <c r="R455" t="str">
        <f t="shared" si="71"/>
        <v/>
      </c>
      <c r="S455" t="str">
        <f t="shared" si="72"/>
        <v/>
      </c>
      <c r="T455" t="str">
        <f t="shared" si="73"/>
        <v/>
      </c>
      <c r="U455" t="str">
        <f t="shared" si="74"/>
        <v/>
      </c>
      <c r="V455" t="str">
        <f t="shared" si="75"/>
        <v/>
      </c>
      <c r="W455" t="str">
        <f t="shared" si="76"/>
        <v/>
      </c>
      <c r="X455" t="str">
        <f t="shared" si="77"/>
        <v/>
      </c>
      <c r="Y455" s="32" t="str">
        <f t="shared" si="78"/>
        <v>GC////////</v>
      </c>
      <c r="Z455" t="str">
        <f t="shared" si="79"/>
        <v>#ff66d9</v>
      </c>
    </row>
    <row r="456" spans="1:26" x14ac:dyDescent="0.25">
      <c r="A456" s="17" t="s">
        <v>101</v>
      </c>
      <c r="B456" s="19">
        <v>46</v>
      </c>
      <c r="C456" s="54" t="s">
        <v>19</v>
      </c>
      <c r="D456" s="8">
        <v>456</v>
      </c>
      <c r="E456" s="15">
        <v>1</v>
      </c>
      <c r="F456" s="15">
        <v>0</v>
      </c>
      <c r="G456" s="15">
        <v>0</v>
      </c>
      <c r="H456" s="15">
        <v>0</v>
      </c>
      <c r="I456" s="15">
        <v>0</v>
      </c>
      <c r="J456" s="15">
        <v>1</v>
      </c>
      <c r="K456" s="15">
        <v>0</v>
      </c>
      <c r="L456" s="15">
        <v>0</v>
      </c>
      <c r="M456" s="15">
        <v>1</v>
      </c>
      <c r="N456" s="15">
        <v>0</v>
      </c>
      <c r="O456" s="40">
        <v>0</v>
      </c>
      <c r="Q456" t="str">
        <f t="shared" si="70"/>
        <v>GC</v>
      </c>
      <c r="R456" t="str">
        <f t="shared" si="71"/>
        <v/>
      </c>
      <c r="S456" t="str">
        <f t="shared" si="72"/>
        <v/>
      </c>
      <c r="T456" t="str">
        <f t="shared" si="73"/>
        <v/>
      </c>
      <c r="U456" t="str">
        <f t="shared" si="74"/>
        <v/>
      </c>
      <c r="V456" t="str">
        <f t="shared" si="75"/>
        <v/>
      </c>
      <c r="W456" t="str">
        <f t="shared" si="76"/>
        <v/>
      </c>
      <c r="X456" t="str">
        <f t="shared" si="77"/>
        <v/>
      </c>
      <c r="Y456" s="32" t="str">
        <f t="shared" si="78"/>
        <v>GC////////</v>
      </c>
      <c r="Z456" t="str">
        <f t="shared" si="79"/>
        <v>#ff66d9</v>
      </c>
    </row>
    <row r="457" spans="1:26" x14ac:dyDescent="0.25">
      <c r="A457" s="17" t="s">
        <v>101</v>
      </c>
      <c r="B457" s="19">
        <v>47</v>
      </c>
      <c r="C457" s="54">
        <v>17</v>
      </c>
      <c r="D457" s="8">
        <v>457</v>
      </c>
      <c r="E457" s="15">
        <v>0</v>
      </c>
      <c r="F457" s="15">
        <v>0</v>
      </c>
      <c r="G457" s="15">
        <v>0</v>
      </c>
      <c r="H457" s="15">
        <v>0</v>
      </c>
      <c r="I457" s="15">
        <v>1</v>
      </c>
      <c r="J457" s="15">
        <v>0</v>
      </c>
      <c r="K457" s="15">
        <v>0</v>
      </c>
      <c r="L457" s="15">
        <v>0</v>
      </c>
      <c r="M457" s="15">
        <v>1</v>
      </c>
      <c r="N457" s="15">
        <v>0</v>
      </c>
      <c r="O457" s="40">
        <v>0</v>
      </c>
      <c r="Q457" t="str">
        <f t="shared" si="70"/>
        <v>AC</v>
      </c>
      <c r="R457" t="str">
        <f t="shared" si="71"/>
        <v/>
      </c>
      <c r="S457" t="str">
        <f t="shared" si="72"/>
        <v/>
      </c>
      <c r="T457" t="str">
        <f t="shared" si="73"/>
        <v/>
      </c>
      <c r="U457" t="str">
        <f t="shared" si="74"/>
        <v/>
      </c>
      <c r="V457" t="str">
        <f t="shared" si="75"/>
        <v/>
      </c>
      <c r="W457" t="str">
        <f t="shared" si="76"/>
        <v>MEIS+</v>
      </c>
      <c r="X457" t="str">
        <f t="shared" si="77"/>
        <v/>
      </c>
      <c r="Y457" s="32" t="str">
        <f t="shared" si="78"/>
        <v>AC//////MEIS+//</v>
      </c>
      <c r="Z457" t="str">
        <f t="shared" si="79"/>
        <v>#66ff66</v>
      </c>
    </row>
    <row r="458" spans="1:26" x14ac:dyDescent="0.25">
      <c r="A458" s="17" t="s">
        <v>101</v>
      </c>
      <c r="B458" s="19">
        <v>48</v>
      </c>
      <c r="C458" s="54">
        <v>6</v>
      </c>
      <c r="D458" s="8">
        <v>458</v>
      </c>
      <c r="E458" s="15">
        <v>1</v>
      </c>
      <c r="F458" s="15">
        <v>0</v>
      </c>
      <c r="G458" s="15">
        <v>0</v>
      </c>
      <c r="H458" s="15">
        <v>1</v>
      </c>
      <c r="I458" s="15">
        <v>0</v>
      </c>
      <c r="J458" s="15">
        <v>1</v>
      </c>
      <c r="K458" s="15">
        <v>0</v>
      </c>
      <c r="L458" s="15">
        <v>0</v>
      </c>
      <c r="M458" s="15">
        <v>1</v>
      </c>
      <c r="N458" s="15">
        <v>0</v>
      </c>
      <c r="O458" s="40">
        <v>0</v>
      </c>
      <c r="Q458" t="str">
        <f t="shared" si="70"/>
        <v>GC</v>
      </c>
      <c r="R458" t="str">
        <f t="shared" si="71"/>
        <v/>
      </c>
      <c r="S458" t="str">
        <f t="shared" si="72"/>
        <v/>
      </c>
      <c r="T458" t="str">
        <f t="shared" si="73"/>
        <v>C8+</v>
      </c>
      <c r="U458" t="str">
        <f t="shared" si="74"/>
        <v/>
      </c>
      <c r="V458" t="str">
        <f t="shared" si="75"/>
        <v/>
      </c>
      <c r="W458" t="str">
        <f t="shared" si="76"/>
        <v/>
      </c>
      <c r="X458" t="str">
        <f t="shared" si="77"/>
        <v/>
      </c>
      <c r="Y458" s="32" t="str">
        <f t="shared" si="78"/>
        <v>GC///C8+/////</v>
      </c>
      <c r="Z458" t="str">
        <f t="shared" si="79"/>
        <v>#ffff66</v>
      </c>
    </row>
    <row r="459" spans="1:26" x14ac:dyDescent="0.25">
      <c r="A459" s="17" t="s">
        <v>101</v>
      </c>
      <c r="B459" s="19">
        <v>49</v>
      </c>
      <c r="C459" s="54">
        <v>55</v>
      </c>
      <c r="D459" s="8">
        <v>459</v>
      </c>
      <c r="E459" s="15">
        <v>1</v>
      </c>
      <c r="F459" s="15">
        <v>0</v>
      </c>
      <c r="G459" s="15">
        <v>0</v>
      </c>
      <c r="H459" s="15">
        <v>1</v>
      </c>
      <c r="I459" s="15">
        <v>0</v>
      </c>
      <c r="J459" s="15">
        <v>1</v>
      </c>
      <c r="K459" s="15">
        <v>0</v>
      </c>
      <c r="L459" s="15">
        <v>0</v>
      </c>
      <c r="M459" s="15">
        <v>1</v>
      </c>
      <c r="N459" s="15">
        <v>0</v>
      </c>
      <c r="O459" s="40">
        <v>0</v>
      </c>
      <c r="Q459" t="str">
        <f t="shared" si="70"/>
        <v>GC</v>
      </c>
      <c r="R459" t="str">
        <f t="shared" si="71"/>
        <v/>
      </c>
      <c r="S459" t="str">
        <f t="shared" si="72"/>
        <v/>
      </c>
      <c r="T459" t="str">
        <f t="shared" si="73"/>
        <v>C8+</v>
      </c>
      <c r="U459" t="str">
        <f t="shared" si="74"/>
        <v/>
      </c>
      <c r="V459" t="str">
        <f t="shared" si="75"/>
        <v/>
      </c>
      <c r="W459" t="str">
        <f t="shared" si="76"/>
        <v/>
      </c>
      <c r="X459" t="str">
        <f t="shared" si="77"/>
        <v/>
      </c>
      <c r="Y459" s="32" t="str">
        <f t="shared" si="78"/>
        <v>GC///C8+/////</v>
      </c>
      <c r="Z459" t="str">
        <f t="shared" si="79"/>
        <v>#ffff66</v>
      </c>
    </row>
    <row r="460" spans="1:26" x14ac:dyDescent="0.25">
      <c r="A460" s="17" t="s">
        <v>101</v>
      </c>
      <c r="B460" s="19">
        <v>50</v>
      </c>
      <c r="C460" s="54">
        <v>56</v>
      </c>
      <c r="D460" s="8">
        <v>460</v>
      </c>
      <c r="E460" s="15">
        <v>1</v>
      </c>
      <c r="F460" s="15">
        <v>0</v>
      </c>
      <c r="G460" s="15">
        <v>0</v>
      </c>
      <c r="H460" s="15">
        <v>0</v>
      </c>
      <c r="I460" s="15">
        <v>0</v>
      </c>
      <c r="J460" s="15">
        <v>1</v>
      </c>
      <c r="K460" s="15">
        <v>0</v>
      </c>
      <c r="L460" s="15">
        <v>0</v>
      </c>
      <c r="M460" s="15">
        <v>1</v>
      </c>
      <c r="N460" s="15">
        <v>0</v>
      </c>
      <c r="O460" s="40">
        <v>0</v>
      </c>
      <c r="Q460" t="str">
        <f t="shared" si="70"/>
        <v>GC</v>
      </c>
      <c r="R460" t="str">
        <f t="shared" si="71"/>
        <v/>
      </c>
      <c r="S460" t="str">
        <f t="shared" si="72"/>
        <v/>
      </c>
      <c r="T460" t="str">
        <f t="shared" si="73"/>
        <v/>
      </c>
      <c r="U460" t="str">
        <f t="shared" si="74"/>
        <v/>
      </c>
      <c r="V460" t="str">
        <f t="shared" si="75"/>
        <v/>
      </c>
      <c r="W460" t="str">
        <f t="shared" si="76"/>
        <v/>
      </c>
      <c r="X460" t="str">
        <f t="shared" si="77"/>
        <v/>
      </c>
      <c r="Y460" s="32" t="str">
        <f t="shared" si="78"/>
        <v>GC////////</v>
      </c>
      <c r="Z460" t="str">
        <f t="shared" si="79"/>
        <v>#ff66d9</v>
      </c>
    </row>
    <row r="461" spans="1:26" x14ac:dyDescent="0.25">
      <c r="A461" s="17" t="s">
        <v>101</v>
      </c>
      <c r="B461" s="19">
        <v>51</v>
      </c>
      <c r="C461" s="54">
        <v>10</v>
      </c>
      <c r="D461" s="8">
        <v>461</v>
      </c>
      <c r="E461" s="15">
        <v>1</v>
      </c>
      <c r="F461" s="15">
        <v>0</v>
      </c>
      <c r="G461" s="15">
        <v>0</v>
      </c>
      <c r="H461" s="15">
        <v>0</v>
      </c>
      <c r="I461" s="15">
        <v>0</v>
      </c>
      <c r="J461" s="15">
        <v>1</v>
      </c>
      <c r="K461" s="15">
        <v>0</v>
      </c>
      <c r="L461" s="15">
        <v>0</v>
      </c>
      <c r="M461" s="15">
        <v>1</v>
      </c>
      <c r="N461" s="15">
        <v>0</v>
      </c>
      <c r="O461" s="40">
        <v>0</v>
      </c>
      <c r="Q461" t="str">
        <f t="shared" si="70"/>
        <v>GC</v>
      </c>
      <c r="R461" t="str">
        <f t="shared" si="71"/>
        <v/>
      </c>
      <c r="S461" t="str">
        <f t="shared" si="72"/>
        <v/>
      </c>
      <c r="T461" t="str">
        <f t="shared" si="73"/>
        <v/>
      </c>
      <c r="U461" t="str">
        <f t="shared" si="74"/>
        <v/>
      </c>
      <c r="V461" t="str">
        <f t="shared" si="75"/>
        <v/>
      </c>
      <c r="W461" t="str">
        <f t="shared" si="76"/>
        <v/>
      </c>
      <c r="X461" t="str">
        <f t="shared" si="77"/>
        <v/>
      </c>
      <c r="Y461" s="32" t="str">
        <f t="shared" si="78"/>
        <v>GC////////</v>
      </c>
      <c r="Z461" t="str">
        <f t="shared" si="79"/>
        <v>#ff66d9</v>
      </c>
    </row>
    <row r="462" spans="1:26" x14ac:dyDescent="0.25">
      <c r="A462" s="17" t="s">
        <v>101</v>
      </c>
      <c r="B462" s="19">
        <v>52</v>
      </c>
      <c r="C462" s="54">
        <v>14</v>
      </c>
      <c r="D462" s="8">
        <v>462</v>
      </c>
      <c r="E462" s="15">
        <v>1</v>
      </c>
      <c r="F462" s="15">
        <v>0</v>
      </c>
      <c r="G462" s="15">
        <v>0</v>
      </c>
      <c r="H462" s="15">
        <v>0</v>
      </c>
      <c r="I462" s="15">
        <v>0</v>
      </c>
      <c r="J462" s="15">
        <v>1</v>
      </c>
      <c r="K462" s="15">
        <v>0</v>
      </c>
      <c r="L462" s="15">
        <v>0</v>
      </c>
      <c r="M462" s="15">
        <v>1</v>
      </c>
      <c r="N462" s="15">
        <v>0</v>
      </c>
      <c r="O462" s="40">
        <v>0</v>
      </c>
      <c r="Q462" t="str">
        <f t="shared" si="70"/>
        <v>GC</v>
      </c>
      <c r="R462" t="str">
        <f t="shared" si="71"/>
        <v/>
      </c>
      <c r="S462" t="str">
        <f t="shared" si="72"/>
        <v/>
      </c>
      <c r="T462" t="str">
        <f t="shared" si="73"/>
        <v/>
      </c>
      <c r="U462" t="str">
        <f t="shared" si="74"/>
        <v/>
      </c>
      <c r="V462" t="str">
        <f t="shared" si="75"/>
        <v/>
      </c>
      <c r="W462" t="str">
        <f t="shared" si="76"/>
        <v/>
      </c>
      <c r="X462" t="str">
        <f t="shared" si="77"/>
        <v/>
      </c>
      <c r="Y462" s="32" t="str">
        <f t="shared" si="78"/>
        <v>GC////////</v>
      </c>
      <c r="Z462" t="str">
        <f t="shared" si="79"/>
        <v>#ff66d9</v>
      </c>
    </row>
    <row r="463" spans="1:26" x14ac:dyDescent="0.25">
      <c r="A463" s="17" t="s">
        <v>101</v>
      </c>
      <c r="B463" s="19">
        <v>53</v>
      </c>
      <c r="C463" s="54">
        <v>52</v>
      </c>
      <c r="D463" s="8">
        <v>463</v>
      </c>
      <c r="E463" s="15">
        <v>1</v>
      </c>
      <c r="F463" s="15">
        <v>0</v>
      </c>
      <c r="G463" s="15">
        <v>0</v>
      </c>
      <c r="H463" s="15">
        <v>0</v>
      </c>
      <c r="I463" s="15">
        <v>0</v>
      </c>
      <c r="J463" s="15">
        <v>1</v>
      </c>
      <c r="K463" s="15">
        <v>0</v>
      </c>
      <c r="L463" s="15">
        <v>0</v>
      </c>
      <c r="M463" s="15">
        <v>1</v>
      </c>
      <c r="N463" s="15">
        <v>0</v>
      </c>
      <c r="O463" s="40">
        <v>0</v>
      </c>
      <c r="Q463" t="str">
        <f t="shared" si="70"/>
        <v>GC</v>
      </c>
      <c r="R463" t="str">
        <f t="shared" si="71"/>
        <v/>
      </c>
      <c r="S463" t="str">
        <f t="shared" si="72"/>
        <v/>
      </c>
      <c r="T463" t="str">
        <f t="shared" si="73"/>
        <v/>
      </c>
      <c r="U463" t="str">
        <f t="shared" si="74"/>
        <v/>
      </c>
      <c r="V463" t="str">
        <f t="shared" si="75"/>
        <v/>
      </c>
      <c r="W463" t="str">
        <f t="shared" si="76"/>
        <v/>
      </c>
      <c r="X463" t="str">
        <f t="shared" si="77"/>
        <v/>
      </c>
      <c r="Y463" s="32" t="str">
        <f t="shared" si="78"/>
        <v>GC////////</v>
      </c>
      <c r="Z463" t="str">
        <f t="shared" si="79"/>
        <v>#ff66d9</v>
      </c>
    </row>
    <row r="464" spans="1:26" x14ac:dyDescent="0.25">
      <c r="A464" s="17" t="s">
        <v>101</v>
      </c>
      <c r="B464" s="19">
        <v>54</v>
      </c>
      <c r="C464" s="54">
        <v>50</v>
      </c>
      <c r="D464" s="8">
        <v>464</v>
      </c>
      <c r="E464" s="15">
        <v>1</v>
      </c>
      <c r="F464" s="15">
        <v>0</v>
      </c>
      <c r="G464" s="15">
        <v>0</v>
      </c>
      <c r="H464" s="15">
        <v>0</v>
      </c>
      <c r="I464" s="15">
        <v>0</v>
      </c>
      <c r="J464" s="15">
        <v>1</v>
      </c>
      <c r="K464" s="15">
        <v>0</v>
      </c>
      <c r="L464" s="15">
        <v>0</v>
      </c>
      <c r="M464" s="15">
        <v>1</v>
      </c>
      <c r="N464" s="15">
        <v>0</v>
      </c>
      <c r="O464" s="40">
        <v>0</v>
      </c>
      <c r="Q464" t="str">
        <f t="shared" si="70"/>
        <v>GC</v>
      </c>
      <c r="R464" t="str">
        <f t="shared" si="71"/>
        <v/>
      </c>
      <c r="S464" t="str">
        <f t="shared" si="72"/>
        <v/>
      </c>
      <c r="T464" t="str">
        <f t="shared" si="73"/>
        <v/>
      </c>
      <c r="U464" t="str">
        <f t="shared" si="74"/>
        <v/>
      </c>
      <c r="V464" t="str">
        <f t="shared" si="75"/>
        <v/>
      </c>
      <c r="W464" t="str">
        <f t="shared" si="76"/>
        <v/>
      </c>
      <c r="X464" t="str">
        <f t="shared" si="77"/>
        <v/>
      </c>
      <c r="Y464" s="32" t="str">
        <f t="shared" si="78"/>
        <v>GC////////</v>
      </c>
      <c r="Z464" t="str">
        <f t="shared" si="79"/>
        <v>#ff66d9</v>
      </c>
    </row>
    <row r="465" spans="1:26" x14ac:dyDescent="0.25">
      <c r="A465" s="17" t="s">
        <v>101</v>
      </c>
      <c r="B465" s="19">
        <v>55</v>
      </c>
      <c r="C465" s="54">
        <v>49</v>
      </c>
      <c r="D465" s="8">
        <v>465</v>
      </c>
      <c r="E465" s="15">
        <v>1</v>
      </c>
      <c r="F465" s="15">
        <v>0</v>
      </c>
      <c r="G465" s="15">
        <v>0</v>
      </c>
      <c r="H465" s="15">
        <v>0</v>
      </c>
      <c r="I465" s="15">
        <v>0</v>
      </c>
      <c r="J465" s="15">
        <v>1</v>
      </c>
      <c r="K465" s="15">
        <v>0</v>
      </c>
      <c r="L465" s="15">
        <v>0</v>
      </c>
      <c r="M465" s="15">
        <v>0</v>
      </c>
      <c r="N465" s="15">
        <v>0</v>
      </c>
      <c r="O465" s="40">
        <v>0</v>
      </c>
      <c r="Q465" t="str">
        <f t="shared" si="70"/>
        <v>GC</v>
      </c>
      <c r="R465" t="str">
        <f t="shared" si="71"/>
        <v/>
      </c>
      <c r="S465" t="str">
        <f t="shared" si="72"/>
        <v/>
      </c>
      <c r="T465" t="str">
        <f t="shared" si="73"/>
        <v/>
      </c>
      <c r="U465" t="str">
        <f t="shared" si="74"/>
        <v/>
      </c>
      <c r="V465" t="str">
        <f t="shared" si="75"/>
        <v/>
      </c>
      <c r="W465" t="str">
        <f t="shared" si="76"/>
        <v/>
      </c>
      <c r="X465" t="str">
        <f t="shared" si="77"/>
        <v/>
      </c>
      <c r="Y465" s="32" t="str">
        <f t="shared" si="78"/>
        <v>GC////////</v>
      </c>
      <c r="Z465" t="str">
        <f t="shared" si="79"/>
        <v>#ff66d9</v>
      </c>
    </row>
    <row r="466" spans="1:26" x14ac:dyDescent="0.25">
      <c r="A466" s="17" t="s">
        <v>101</v>
      </c>
      <c r="B466" s="19">
        <v>56</v>
      </c>
      <c r="C466" s="54">
        <v>102</v>
      </c>
      <c r="D466" s="8">
        <v>466</v>
      </c>
      <c r="E466" s="15">
        <v>1</v>
      </c>
      <c r="F466" s="15">
        <v>0</v>
      </c>
      <c r="G466" s="15">
        <v>0</v>
      </c>
      <c r="H466" s="15">
        <v>0</v>
      </c>
      <c r="I466" s="15">
        <v>0</v>
      </c>
      <c r="J466" s="15">
        <v>1</v>
      </c>
      <c r="K466" s="15">
        <v>0</v>
      </c>
      <c r="L466" s="15">
        <v>0</v>
      </c>
      <c r="M466" s="15">
        <v>1</v>
      </c>
      <c r="N466" s="15">
        <v>0</v>
      </c>
      <c r="O466" s="40">
        <v>0</v>
      </c>
      <c r="Q466" t="str">
        <f t="shared" si="70"/>
        <v>GC</v>
      </c>
      <c r="R466" t="str">
        <f t="shared" si="71"/>
        <v/>
      </c>
      <c r="S466" t="str">
        <f t="shared" si="72"/>
        <v/>
      </c>
      <c r="T466" t="str">
        <f t="shared" si="73"/>
        <v/>
      </c>
      <c r="U466" t="str">
        <f t="shared" si="74"/>
        <v/>
      </c>
      <c r="V466" t="str">
        <f t="shared" si="75"/>
        <v/>
      </c>
      <c r="W466" t="str">
        <f t="shared" si="76"/>
        <v/>
      </c>
      <c r="X466" t="str">
        <f t="shared" si="77"/>
        <v/>
      </c>
      <c r="Y466" s="32" t="str">
        <f t="shared" si="78"/>
        <v>GC////////</v>
      </c>
      <c r="Z466" t="str">
        <f t="shared" si="79"/>
        <v>#ff66d9</v>
      </c>
    </row>
    <row r="467" spans="1:26" x14ac:dyDescent="0.25">
      <c r="A467" s="17" t="s">
        <v>101</v>
      </c>
      <c r="B467" s="19">
        <v>57</v>
      </c>
      <c r="C467" s="54">
        <v>104</v>
      </c>
      <c r="D467" s="8">
        <v>467</v>
      </c>
      <c r="E467" s="15">
        <v>1</v>
      </c>
      <c r="F467" s="15">
        <v>0</v>
      </c>
      <c r="G467" s="15">
        <v>0</v>
      </c>
      <c r="H467" s="15">
        <v>0</v>
      </c>
      <c r="I467" s="15">
        <v>0</v>
      </c>
      <c r="J467" s="15">
        <v>1</v>
      </c>
      <c r="K467" s="15">
        <v>0</v>
      </c>
      <c r="L467" s="15">
        <v>0</v>
      </c>
      <c r="M467" s="15">
        <v>1</v>
      </c>
      <c r="N467" s="15">
        <v>0</v>
      </c>
      <c r="O467" s="40">
        <v>0</v>
      </c>
      <c r="Q467" t="str">
        <f t="shared" ref="Q467:Q530" si="80">IF(E467=1,"GC","AC")</f>
        <v>GC</v>
      </c>
      <c r="R467" t="str">
        <f t="shared" ref="R467:R530" si="81">IF(F467=1,"Syt10+","")</f>
        <v/>
      </c>
      <c r="S467" t="str">
        <f t="shared" ref="S467:S530" si="82">IF(G467=1,"Syt6+","")</f>
        <v/>
      </c>
      <c r="T467" t="str">
        <f t="shared" ref="T467:T530" si="83">IF(H467,"C8+","")</f>
        <v/>
      </c>
      <c r="U467" t="str">
        <f t="shared" ref="U467:U530" si="84">IF(K467=1,"ChAT+","")</f>
        <v/>
      </c>
      <c r="V467" t="str">
        <f t="shared" ref="V467:V530" si="85">IF(O467=1,"Satb2+","")</f>
        <v/>
      </c>
      <c r="W467" t="str">
        <f t="shared" ref="W467:W530" si="86">IF(I467=1,"MEIS+","")</f>
        <v/>
      </c>
      <c r="X467" t="str">
        <f t="shared" ref="X467:X530" si="87">IF(N467=1,"CalR+","")</f>
        <v/>
      </c>
      <c r="Y467" s="32" t="str">
        <f t="shared" si="78"/>
        <v>GC////////</v>
      </c>
      <c r="Z467" t="str">
        <f t="shared" si="79"/>
        <v>#ff66d9</v>
      </c>
    </row>
    <row r="468" spans="1:26" x14ac:dyDescent="0.25">
      <c r="A468" s="17" t="s">
        <v>101</v>
      </c>
      <c r="B468" s="19">
        <v>58</v>
      </c>
      <c r="C468" s="54" t="s">
        <v>19</v>
      </c>
      <c r="D468" s="8">
        <v>468</v>
      </c>
      <c r="E468" s="15">
        <v>1</v>
      </c>
      <c r="F468" s="15">
        <v>0</v>
      </c>
      <c r="G468" s="15">
        <v>0</v>
      </c>
      <c r="H468" s="15">
        <v>0</v>
      </c>
      <c r="I468" s="15">
        <v>0</v>
      </c>
      <c r="J468" s="15">
        <v>1</v>
      </c>
      <c r="K468" s="15">
        <v>0</v>
      </c>
      <c r="L468" s="15">
        <v>0</v>
      </c>
      <c r="M468" s="15">
        <v>1</v>
      </c>
      <c r="N468" s="15">
        <v>0</v>
      </c>
      <c r="O468" s="40">
        <v>0</v>
      </c>
      <c r="Q468" t="str">
        <f t="shared" si="80"/>
        <v>GC</v>
      </c>
      <c r="R468" t="str">
        <f t="shared" si="81"/>
        <v/>
      </c>
      <c r="S468" t="str">
        <f t="shared" si="82"/>
        <v/>
      </c>
      <c r="T468" t="str">
        <f t="shared" si="83"/>
        <v/>
      </c>
      <c r="U468" t="str">
        <f t="shared" si="84"/>
        <v/>
      </c>
      <c r="V468" t="str">
        <f t="shared" si="85"/>
        <v/>
      </c>
      <c r="W468" t="str">
        <f t="shared" si="86"/>
        <v/>
      </c>
      <c r="X468" t="str">
        <f t="shared" si="87"/>
        <v/>
      </c>
      <c r="Y468" s="32" t="str">
        <f t="shared" si="78"/>
        <v>GC////////</v>
      </c>
      <c r="Z468" t="str">
        <f t="shared" si="79"/>
        <v>#ff66d9</v>
      </c>
    </row>
    <row r="469" spans="1:26" x14ac:dyDescent="0.25">
      <c r="A469" s="17" t="s">
        <v>101</v>
      </c>
      <c r="B469" s="19">
        <v>59</v>
      </c>
      <c r="C469" s="54">
        <v>105</v>
      </c>
      <c r="D469" s="8">
        <v>469</v>
      </c>
      <c r="E469" s="15">
        <v>1</v>
      </c>
      <c r="F469" s="15">
        <v>0</v>
      </c>
      <c r="G469" s="15">
        <v>0</v>
      </c>
      <c r="H469" s="15">
        <v>0</v>
      </c>
      <c r="I469" s="15">
        <v>0</v>
      </c>
      <c r="J469" s="15">
        <v>1</v>
      </c>
      <c r="K469" s="15">
        <v>0</v>
      </c>
      <c r="L469" s="15">
        <v>0</v>
      </c>
      <c r="M469" s="15">
        <v>1</v>
      </c>
      <c r="N469" s="15">
        <v>0</v>
      </c>
      <c r="O469" s="40">
        <v>0</v>
      </c>
      <c r="Q469" t="str">
        <f t="shared" si="80"/>
        <v>GC</v>
      </c>
      <c r="R469" t="str">
        <f t="shared" si="81"/>
        <v/>
      </c>
      <c r="S469" t="str">
        <f t="shared" si="82"/>
        <v/>
      </c>
      <c r="T469" t="str">
        <f t="shared" si="83"/>
        <v/>
      </c>
      <c r="U469" t="str">
        <f t="shared" si="84"/>
        <v/>
      </c>
      <c r="V469" t="str">
        <f t="shared" si="85"/>
        <v/>
      </c>
      <c r="W469" t="str">
        <f t="shared" si="86"/>
        <v/>
      </c>
      <c r="X469" t="str">
        <f t="shared" si="87"/>
        <v/>
      </c>
      <c r="Y469" s="32" t="str">
        <f t="shared" si="78"/>
        <v>GC////////</v>
      </c>
      <c r="Z469" t="str">
        <f t="shared" si="79"/>
        <v>#ff66d9</v>
      </c>
    </row>
    <row r="470" spans="1:26" x14ac:dyDescent="0.25">
      <c r="A470" s="17" t="s">
        <v>101</v>
      </c>
      <c r="B470" s="19">
        <v>60</v>
      </c>
      <c r="C470" s="54">
        <v>101</v>
      </c>
      <c r="D470" s="8">
        <v>470</v>
      </c>
      <c r="E470" s="15">
        <v>1</v>
      </c>
      <c r="F470" s="15">
        <v>0</v>
      </c>
      <c r="G470" s="15">
        <v>0</v>
      </c>
      <c r="H470" s="15">
        <v>0</v>
      </c>
      <c r="I470" s="15">
        <v>0</v>
      </c>
      <c r="J470" s="15">
        <v>1</v>
      </c>
      <c r="K470" s="15">
        <v>0</v>
      </c>
      <c r="L470" s="15">
        <v>0</v>
      </c>
      <c r="M470" s="15">
        <v>1</v>
      </c>
      <c r="N470" s="15">
        <v>0</v>
      </c>
      <c r="O470" s="40">
        <v>0</v>
      </c>
      <c r="Q470" t="str">
        <f t="shared" si="80"/>
        <v>GC</v>
      </c>
      <c r="R470" t="str">
        <f t="shared" si="81"/>
        <v/>
      </c>
      <c r="S470" t="str">
        <f t="shared" si="82"/>
        <v/>
      </c>
      <c r="T470" t="str">
        <f t="shared" si="83"/>
        <v/>
      </c>
      <c r="U470" t="str">
        <f t="shared" si="84"/>
        <v/>
      </c>
      <c r="V470" t="str">
        <f t="shared" si="85"/>
        <v/>
      </c>
      <c r="W470" t="str">
        <f t="shared" si="86"/>
        <v/>
      </c>
      <c r="X470" t="str">
        <f t="shared" si="87"/>
        <v/>
      </c>
      <c r="Y470" s="32" t="str">
        <f t="shared" si="78"/>
        <v>GC////////</v>
      </c>
      <c r="Z470" t="str">
        <f t="shared" si="79"/>
        <v>#ff66d9</v>
      </c>
    </row>
    <row r="471" spans="1:26" x14ac:dyDescent="0.25">
      <c r="A471" s="17" t="s">
        <v>101</v>
      </c>
      <c r="B471" s="19">
        <v>61</v>
      </c>
      <c r="C471" s="54">
        <v>100</v>
      </c>
      <c r="D471" s="8">
        <v>471</v>
      </c>
      <c r="E471" s="15">
        <v>1</v>
      </c>
      <c r="F471" s="15">
        <v>0</v>
      </c>
      <c r="G471" s="15">
        <v>0</v>
      </c>
      <c r="H471" s="15">
        <v>1</v>
      </c>
      <c r="I471" s="15">
        <v>0</v>
      </c>
      <c r="J471" s="15">
        <v>1</v>
      </c>
      <c r="K471" s="15">
        <v>0</v>
      </c>
      <c r="L471" s="15">
        <v>0</v>
      </c>
      <c r="M471" s="15">
        <v>1</v>
      </c>
      <c r="N471" s="15">
        <v>0</v>
      </c>
      <c r="O471" s="40">
        <v>0</v>
      </c>
      <c r="Q471" t="str">
        <f t="shared" si="80"/>
        <v>GC</v>
      </c>
      <c r="R471" t="str">
        <f t="shared" si="81"/>
        <v/>
      </c>
      <c r="S471" t="str">
        <f t="shared" si="82"/>
        <v/>
      </c>
      <c r="T471" t="str">
        <f t="shared" si="83"/>
        <v>C8+</v>
      </c>
      <c r="U471" t="str">
        <f t="shared" si="84"/>
        <v/>
      </c>
      <c r="V471" t="str">
        <f t="shared" si="85"/>
        <v/>
      </c>
      <c r="W471" t="str">
        <f t="shared" si="86"/>
        <v/>
      </c>
      <c r="X471" t="str">
        <f t="shared" si="87"/>
        <v/>
      </c>
      <c r="Y471" s="32" t="str">
        <f t="shared" si="78"/>
        <v>GC///C8+/////</v>
      </c>
      <c r="Z471" t="str">
        <f t="shared" si="79"/>
        <v>#ffff66</v>
      </c>
    </row>
    <row r="472" spans="1:26" x14ac:dyDescent="0.25">
      <c r="A472" s="17" t="s">
        <v>101</v>
      </c>
      <c r="B472" s="19">
        <v>62</v>
      </c>
      <c r="C472" s="54">
        <v>99</v>
      </c>
      <c r="D472" s="8">
        <v>472</v>
      </c>
      <c r="E472" s="15">
        <v>1</v>
      </c>
      <c r="F472" s="15">
        <v>0</v>
      </c>
      <c r="G472" s="15">
        <v>0</v>
      </c>
      <c r="H472" s="15">
        <v>0</v>
      </c>
      <c r="I472" s="15">
        <v>0</v>
      </c>
      <c r="J472" s="15">
        <v>1</v>
      </c>
      <c r="K472" s="15">
        <v>0</v>
      </c>
      <c r="L472" s="15">
        <v>0</v>
      </c>
      <c r="M472" s="15">
        <v>1</v>
      </c>
      <c r="N472" s="15">
        <v>0</v>
      </c>
      <c r="O472" s="40">
        <v>0</v>
      </c>
      <c r="Q472" t="str">
        <f t="shared" si="80"/>
        <v>GC</v>
      </c>
      <c r="R472" t="str">
        <f t="shared" si="81"/>
        <v/>
      </c>
      <c r="S472" t="str">
        <f t="shared" si="82"/>
        <v/>
      </c>
      <c r="T472" t="str">
        <f t="shared" si="83"/>
        <v/>
      </c>
      <c r="U472" t="str">
        <f t="shared" si="84"/>
        <v/>
      </c>
      <c r="V472" t="str">
        <f t="shared" si="85"/>
        <v/>
      </c>
      <c r="W472" t="str">
        <f t="shared" si="86"/>
        <v/>
      </c>
      <c r="X472" t="str">
        <f t="shared" si="87"/>
        <v/>
      </c>
      <c r="Y472" s="32" t="str">
        <f t="shared" si="78"/>
        <v>GC////////</v>
      </c>
      <c r="Z472" t="str">
        <f t="shared" si="79"/>
        <v>#ff66d9</v>
      </c>
    </row>
    <row r="473" spans="1:26" x14ac:dyDescent="0.25">
      <c r="A473" s="17" t="s">
        <v>101</v>
      </c>
      <c r="B473" s="19">
        <v>63</v>
      </c>
      <c r="C473" s="54">
        <v>94</v>
      </c>
      <c r="D473" s="8">
        <v>473</v>
      </c>
      <c r="E473" s="15">
        <v>1</v>
      </c>
      <c r="F473" s="15">
        <v>0</v>
      </c>
      <c r="G473" s="15">
        <v>0</v>
      </c>
      <c r="H473" s="15">
        <v>0</v>
      </c>
      <c r="I473" s="15">
        <v>0</v>
      </c>
      <c r="J473" s="15">
        <v>1</v>
      </c>
      <c r="K473" s="15">
        <v>0</v>
      </c>
      <c r="L473" s="15">
        <v>0</v>
      </c>
      <c r="M473" s="15">
        <v>1</v>
      </c>
      <c r="N473" s="15">
        <v>0</v>
      </c>
      <c r="O473" s="40">
        <v>0</v>
      </c>
      <c r="Q473" t="str">
        <f t="shared" si="80"/>
        <v>GC</v>
      </c>
      <c r="R473" t="str">
        <f t="shared" si="81"/>
        <v/>
      </c>
      <c r="S473" t="str">
        <f t="shared" si="82"/>
        <v/>
      </c>
      <c r="T473" t="str">
        <f t="shared" si="83"/>
        <v/>
      </c>
      <c r="U473" t="str">
        <f t="shared" si="84"/>
        <v/>
      </c>
      <c r="V473" t="str">
        <f t="shared" si="85"/>
        <v/>
      </c>
      <c r="W473" t="str">
        <f t="shared" si="86"/>
        <v/>
      </c>
      <c r="X473" t="str">
        <f t="shared" si="87"/>
        <v/>
      </c>
      <c r="Y473" s="32" t="str">
        <f t="shared" si="78"/>
        <v>GC////////</v>
      </c>
      <c r="Z473" t="str">
        <f t="shared" si="79"/>
        <v>#ff66d9</v>
      </c>
    </row>
    <row r="474" spans="1:26" x14ac:dyDescent="0.25">
      <c r="A474" s="17" t="s">
        <v>101</v>
      </c>
      <c r="B474" s="19">
        <v>64</v>
      </c>
      <c r="C474" s="54">
        <v>95</v>
      </c>
      <c r="D474" s="8">
        <v>474</v>
      </c>
      <c r="E474" s="15">
        <v>1</v>
      </c>
      <c r="F474" s="15">
        <v>0</v>
      </c>
      <c r="G474" s="15">
        <v>0</v>
      </c>
      <c r="H474" s="15">
        <v>0</v>
      </c>
      <c r="I474" s="15">
        <v>0</v>
      </c>
      <c r="J474" s="15">
        <v>1</v>
      </c>
      <c r="K474" s="15">
        <v>0</v>
      </c>
      <c r="L474" s="15">
        <v>0</v>
      </c>
      <c r="M474" s="15">
        <v>1</v>
      </c>
      <c r="N474" s="15">
        <v>0</v>
      </c>
      <c r="O474" s="40">
        <v>0</v>
      </c>
      <c r="Q474" t="str">
        <f t="shared" si="80"/>
        <v>GC</v>
      </c>
      <c r="R474" t="str">
        <f t="shared" si="81"/>
        <v/>
      </c>
      <c r="S474" t="str">
        <f t="shared" si="82"/>
        <v/>
      </c>
      <c r="T474" t="str">
        <f t="shared" si="83"/>
        <v/>
      </c>
      <c r="U474" t="str">
        <f t="shared" si="84"/>
        <v/>
      </c>
      <c r="V474" t="str">
        <f t="shared" si="85"/>
        <v/>
      </c>
      <c r="W474" t="str">
        <f t="shared" si="86"/>
        <v/>
      </c>
      <c r="X474" t="str">
        <f t="shared" si="87"/>
        <v/>
      </c>
      <c r="Y474" s="32" t="str">
        <f t="shared" si="78"/>
        <v>GC////////</v>
      </c>
      <c r="Z474" t="str">
        <f t="shared" si="79"/>
        <v>#ff66d9</v>
      </c>
    </row>
    <row r="475" spans="1:26" x14ac:dyDescent="0.25">
      <c r="A475" s="17" t="s">
        <v>101</v>
      </c>
      <c r="B475" s="19">
        <v>65</v>
      </c>
      <c r="C475" s="54">
        <v>93</v>
      </c>
      <c r="D475" s="8">
        <v>475</v>
      </c>
      <c r="E475" s="15">
        <v>1</v>
      </c>
      <c r="F475" s="15">
        <v>0</v>
      </c>
      <c r="G475" s="15">
        <v>0</v>
      </c>
      <c r="H475" s="15">
        <v>0</v>
      </c>
      <c r="I475" s="15">
        <v>0</v>
      </c>
      <c r="J475" s="15">
        <v>1</v>
      </c>
      <c r="K475" s="15">
        <v>0</v>
      </c>
      <c r="L475" s="15">
        <v>0</v>
      </c>
      <c r="M475" s="15">
        <v>1</v>
      </c>
      <c r="N475" s="15">
        <v>0</v>
      </c>
      <c r="O475" s="40">
        <v>0</v>
      </c>
      <c r="Q475" t="str">
        <f t="shared" si="80"/>
        <v>GC</v>
      </c>
      <c r="R475" t="str">
        <f t="shared" si="81"/>
        <v/>
      </c>
      <c r="S475" t="str">
        <f t="shared" si="82"/>
        <v/>
      </c>
      <c r="T475" t="str">
        <f t="shared" si="83"/>
        <v/>
      </c>
      <c r="U475" t="str">
        <f t="shared" si="84"/>
        <v/>
      </c>
      <c r="V475" t="str">
        <f t="shared" si="85"/>
        <v/>
      </c>
      <c r="W475" t="str">
        <f t="shared" si="86"/>
        <v/>
      </c>
      <c r="X475" t="str">
        <f t="shared" si="87"/>
        <v/>
      </c>
      <c r="Y475" s="32" t="str">
        <f t="shared" si="78"/>
        <v>GC////////</v>
      </c>
      <c r="Z475" t="str">
        <f t="shared" si="79"/>
        <v>#ff66d9</v>
      </c>
    </row>
    <row r="476" spans="1:26" x14ac:dyDescent="0.25">
      <c r="A476" s="17" t="s">
        <v>101</v>
      </c>
      <c r="B476" s="19">
        <v>66</v>
      </c>
      <c r="C476" s="54">
        <v>91</v>
      </c>
      <c r="D476" s="8">
        <v>476</v>
      </c>
      <c r="E476" s="15">
        <v>1</v>
      </c>
      <c r="F476" s="15">
        <v>0</v>
      </c>
      <c r="G476" s="15">
        <v>0</v>
      </c>
      <c r="H476" s="15">
        <v>0</v>
      </c>
      <c r="I476" s="15">
        <v>0</v>
      </c>
      <c r="J476" s="15">
        <v>1</v>
      </c>
      <c r="K476" s="15">
        <v>0</v>
      </c>
      <c r="L476" s="15">
        <v>0</v>
      </c>
      <c r="M476" s="15">
        <v>1</v>
      </c>
      <c r="N476" s="15">
        <v>0</v>
      </c>
      <c r="O476" s="40">
        <v>0</v>
      </c>
      <c r="Q476" t="str">
        <f t="shared" si="80"/>
        <v>GC</v>
      </c>
      <c r="R476" t="str">
        <f t="shared" si="81"/>
        <v/>
      </c>
      <c r="S476" t="str">
        <f t="shared" si="82"/>
        <v/>
      </c>
      <c r="T476" t="str">
        <f t="shared" si="83"/>
        <v/>
      </c>
      <c r="U476" t="str">
        <f t="shared" si="84"/>
        <v/>
      </c>
      <c r="V476" t="str">
        <f t="shared" si="85"/>
        <v/>
      </c>
      <c r="W476" t="str">
        <f t="shared" si="86"/>
        <v/>
      </c>
      <c r="X476" t="str">
        <f t="shared" si="87"/>
        <v/>
      </c>
      <c r="Y476" s="32" t="str">
        <f t="shared" si="78"/>
        <v>GC////////</v>
      </c>
      <c r="Z476" t="str">
        <f t="shared" si="79"/>
        <v>#ff66d9</v>
      </c>
    </row>
    <row r="477" spans="1:26" x14ac:dyDescent="0.25">
      <c r="A477" s="17" t="s">
        <v>101</v>
      </c>
      <c r="B477" s="19">
        <v>67</v>
      </c>
      <c r="C477" s="54">
        <v>58</v>
      </c>
      <c r="D477" s="8">
        <v>477</v>
      </c>
      <c r="E477" s="15">
        <v>1</v>
      </c>
      <c r="F477" s="15">
        <v>0</v>
      </c>
      <c r="G477" s="15">
        <v>0</v>
      </c>
      <c r="H477" s="15">
        <v>0</v>
      </c>
      <c r="I477" s="15">
        <v>0</v>
      </c>
      <c r="J477" s="15">
        <v>1</v>
      </c>
      <c r="K477" s="15">
        <v>0</v>
      </c>
      <c r="L477" s="15">
        <v>0</v>
      </c>
      <c r="M477" s="15">
        <v>1</v>
      </c>
      <c r="N477" s="15">
        <v>0</v>
      </c>
      <c r="O477" s="40">
        <v>0</v>
      </c>
      <c r="Q477" t="str">
        <f t="shared" si="80"/>
        <v>GC</v>
      </c>
      <c r="R477" t="str">
        <f t="shared" si="81"/>
        <v/>
      </c>
      <c r="S477" t="str">
        <f t="shared" si="82"/>
        <v/>
      </c>
      <c r="T477" t="str">
        <f t="shared" si="83"/>
        <v/>
      </c>
      <c r="U477" t="str">
        <f t="shared" si="84"/>
        <v/>
      </c>
      <c r="V477" t="str">
        <f t="shared" si="85"/>
        <v/>
      </c>
      <c r="W477" t="str">
        <f t="shared" si="86"/>
        <v/>
      </c>
      <c r="X477" t="str">
        <f t="shared" si="87"/>
        <v/>
      </c>
      <c r="Y477" s="32" t="str">
        <f t="shared" si="78"/>
        <v>GC////////</v>
      </c>
      <c r="Z477" t="str">
        <f t="shared" si="79"/>
        <v>#ff66d9</v>
      </c>
    </row>
    <row r="478" spans="1:26" x14ac:dyDescent="0.25">
      <c r="A478" s="17" t="s">
        <v>101</v>
      </c>
      <c r="B478" s="19">
        <v>68</v>
      </c>
      <c r="C478" s="54">
        <v>72</v>
      </c>
      <c r="D478" s="8">
        <v>478</v>
      </c>
      <c r="E478" s="15">
        <v>1</v>
      </c>
      <c r="F478" s="15">
        <v>0</v>
      </c>
      <c r="G478" s="15">
        <v>0</v>
      </c>
      <c r="H478" s="15">
        <v>0</v>
      </c>
      <c r="I478" s="15">
        <v>0</v>
      </c>
      <c r="J478" s="15">
        <v>1</v>
      </c>
      <c r="K478" s="15">
        <v>0</v>
      </c>
      <c r="L478" s="15">
        <v>0</v>
      </c>
      <c r="M478" s="15">
        <v>1</v>
      </c>
      <c r="N478" s="15">
        <v>0</v>
      </c>
      <c r="O478" s="40">
        <v>0</v>
      </c>
      <c r="Q478" t="str">
        <f t="shared" si="80"/>
        <v>GC</v>
      </c>
      <c r="R478" t="str">
        <f t="shared" si="81"/>
        <v/>
      </c>
      <c r="S478" t="str">
        <f t="shared" si="82"/>
        <v/>
      </c>
      <c r="T478" t="str">
        <f t="shared" si="83"/>
        <v/>
      </c>
      <c r="U478" t="str">
        <f t="shared" si="84"/>
        <v/>
      </c>
      <c r="V478" t="str">
        <f t="shared" si="85"/>
        <v/>
      </c>
      <c r="W478" t="str">
        <f t="shared" si="86"/>
        <v/>
      </c>
      <c r="X478" t="str">
        <f t="shared" si="87"/>
        <v/>
      </c>
      <c r="Y478" s="32" t="str">
        <f t="shared" si="78"/>
        <v>GC////////</v>
      </c>
      <c r="Z478" t="str">
        <f t="shared" si="79"/>
        <v>#ff66d9</v>
      </c>
    </row>
    <row r="479" spans="1:26" x14ac:dyDescent="0.25">
      <c r="A479" s="17" t="s">
        <v>101</v>
      </c>
      <c r="B479" s="19">
        <v>69</v>
      </c>
      <c r="C479" s="54">
        <v>57</v>
      </c>
      <c r="D479" s="8">
        <v>479</v>
      </c>
      <c r="E479" s="15">
        <v>1</v>
      </c>
      <c r="F479" s="15">
        <v>0</v>
      </c>
      <c r="G479" s="15">
        <v>0</v>
      </c>
      <c r="H479" s="15">
        <v>0</v>
      </c>
      <c r="I479" s="15">
        <v>0</v>
      </c>
      <c r="J479" s="15">
        <v>1</v>
      </c>
      <c r="K479" s="15">
        <v>0</v>
      </c>
      <c r="L479" s="15">
        <v>0</v>
      </c>
      <c r="M479" s="15">
        <v>1</v>
      </c>
      <c r="N479" s="15">
        <v>0</v>
      </c>
      <c r="O479" s="40">
        <v>0</v>
      </c>
      <c r="Q479" t="str">
        <f t="shared" si="80"/>
        <v>GC</v>
      </c>
      <c r="R479" t="str">
        <f t="shared" si="81"/>
        <v/>
      </c>
      <c r="S479" t="str">
        <f t="shared" si="82"/>
        <v/>
      </c>
      <c r="T479" t="str">
        <f t="shared" si="83"/>
        <v/>
      </c>
      <c r="U479" t="str">
        <f t="shared" si="84"/>
        <v/>
      </c>
      <c r="V479" t="str">
        <f t="shared" si="85"/>
        <v/>
      </c>
      <c r="W479" t="str">
        <f t="shared" si="86"/>
        <v/>
      </c>
      <c r="X479" t="str">
        <f t="shared" si="87"/>
        <v/>
      </c>
      <c r="Y479" s="32" t="str">
        <f t="shared" si="78"/>
        <v>GC////////</v>
      </c>
      <c r="Z479" t="str">
        <f t="shared" si="79"/>
        <v>#ff66d9</v>
      </c>
    </row>
    <row r="480" spans="1:26" x14ac:dyDescent="0.25">
      <c r="A480" s="17" t="s">
        <v>101</v>
      </c>
      <c r="B480" s="19">
        <v>70</v>
      </c>
      <c r="C480" s="54">
        <v>59</v>
      </c>
      <c r="D480" s="8">
        <v>480</v>
      </c>
      <c r="E480" s="15">
        <v>1</v>
      </c>
      <c r="F480" s="15">
        <v>0</v>
      </c>
      <c r="G480" s="15">
        <v>0</v>
      </c>
      <c r="H480" s="15">
        <v>1</v>
      </c>
      <c r="I480" s="15">
        <v>0</v>
      </c>
      <c r="J480" s="15">
        <v>1</v>
      </c>
      <c r="K480" s="15">
        <v>0</v>
      </c>
      <c r="L480" s="15">
        <v>0</v>
      </c>
      <c r="M480" s="15">
        <v>1</v>
      </c>
      <c r="N480" s="15">
        <v>0</v>
      </c>
      <c r="O480" s="40">
        <v>0</v>
      </c>
      <c r="Q480" t="str">
        <f t="shared" si="80"/>
        <v>GC</v>
      </c>
      <c r="R480" t="str">
        <f t="shared" si="81"/>
        <v/>
      </c>
      <c r="S480" t="str">
        <f t="shared" si="82"/>
        <v/>
      </c>
      <c r="T480" t="str">
        <f t="shared" si="83"/>
        <v>C8+</v>
      </c>
      <c r="U480" t="str">
        <f t="shared" si="84"/>
        <v/>
      </c>
      <c r="V480" t="str">
        <f t="shared" si="85"/>
        <v/>
      </c>
      <c r="W480" t="str">
        <f t="shared" si="86"/>
        <v/>
      </c>
      <c r="X480" t="str">
        <f t="shared" si="87"/>
        <v/>
      </c>
      <c r="Y480" s="32" t="str">
        <f t="shared" si="78"/>
        <v>GC///C8+/////</v>
      </c>
      <c r="Z480" t="str">
        <f t="shared" si="79"/>
        <v>#ffff66</v>
      </c>
    </row>
    <row r="481" spans="1:26" x14ac:dyDescent="0.25">
      <c r="A481" s="17" t="s">
        <v>101</v>
      </c>
      <c r="B481" s="19">
        <v>71</v>
      </c>
      <c r="C481" s="54">
        <v>61</v>
      </c>
      <c r="D481" s="8">
        <v>481</v>
      </c>
      <c r="E481" s="15">
        <v>1</v>
      </c>
      <c r="F481" s="15">
        <v>0</v>
      </c>
      <c r="G481" s="15">
        <v>0</v>
      </c>
      <c r="H481" s="15">
        <v>0</v>
      </c>
      <c r="I481" s="15">
        <v>0</v>
      </c>
      <c r="J481" s="15">
        <v>1</v>
      </c>
      <c r="K481" s="15">
        <v>0</v>
      </c>
      <c r="L481" s="15">
        <v>0</v>
      </c>
      <c r="M481" s="15">
        <v>1</v>
      </c>
      <c r="N481" s="15">
        <v>0</v>
      </c>
      <c r="O481" s="40">
        <v>0</v>
      </c>
      <c r="Q481" t="str">
        <f t="shared" si="80"/>
        <v>GC</v>
      </c>
      <c r="R481" t="str">
        <f t="shared" si="81"/>
        <v/>
      </c>
      <c r="S481" t="str">
        <f t="shared" si="82"/>
        <v/>
      </c>
      <c r="T481" t="str">
        <f t="shared" si="83"/>
        <v/>
      </c>
      <c r="U481" t="str">
        <f t="shared" si="84"/>
        <v/>
      </c>
      <c r="V481" t="str">
        <f t="shared" si="85"/>
        <v/>
      </c>
      <c r="W481" t="str">
        <f t="shared" si="86"/>
        <v/>
      </c>
      <c r="X481" t="str">
        <f t="shared" si="87"/>
        <v/>
      </c>
      <c r="Y481" s="32" t="str">
        <f t="shared" si="78"/>
        <v>GC////////</v>
      </c>
      <c r="Z481" t="str">
        <f t="shared" si="79"/>
        <v>#ff66d9</v>
      </c>
    </row>
    <row r="482" spans="1:26" x14ac:dyDescent="0.25">
      <c r="A482" s="17" t="s">
        <v>101</v>
      </c>
      <c r="B482" s="19">
        <v>72</v>
      </c>
      <c r="C482" s="54">
        <v>63</v>
      </c>
      <c r="D482" s="8">
        <v>482</v>
      </c>
      <c r="E482" s="15">
        <v>1</v>
      </c>
      <c r="F482" s="15">
        <v>0</v>
      </c>
      <c r="G482" s="15">
        <v>0</v>
      </c>
      <c r="H482" s="15">
        <v>0</v>
      </c>
      <c r="I482" s="15">
        <v>0</v>
      </c>
      <c r="J482" s="15">
        <v>1</v>
      </c>
      <c r="K482" s="15">
        <v>0</v>
      </c>
      <c r="L482" s="15">
        <v>0</v>
      </c>
      <c r="M482" s="15">
        <v>1</v>
      </c>
      <c r="N482" s="15">
        <v>0</v>
      </c>
      <c r="O482" s="40">
        <v>0</v>
      </c>
      <c r="Q482" t="str">
        <f t="shared" si="80"/>
        <v>GC</v>
      </c>
      <c r="R482" t="str">
        <f t="shared" si="81"/>
        <v/>
      </c>
      <c r="S482" t="str">
        <f t="shared" si="82"/>
        <v/>
      </c>
      <c r="T482" t="str">
        <f t="shared" si="83"/>
        <v/>
      </c>
      <c r="U482" t="str">
        <f t="shared" si="84"/>
        <v/>
      </c>
      <c r="V482" t="str">
        <f t="shared" si="85"/>
        <v/>
      </c>
      <c r="W482" t="str">
        <f t="shared" si="86"/>
        <v/>
      </c>
      <c r="X482" t="str">
        <f t="shared" si="87"/>
        <v/>
      </c>
      <c r="Y482" s="32" t="str">
        <f t="shared" si="78"/>
        <v>GC////////</v>
      </c>
      <c r="Z482" t="str">
        <f t="shared" si="79"/>
        <v>#ff66d9</v>
      </c>
    </row>
    <row r="483" spans="1:26" x14ac:dyDescent="0.25">
      <c r="A483" s="17" t="s">
        <v>101</v>
      </c>
      <c r="B483" s="19">
        <v>73</v>
      </c>
      <c r="C483" s="54" t="s">
        <v>19</v>
      </c>
      <c r="D483" s="8">
        <v>483</v>
      </c>
      <c r="E483" s="15">
        <v>1</v>
      </c>
      <c r="F483" s="15">
        <v>0</v>
      </c>
      <c r="G483" s="15">
        <v>0</v>
      </c>
      <c r="H483" s="15">
        <v>0</v>
      </c>
      <c r="I483" s="15">
        <v>0</v>
      </c>
      <c r="J483" s="15">
        <v>0</v>
      </c>
      <c r="K483" s="15">
        <v>0</v>
      </c>
      <c r="L483" s="15">
        <v>0</v>
      </c>
      <c r="M483" s="15">
        <v>1</v>
      </c>
      <c r="N483" s="15">
        <v>0</v>
      </c>
      <c r="O483" s="40">
        <v>0</v>
      </c>
      <c r="Q483" t="str">
        <f t="shared" si="80"/>
        <v>GC</v>
      </c>
      <c r="R483" t="str">
        <f t="shared" si="81"/>
        <v/>
      </c>
      <c r="S483" t="str">
        <f t="shared" si="82"/>
        <v/>
      </c>
      <c r="T483" t="str">
        <f t="shared" si="83"/>
        <v/>
      </c>
      <c r="U483" t="str">
        <f t="shared" si="84"/>
        <v/>
      </c>
      <c r="V483" t="str">
        <f t="shared" si="85"/>
        <v/>
      </c>
      <c r="W483" t="str">
        <f t="shared" si="86"/>
        <v/>
      </c>
      <c r="X483" t="str">
        <f t="shared" si="87"/>
        <v/>
      </c>
      <c r="Y483" s="32" t="str">
        <f t="shared" si="78"/>
        <v>GC////////</v>
      </c>
      <c r="Z483" t="str">
        <f t="shared" si="79"/>
        <v>#ff66d9</v>
      </c>
    </row>
    <row r="484" spans="1:26" x14ac:dyDescent="0.25">
      <c r="A484" s="17" t="s">
        <v>101</v>
      </c>
      <c r="B484" s="19">
        <v>74</v>
      </c>
      <c r="C484" s="54">
        <v>67</v>
      </c>
      <c r="D484" s="8">
        <v>484</v>
      </c>
      <c r="E484" s="15">
        <v>1</v>
      </c>
      <c r="F484" s="15">
        <v>0</v>
      </c>
      <c r="G484" s="15">
        <v>0</v>
      </c>
      <c r="H484" s="15">
        <v>0</v>
      </c>
      <c r="I484" s="15">
        <v>0</v>
      </c>
      <c r="J484" s="15">
        <v>1</v>
      </c>
      <c r="K484" s="15">
        <v>0</v>
      </c>
      <c r="L484" s="15">
        <v>0</v>
      </c>
      <c r="M484" s="15">
        <v>1</v>
      </c>
      <c r="N484" s="15">
        <v>0</v>
      </c>
      <c r="O484" s="40">
        <v>1</v>
      </c>
      <c r="Q484" t="str">
        <f t="shared" si="80"/>
        <v>GC</v>
      </c>
      <c r="R484" t="str">
        <f t="shared" si="81"/>
        <v/>
      </c>
      <c r="S484" t="str">
        <f t="shared" si="82"/>
        <v/>
      </c>
      <c r="T484" t="str">
        <f t="shared" si="83"/>
        <v/>
      </c>
      <c r="U484" t="str">
        <f t="shared" si="84"/>
        <v/>
      </c>
      <c r="V484" t="str">
        <f t="shared" si="85"/>
        <v>Satb2+</v>
      </c>
      <c r="W484" t="str">
        <f t="shared" si="86"/>
        <v/>
      </c>
      <c r="X484" t="str">
        <f t="shared" si="87"/>
        <v/>
      </c>
      <c r="Y484" s="32" t="str">
        <f t="shared" si="78"/>
        <v>GC/////Satb2+///</v>
      </c>
      <c r="Z484" t="e">
        <f t="shared" si="79"/>
        <v>#N/A</v>
      </c>
    </row>
    <row r="485" spans="1:26" x14ac:dyDescent="0.25">
      <c r="A485" s="17" t="s">
        <v>101</v>
      </c>
      <c r="B485" s="19">
        <v>75</v>
      </c>
      <c r="C485" s="54" t="s">
        <v>19</v>
      </c>
      <c r="D485" s="8">
        <v>485</v>
      </c>
      <c r="E485" s="15">
        <v>1</v>
      </c>
      <c r="F485" s="15">
        <v>0</v>
      </c>
      <c r="G485" s="15">
        <v>0</v>
      </c>
      <c r="H485" s="15">
        <v>0</v>
      </c>
      <c r="I485" s="15">
        <v>0</v>
      </c>
      <c r="J485" s="15">
        <v>1</v>
      </c>
      <c r="K485" s="15">
        <v>0</v>
      </c>
      <c r="L485" s="15">
        <v>0</v>
      </c>
      <c r="M485" s="15">
        <v>1</v>
      </c>
      <c r="N485" s="15">
        <v>0</v>
      </c>
      <c r="O485" s="40">
        <v>0</v>
      </c>
      <c r="Q485" t="str">
        <f t="shared" si="80"/>
        <v>GC</v>
      </c>
      <c r="R485" t="str">
        <f t="shared" si="81"/>
        <v/>
      </c>
      <c r="S485" t="str">
        <f t="shared" si="82"/>
        <v/>
      </c>
      <c r="T485" t="str">
        <f t="shared" si="83"/>
        <v/>
      </c>
      <c r="U485" t="str">
        <f t="shared" si="84"/>
        <v/>
      </c>
      <c r="V485" t="str">
        <f t="shared" si="85"/>
        <v/>
      </c>
      <c r="W485" t="str">
        <f t="shared" si="86"/>
        <v/>
      </c>
      <c r="X485" t="str">
        <f t="shared" si="87"/>
        <v/>
      </c>
      <c r="Y485" s="32" t="str">
        <f t="shared" si="78"/>
        <v>GC////////</v>
      </c>
      <c r="Z485" t="str">
        <f t="shared" si="79"/>
        <v>#ff66d9</v>
      </c>
    </row>
    <row r="486" spans="1:26" x14ac:dyDescent="0.25">
      <c r="A486" s="17" t="s">
        <v>101</v>
      </c>
      <c r="B486" s="19">
        <v>76</v>
      </c>
      <c r="C486" s="54">
        <v>60</v>
      </c>
      <c r="D486" s="8">
        <v>486</v>
      </c>
      <c r="E486" s="15">
        <v>1</v>
      </c>
      <c r="F486" s="15">
        <v>0</v>
      </c>
      <c r="G486" s="15">
        <v>0</v>
      </c>
      <c r="H486" s="15">
        <v>0</v>
      </c>
      <c r="I486" s="15">
        <v>0</v>
      </c>
      <c r="J486" s="15">
        <v>1</v>
      </c>
      <c r="K486" s="15">
        <v>0</v>
      </c>
      <c r="L486" s="15">
        <v>0</v>
      </c>
      <c r="M486" s="15">
        <v>1</v>
      </c>
      <c r="N486" s="15">
        <v>0</v>
      </c>
      <c r="O486" s="40">
        <v>0</v>
      </c>
      <c r="Q486" t="str">
        <f t="shared" si="80"/>
        <v>GC</v>
      </c>
      <c r="R486" t="str">
        <f t="shared" si="81"/>
        <v/>
      </c>
      <c r="S486" t="str">
        <f t="shared" si="82"/>
        <v/>
      </c>
      <c r="T486" t="str">
        <f t="shared" si="83"/>
        <v/>
      </c>
      <c r="U486" t="str">
        <f t="shared" si="84"/>
        <v/>
      </c>
      <c r="V486" t="str">
        <f t="shared" si="85"/>
        <v/>
      </c>
      <c r="W486" t="str">
        <f t="shared" si="86"/>
        <v/>
      </c>
      <c r="X486" t="str">
        <f t="shared" si="87"/>
        <v/>
      </c>
      <c r="Y486" s="32" t="str">
        <f t="shared" si="78"/>
        <v>GC////////</v>
      </c>
      <c r="Z486" t="str">
        <f t="shared" si="79"/>
        <v>#ff66d9</v>
      </c>
    </row>
    <row r="487" spans="1:26" x14ac:dyDescent="0.25">
      <c r="A487" s="17" t="s">
        <v>101</v>
      </c>
      <c r="B487" s="19">
        <v>77</v>
      </c>
      <c r="C487" s="54">
        <v>74</v>
      </c>
      <c r="D487" s="8">
        <v>487</v>
      </c>
      <c r="E487" s="15">
        <v>1</v>
      </c>
      <c r="F487" s="15">
        <v>0</v>
      </c>
      <c r="G487" s="15">
        <v>0</v>
      </c>
      <c r="H487" s="15">
        <v>0</v>
      </c>
      <c r="I487" s="15">
        <v>0</v>
      </c>
      <c r="J487" s="15">
        <v>1</v>
      </c>
      <c r="K487" s="15">
        <v>0</v>
      </c>
      <c r="L487" s="15">
        <v>0</v>
      </c>
      <c r="M487" s="15">
        <v>1</v>
      </c>
      <c r="N487" s="15">
        <v>0</v>
      </c>
      <c r="O487" s="40">
        <v>0</v>
      </c>
      <c r="Q487" t="str">
        <f t="shared" si="80"/>
        <v>GC</v>
      </c>
      <c r="R487" t="str">
        <f t="shared" si="81"/>
        <v/>
      </c>
      <c r="S487" t="str">
        <f t="shared" si="82"/>
        <v/>
      </c>
      <c r="T487" t="str">
        <f t="shared" si="83"/>
        <v/>
      </c>
      <c r="U487" t="str">
        <f t="shared" si="84"/>
        <v/>
      </c>
      <c r="V487" t="str">
        <f t="shared" si="85"/>
        <v/>
      </c>
      <c r="W487" t="str">
        <f t="shared" si="86"/>
        <v/>
      </c>
      <c r="X487" t="str">
        <f t="shared" si="87"/>
        <v/>
      </c>
      <c r="Y487" s="32" t="str">
        <f t="shared" si="78"/>
        <v>GC////////</v>
      </c>
      <c r="Z487" t="str">
        <f t="shared" si="79"/>
        <v>#ff66d9</v>
      </c>
    </row>
    <row r="488" spans="1:26" x14ac:dyDescent="0.25">
      <c r="A488" s="17" t="s">
        <v>101</v>
      </c>
      <c r="B488" s="19">
        <v>78</v>
      </c>
      <c r="C488" s="54">
        <v>20</v>
      </c>
      <c r="D488" s="8">
        <v>488</v>
      </c>
      <c r="E488" s="15">
        <v>1</v>
      </c>
      <c r="F488" s="15">
        <v>0</v>
      </c>
      <c r="G488" s="15">
        <v>0</v>
      </c>
      <c r="H488" s="15">
        <v>0</v>
      </c>
      <c r="I488" s="15">
        <v>0</v>
      </c>
      <c r="J488" s="15">
        <v>1</v>
      </c>
      <c r="K488" s="15">
        <v>0</v>
      </c>
      <c r="L488" s="15">
        <v>0</v>
      </c>
      <c r="M488" s="15">
        <v>1</v>
      </c>
      <c r="N488" s="15">
        <v>0</v>
      </c>
      <c r="O488" s="40">
        <v>0</v>
      </c>
      <c r="Q488" t="str">
        <f t="shared" si="80"/>
        <v>GC</v>
      </c>
      <c r="R488" t="str">
        <f t="shared" si="81"/>
        <v/>
      </c>
      <c r="S488" t="str">
        <f t="shared" si="82"/>
        <v/>
      </c>
      <c r="T488" t="str">
        <f t="shared" si="83"/>
        <v/>
      </c>
      <c r="U488" t="str">
        <f t="shared" si="84"/>
        <v/>
      </c>
      <c r="V488" t="str">
        <f t="shared" si="85"/>
        <v/>
      </c>
      <c r="W488" t="str">
        <f t="shared" si="86"/>
        <v/>
      </c>
      <c r="X488" t="str">
        <f t="shared" si="87"/>
        <v/>
      </c>
      <c r="Y488" s="32" t="str">
        <f t="shared" si="78"/>
        <v>GC////////</v>
      </c>
      <c r="Z488" t="str">
        <f t="shared" si="79"/>
        <v>#ff66d9</v>
      </c>
    </row>
    <row r="489" spans="1:26" x14ac:dyDescent="0.25">
      <c r="A489" s="17" t="s">
        <v>101</v>
      </c>
      <c r="B489" s="19">
        <v>79</v>
      </c>
      <c r="C489" s="54">
        <v>71</v>
      </c>
      <c r="D489" s="8">
        <v>489</v>
      </c>
      <c r="E489" s="15">
        <v>1</v>
      </c>
      <c r="F489" s="15">
        <v>0</v>
      </c>
      <c r="G489" s="15">
        <v>0</v>
      </c>
      <c r="H489" s="15">
        <v>1</v>
      </c>
      <c r="I489" s="15">
        <v>0</v>
      </c>
      <c r="J489" s="15">
        <v>1</v>
      </c>
      <c r="K489" s="15">
        <v>0</v>
      </c>
      <c r="L489" s="15">
        <v>0</v>
      </c>
      <c r="M489" s="15">
        <v>1</v>
      </c>
      <c r="N489" s="15">
        <v>0</v>
      </c>
      <c r="O489" s="40">
        <v>0</v>
      </c>
      <c r="Q489" t="str">
        <f t="shared" si="80"/>
        <v>GC</v>
      </c>
      <c r="R489" t="str">
        <f t="shared" si="81"/>
        <v/>
      </c>
      <c r="S489" t="str">
        <f t="shared" si="82"/>
        <v/>
      </c>
      <c r="T489" t="str">
        <f t="shared" si="83"/>
        <v>C8+</v>
      </c>
      <c r="U489" t="str">
        <f t="shared" si="84"/>
        <v/>
      </c>
      <c r="V489" t="str">
        <f t="shared" si="85"/>
        <v/>
      </c>
      <c r="W489" t="str">
        <f t="shared" si="86"/>
        <v/>
      </c>
      <c r="X489" t="str">
        <f t="shared" si="87"/>
        <v/>
      </c>
      <c r="Y489" s="32" t="str">
        <f t="shared" si="78"/>
        <v>GC///C8+/////</v>
      </c>
      <c r="Z489" t="str">
        <f t="shared" si="79"/>
        <v>#ffff66</v>
      </c>
    </row>
    <row r="490" spans="1:26" x14ac:dyDescent="0.25">
      <c r="A490" s="17" t="s">
        <v>101</v>
      </c>
      <c r="B490" s="19">
        <v>80</v>
      </c>
      <c r="C490" s="54">
        <v>22</v>
      </c>
      <c r="D490" s="8">
        <v>490</v>
      </c>
      <c r="E490" s="15">
        <v>1</v>
      </c>
      <c r="F490" s="15">
        <v>0</v>
      </c>
      <c r="G490" s="15">
        <v>0</v>
      </c>
      <c r="H490" s="15">
        <v>1</v>
      </c>
      <c r="I490" s="15">
        <v>0</v>
      </c>
      <c r="J490" s="15">
        <v>1</v>
      </c>
      <c r="K490" s="15">
        <v>0</v>
      </c>
      <c r="L490" s="15">
        <v>0</v>
      </c>
      <c r="M490" s="15">
        <v>1</v>
      </c>
      <c r="N490" s="15">
        <v>0</v>
      </c>
      <c r="O490" s="40">
        <v>0</v>
      </c>
      <c r="Q490" t="str">
        <f t="shared" si="80"/>
        <v>GC</v>
      </c>
      <c r="R490" t="str">
        <f t="shared" si="81"/>
        <v/>
      </c>
      <c r="S490" t="str">
        <f t="shared" si="82"/>
        <v/>
      </c>
      <c r="T490" t="str">
        <f t="shared" si="83"/>
        <v>C8+</v>
      </c>
      <c r="U490" t="str">
        <f t="shared" si="84"/>
        <v/>
      </c>
      <c r="V490" t="str">
        <f t="shared" si="85"/>
        <v/>
      </c>
      <c r="W490" t="str">
        <f t="shared" si="86"/>
        <v/>
      </c>
      <c r="X490" t="str">
        <f t="shared" si="87"/>
        <v/>
      </c>
      <c r="Y490" s="32" t="str">
        <f t="shared" si="78"/>
        <v>GC///C8+/////</v>
      </c>
      <c r="Z490" t="str">
        <f t="shared" si="79"/>
        <v>#ffff66</v>
      </c>
    </row>
    <row r="491" spans="1:26" x14ac:dyDescent="0.25">
      <c r="A491" s="17" t="s">
        <v>101</v>
      </c>
      <c r="B491" s="19">
        <v>81</v>
      </c>
      <c r="C491" s="54">
        <v>98</v>
      </c>
      <c r="D491" s="8">
        <v>491</v>
      </c>
      <c r="E491" s="15">
        <v>1</v>
      </c>
      <c r="F491" s="15">
        <v>0</v>
      </c>
      <c r="G491" s="15">
        <v>0</v>
      </c>
      <c r="H491" s="15">
        <v>0</v>
      </c>
      <c r="I491" s="15">
        <v>0</v>
      </c>
      <c r="J491" s="15">
        <v>1</v>
      </c>
      <c r="K491" s="15">
        <v>0</v>
      </c>
      <c r="L491" s="15">
        <v>0</v>
      </c>
      <c r="M491" s="15">
        <v>1</v>
      </c>
      <c r="N491" s="15">
        <v>0</v>
      </c>
      <c r="O491" s="40">
        <v>0</v>
      </c>
      <c r="Q491" t="str">
        <f t="shared" si="80"/>
        <v>GC</v>
      </c>
      <c r="R491" t="str">
        <f t="shared" si="81"/>
        <v/>
      </c>
      <c r="S491" t="str">
        <f t="shared" si="82"/>
        <v/>
      </c>
      <c r="T491" t="str">
        <f t="shared" si="83"/>
        <v/>
      </c>
      <c r="U491" t="str">
        <f t="shared" si="84"/>
        <v/>
      </c>
      <c r="V491" t="str">
        <f t="shared" si="85"/>
        <v/>
      </c>
      <c r="W491" t="str">
        <f t="shared" si="86"/>
        <v/>
      </c>
      <c r="X491" t="str">
        <f t="shared" si="87"/>
        <v/>
      </c>
      <c r="Y491" s="32" t="str">
        <f t="shared" si="78"/>
        <v>GC////////</v>
      </c>
      <c r="Z491" t="str">
        <f t="shared" si="79"/>
        <v>#ff66d9</v>
      </c>
    </row>
    <row r="492" spans="1:26" x14ac:dyDescent="0.25">
      <c r="A492" s="17" t="s">
        <v>101</v>
      </c>
      <c r="B492" s="19">
        <v>82</v>
      </c>
      <c r="C492" s="54">
        <v>96</v>
      </c>
      <c r="D492" s="8">
        <v>492</v>
      </c>
      <c r="E492" s="15">
        <v>1</v>
      </c>
      <c r="F492" s="15">
        <v>0</v>
      </c>
      <c r="G492" s="15">
        <v>0</v>
      </c>
      <c r="H492" s="15">
        <v>0</v>
      </c>
      <c r="I492" s="15">
        <v>0</v>
      </c>
      <c r="J492" s="15">
        <v>1</v>
      </c>
      <c r="K492" s="15">
        <v>0</v>
      </c>
      <c r="L492" s="15">
        <v>0</v>
      </c>
      <c r="M492" s="15">
        <v>1</v>
      </c>
      <c r="N492" s="15">
        <v>0</v>
      </c>
      <c r="O492" s="40">
        <v>0</v>
      </c>
      <c r="Q492" t="str">
        <f t="shared" si="80"/>
        <v>GC</v>
      </c>
      <c r="R492" t="str">
        <f t="shared" si="81"/>
        <v/>
      </c>
      <c r="S492" t="str">
        <f t="shared" si="82"/>
        <v/>
      </c>
      <c r="T492" t="str">
        <f t="shared" si="83"/>
        <v/>
      </c>
      <c r="U492" t="str">
        <f t="shared" si="84"/>
        <v/>
      </c>
      <c r="V492" t="str">
        <f t="shared" si="85"/>
        <v/>
      </c>
      <c r="W492" t="str">
        <f t="shared" si="86"/>
        <v/>
      </c>
      <c r="X492" t="str">
        <f t="shared" si="87"/>
        <v/>
      </c>
      <c r="Y492" s="32" t="str">
        <f t="shared" si="78"/>
        <v>GC////////</v>
      </c>
      <c r="Z492" t="str">
        <f t="shared" si="79"/>
        <v>#ff66d9</v>
      </c>
    </row>
    <row r="493" spans="1:26" x14ac:dyDescent="0.25">
      <c r="A493" s="17" t="s">
        <v>101</v>
      </c>
      <c r="B493" s="19">
        <v>83</v>
      </c>
      <c r="C493" s="54">
        <v>69</v>
      </c>
      <c r="D493" s="8">
        <v>493</v>
      </c>
      <c r="E493" s="15">
        <v>1</v>
      </c>
      <c r="F493" s="15">
        <v>0</v>
      </c>
      <c r="G493" s="15">
        <v>0</v>
      </c>
      <c r="H493" s="15">
        <v>1</v>
      </c>
      <c r="I493" s="15">
        <v>0</v>
      </c>
      <c r="J493" s="15">
        <v>1</v>
      </c>
      <c r="K493" s="15">
        <v>0</v>
      </c>
      <c r="L493" s="15">
        <v>0</v>
      </c>
      <c r="M493" s="15">
        <v>1</v>
      </c>
      <c r="N493" s="15">
        <v>0</v>
      </c>
      <c r="O493" s="40">
        <v>0</v>
      </c>
      <c r="Q493" t="str">
        <f t="shared" si="80"/>
        <v>GC</v>
      </c>
      <c r="R493" t="str">
        <f t="shared" si="81"/>
        <v/>
      </c>
      <c r="S493" t="str">
        <f t="shared" si="82"/>
        <v/>
      </c>
      <c r="T493" t="str">
        <f t="shared" si="83"/>
        <v>C8+</v>
      </c>
      <c r="U493" t="str">
        <f t="shared" si="84"/>
        <v/>
      </c>
      <c r="V493" t="str">
        <f t="shared" si="85"/>
        <v/>
      </c>
      <c r="W493" t="str">
        <f t="shared" si="86"/>
        <v/>
      </c>
      <c r="X493" t="str">
        <f t="shared" si="87"/>
        <v/>
      </c>
      <c r="Y493" s="32" t="str">
        <f t="shared" si="78"/>
        <v>GC///C8+/////</v>
      </c>
      <c r="Z493" t="str">
        <f t="shared" si="79"/>
        <v>#ffff66</v>
      </c>
    </row>
    <row r="494" spans="1:26" x14ac:dyDescent="0.25">
      <c r="A494" s="17" t="s">
        <v>101</v>
      </c>
      <c r="B494" s="19">
        <v>84</v>
      </c>
      <c r="C494" s="54" t="s">
        <v>19</v>
      </c>
      <c r="D494" s="8">
        <v>494</v>
      </c>
      <c r="E494" s="15">
        <v>1</v>
      </c>
      <c r="F494" s="15">
        <v>0</v>
      </c>
      <c r="G494" s="15">
        <v>0</v>
      </c>
      <c r="H494" s="15">
        <v>0</v>
      </c>
      <c r="I494" s="15">
        <v>0</v>
      </c>
      <c r="J494" s="15">
        <v>1</v>
      </c>
      <c r="K494" s="15">
        <v>0</v>
      </c>
      <c r="L494" s="15">
        <v>0</v>
      </c>
      <c r="M494" s="15">
        <v>1</v>
      </c>
      <c r="N494" s="15">
        <v>0</v>
      </c>
      <c r="O494" s="40">
        <v>0</v>
      </c>
      <c r="Q494" t="str">
        <f t="shared" si="80"/>
        <v>GC</v>
      </c>
      <c r="R494" t="str">
        <f t="shared" si="81"/>
        <v/>
      </c>
      <c r="S494" t="str">
        <f t="shared" si="82"/>
        <v/>
      </c>
      <c r="T494" t="str">
        <f t="shared" si="83"/>
        <v/>
      </c>
      <c r="U494" t="str">
        <f t="shared" si="84"/>
        <v/>
      </c>
      <c r="V494" t="str">
        <f t="shared" si="85"/>
        <v/>
      </c>
      <c r="W494" t="str">
        <f t="shared" si="86"/>
        <v/>
      </c>
      <c r="X494" t="str">
        <f t="shared" si="87"/>
        <v/>
      </c>
      <c r="Y494" s="32" t="str">
        <f t="shared" si="78"/>
        <v>GC////////</v>
      </c>
      <c r="Z494" t="str">
        <f t="shared" si="79"/>
        <v>#ff66d9</v>
      </c>
    </row>
    <row r="495" spans="1:26" x14ac:dyDescent="0.25">
      <c r="A495" s="17" t="s">
        <v>101</v>
      </c>
      <c r="B495" s="19">
        <v>85</v>
      </c>
      <c r="C495" s="54" t="s">
        <v>19</v>
      </c>
      <c r="D495" s="8">
        <v>495</v>
      </c>
      <c r="E495" s="15">
        <v>1</v>
      </c>
      <c r="F495" s="15">
        <v>0</v>
      </c>
      <c r="G495" s="15">
        <v>0</v>
      </c>
      <c r="H495" s="15">
        <v>0</v>
      </c>
      <c r="I495" s="15">
        <v>0</v>
      </c>
      <c r="J495" s="15">
        <v>1</v>
      </c>
      <c r="K495" s="15">
        <v>0</v>
      </c>
      <c r="L495" s="15">
        <v>0</v>
      </c>
      <c r="M495" s="15">
        <v>1</v>
      </c>
      <c r="N495" s="15">
        <v>0</v>
      </c>
      <c r="O495" s="40">
        <v>0</v>
      </c>
      <c r="Q495" t="str">
        <f t="shared" si="80"/>
        <v>GC</v>
      </c>
      <c r="R495" t="str">
        <f t="shared" si="81"/>
        <v/>
      </c>
      <c r="S495" t="str">
        <f t="shared" si="82"/>
        <v/>
      </c>
      <c r="T495" t="str">
        <f t="shared" si="83"/>
        <v/>
      </c>
      <c r="U495" t="str">
        <f t="shared" si="84"/>
        <v/>
      </c>
      <c r="V495" t="str">
        <f t="shared" si="85"/>
        <v/>
      </c>
      <c r="W495" t="str">
        <f t="shared" si="86"/>
        <v/>
      </c>
      <c r="X495" t="str">
        <f t="shared" si="87"/>
        <v/>
      </c>
      <c r="Y495" s="32" t="str">
        <f t="shared" si="78"/>
        <v>GC////////</v>
      </c>
      <c r="Z495" t="str">
        <f t="shared" si="79"/>
        <v>#ff66d9</v>
      </c>
    </row>
    <row r="496" spans="1:26" x14ac:dyDescent="0.25">
      <c r="A496" s="17" t="s">
        <v>101</v>
      </c>
      <c r="B496" s="19">
        <v>86</v>
      </c>
      <c r="C496" s="54">
        <v>90</v>
      </c>
      <c r="D496" s="8">
        <v>496</v>
      </c>
      <c r="E496" s="15">
        <v>1</v>
      </c>
      <c r="F496" s="15">
        <v>0</v>
      </c>
      <c r="G496" s="15">
        <v>0</v>
      </c>
      <c r="H496" s="15">
        <v>0</v>
      </c>
      <c r="I496" s="15">
        <v>0</v>
      </c>
      <c r="J496" s="15">
        <v>1</v>
      </c>
      <c r="K496" s="15">
        <v>0</v>
      </c>
      <c r="L496" s="15">
        <v>0</v>
      </c>
      <c r="M496" s="15">
        <v>1</v>
      </c>
      <c r="N496" s="15">
        <v>0</v>
      </c>
      <c r="O496" s="40">
        <v>0</v>
      </c>
      <c r="Q496" t="str">
        <f t="shared" si="80"/>
        <v>GC</v>
      </c>
      <c r="R496" t="str">
        <f t="shared" si="81"/>
        <v/>
      </c>
      <c r="S496" t="str">
        <f t="shared" si="82"/>
        <v/>
      </c>
      <c r="T496" t="str">
        <f t="shared" si="83"/>
        <v/>
      </c>
      <c r="U496" t="str">
        <f t="shared" si="84"/>
        <v/>
      </c>
      <c r="V496" t="str">
        <f t="shared" si="85"/>
        <v/>
      </c>
      <c r="W496" t="str">
        <f t="shared" si="86"/>
        <v/>
      </c>
      <c r="X496" t="str">
        <f t="shared" si="87"/>
        <v/>
      </c>
      <c r="Y496" s="32" t="str">
        <f t="shared" si="78"/>
        <v>GC////////</v>
      </c>
      <c r="Z496" t="str">
        <f t="shared" si="79"/>
        <v>#ff66d9</v>
      </c>
    </row>
    <row r="497" spans="1:26" x14ac:dyDescent="0.25">
      <c r="A497" s="17" t="s">
        <v>101</v>
      </c>
      <c r="B497" s="19">
        <v>87</v>
      </c>
      <c r="C497" s="54" t="s">
        <v>19</v>
      </c>
      <c r="D497" s="8">
        <v>497</v>
      </c>
      <c r="E497" s="15">
        <v>1</v>
      </c>
      <c r="F497" s="15">
        <v>0</v>
      </c>
      <c r="G497" s="15">
        <v>0</v>
      </c>
      <c r="H497" s="15">
        <v>0</v>
      </c>
      <c r="I497" s="15">
        <v>0</v>
      </c>
      <c r="J497" s="15">
        <v>1</v>
      </c>
      <c r="K497" s="15">
        <v>0</v>
      </c>
      <c r="L497" s="15">
        <v>0</v>
      </c>
      <c r="M497" s="15">
        <v>1</v>
      </c>
      <c r="N497" s="15">
        <v>0</v>
      </c>
      <c r="O497" s="40">
        <v>0</v>
      </c>
      <c r="Q497" t="str">
        <f t="shared" si="80"/>
        <v>GC</v>
      </c>
      <c r="R497" t="str">
        <f t="shared" si="81"/>
        <v/>
      </c>
      <c r="S497" t="str">
        <f t="shared" si="82"/>
        <v/>
      </c>
      <c r="T497" t="str">
        <f t="shared" si="83"/>
        <v/>
      </c>
      <c r="U497" t="str">
        <f t="shared" si="84"/>
        <v/>
      </c>
      <c r="V497" t="str">
        <f t="shared" si="85"/>
        <v/>
      </c>
      <c r="W497" t="str">
        <f t="shared" si="86"/>
        <v/>
      </c>
      <c r="X497" t="str">
        <f t="shared" si="87"/>
        <v/>
      </c>
      <c r="Y497" s="32" t="str">
        <f t="shared" si="78"/>
        <v>GC////////</v>
      </c>
      <c r="Z497" t="str">
        <f t="shared" si="79"/>
        <v>#ff66d9</v>
      </c>
    </row>
    <row r="498" spans="1:26" x14ac:dyDescent="0.25">
      <c r="A498" s="17" t="s">
        <v>101</v>
      </c>
      <c r="B498" s="19">
        <v>88</v>
      </c>
      <c r="C498" s="54" t="s">
        <v>19</v>
      </c>
      <c r="D498" s="8">
        <v>498</v>
      </c>
      <c r="E498" s="15">
        <v>1</v>
      </c>
      <c r="F498" s="15">
        <v>0</v>
      </c>
      <c r="G498" s="15">
        <v>0</v>
      </c>
      <c r="H498" s="15">
        <v>0</v>
      </c>
      <c r="I498" s="15">
        <v>0</v>
      </c>
      <c r="J498" s="15">
        <v>1</v>
      </c>
      <c r="K498" s="15">
        <v>0</v>
      </c>
      <c r="L498" s="15">
        <v>0</v>
      </c>
      <c r="M498" s="15">
        <v>1</v>
      </c>
      <c r="N498" s="15">
        <v>0</v>
      </c>
      <c r="O498" s="40">
        <v>0</v>
      </c>
      <c r="Q498" t="str">
        <f t="shared" si="80"/>
        <v>GC</v>
      </c>
      <c r="R498" t="str">
        <f t="shared" si="81"/>
        <v/>
      </c>
      <c r="S498" t="str">
        <f t="shared" si="82"/>
        <v/>
      </c>
      <c r="T498" t="str">
        <f t="shared" si="83"/>
        <v/>
      </c>
      <c r="U498" t="str">
        <f t="shared" si="84"/>
        <v/>
      </c>
      <c r="V498" t="str">
        <f t="shared" si="85"/>
        <v/>
      </c>
      <c r="W498" t="str">
        <f t="shared" si="86"/>
        <v/>
      </c>
      <c r="X498" t="str">
        <f t="shared" si="87"/>
        <v/>
      </c>
      <c r="Y498" s="32" t="str">
        <f t="shared" si="78"/>
        <v>GC////////</v>
      </c>
      <c r="Z498" t="str">
        <f t="shared" si="79"/>
        <v>#ff66d9</v>
      </c>
    </row>
    <row r="499" spans="1:26" x14ac:dyDescent="0.25">
      <c r="A499" s="17" t="s">
        <v>101</v>
      </c>
      <c r="B499" s="19">
        <v>89</v>
      </c>
      <c r="C499" s="54" t="s">
        <v>29</v>
      </c>
      <c r="D499" s="8">
        <v>499</v>
      </c>
      <c r="E499" s="15">
        <v>1</v>
      </c>
      <c r="F499" s="15">
        <v>0</v>
      </c>
      <c r="G499" s="15">
        <v>0</v>
      </c>
      <c r="H499" s="15">
        <v>0</v>
      </c>
      <c r="I499" s="15">
        <v>0</v>
      </c>
      <c r="J499" s="15">
        <v>1</v>
      </c>
      <c r="K499" s="15">
        <v>0</v>
      </c>
      <c r="L499" s="15">
        <v>0</v>
      </c>
      <c r="M499" s="15">
        <v>1</v>
      </c>
      <c r="N499" s="15">
        <v>0</v>
      </c>
      <c r="O499" s="40">
        <v>0</v>
      </c>
      <c r="Q499" t="str">
        <f t="shared" si="80"/>
        <v>GC</v>
      </c>
      <c r="R499" t="str">
        <f t="shared" si="81"/>
        <v/>
      </c>
      <c r="S499" t="str">
        <f t="shared" si="82"/>
        <v/>
      </c>
      <c r="T499" t="str">
        <f t="shared" si="83"/>
        <v/>
      </c>
      <c r="U499" t="str">
        <f t="shared" si="84"/>
        <v/>
      </c>
      <c r="V499" t="str">
        <f t="shared" si="85"/>
        <v/>
      </c>
      <c r="W499" t="str">
        <f t="shared" si="86"/>
        <v/>
      </c>
      <c r="X499" t="str">
        <f t="shared" si="87"/>
        <v/>
      </c>
      <c r="Y499" s="32" t="str">
        <f t="shared" si="78"/>
        <v>GC////////</v>
      </c>
      <c r="Z499" t="str">
        <f t="shared" si="79"/>
        <v>#ff66d9</v>
      </c>
    </row>
    <row r="500" spans="1:26" x14ac:dyDescent="0.25">
      <c r="A500" s="17" t="s">
        <v>101</v>
      </c>
      <c r="B500" s="19">
        <v>90</v>
      </c>
      <c r="C500" s="54">
        <v>117</v>
      </c>
      <c r="D500" s="8">
        <v>500</v>
      </c>
      <c r="E500" s="15">
        <v>1</v>
      </c>
      <c r="F500" s="15">
        <v>0</v>
      </c>
      <c r="G500" s="15">
        <v>0</v>
      </c>
      <c r="H500" s="15">
        <v>0</v>
      </c>
      <c r="I500" s="15">
        <v>0</v>
      </c>
      <c r="J500" s="15">
        <v>1</v>
      </c>
      <c r="K500" s="15">
        <v>0</v>
      </c>
      <c r="L500" s="15">
        <v>0</v>
      </c>
      <c r="M500" s="15">
        <v>1</v>
      </c>
      <c r="N500" s="15">
        <v>0</v>
      </c>
      <c r="O500" s="40">
        <v>0</v>
      </c>
      <c r="Q500" t="str">
        <f t="shared" si="80"/>
        <v>GC</v>
      </c>
      <c r="R500" t="str">
        <f t="shared" si="81"/>
        <v/>
      </c>
      <c r="S500" t="str">
        <f t="shared" si="82"/>
        <v/>
      </c>
      <c r="T500" t="str">
        <f t="shared" si="83"/>
        <v/>
      </c>
      <c r="U500" t="str">
        <f t="shared" si="84"/>
        <v/>
      </c>
      <c r="V500" t="str">
        <f t="shared" si="85"/>
        <v/>
      </c>
      <c r="W500" t="str">
        <f t="shared" si="86"/>
        <v/>
      </c>
      <c r="X500" t="str">
        <f t="shared" si="87"/>
        <v/>
      </c>
      <c r="Y500" s="32" t="str">
        <f t="shared" si="78"/>
        <v>GC////////</v>
      </c>
      <c r="Z500" t="str">
        <f t="shared" si="79"/>
        <v>#ff66d9</v>
      </c>
    </row>
    <row r="501" spans="1:26" x14ac:dyDescent="0.25">
      <c r="A501" s="17" t="s">
        <v>101</v>
      </c>
      <c r="B501" s="19">
        <v>91</v>
      </c>
      <c r="C501" s="54" t="s">
        <v>30</v>
      </c>
      <c r="D501" s="8">
        <v>501</v>
      </c>
      <c r="E501" s="15">
        <v>1</v>
      </c>
      <c r="F501" s="15">
        <v>0</v>
      </c>
      <c r="G501" s="15">
        <v>0</v>
      </c>
      <c r="H501" s="15">
        <v>0</v>
      </c>
      <c r="I501" s="15">
        <v>0</v>
      </c>
      <c r="J501" s="15">
        <v>1</v>
      </c>
      <c r="K501" s="15">
        <v>0</v>
      </c>
      <c r="L501" s="15">
        <v>0</v>
      </c>
      <c r="M501" s="15">
        <v>1</v>
      </c>
      <c r="N501" s="15">
        <v>0</v>
      </c>
      <c r="O501" s="40">
        <v>0</v>
      </c>
      <c r="Q501" t="str">
        <f t="shared" si="80"/>
        <v>GC</v>
      </c>
      <c r="R501" t="str">
        <f t="shared" si="81"/>
        <v/>
      </c>
      <c r="S501" t="str">
        <f t="shared" si="82"/>
        <v/>
      </c>
      <c r="T501" t="str">
        <f t="shared" si="83"/>
        <v/>
      </c>
      <c r="U501" t="str">
        <f t="shared" si="84"/>
        <v/>
      </c>
      <c r="V501" t="str">
        <f t="shared" si="85"/>
        <v/>
      </c>
      <c r="W501" t="str">
        <f t="shared" si="86"/>
        <v/>
      </c>
      <c r="X501" t="str">
        <f t="shared" si="87"/>
        <v/>
      </c>
      <c r="Y501" s="32" t="str">
        <f t="shared" si="78"/>
        <v>GC////////</v>
      </c>
      <c r="Z501" t="str">
        <f t="shared" si="79"/>
        <v>#ff66d9</v>
      </c>
    </row>
    <row r="502" spans="1:26" x14ac:dyDescent="0.25">
      <c r="A502" s="17" t="s">
        <v>101</v>
      </c>
      <c r="B502" s="19">
        <v>92</v>
      </c>
      <c r="C502" s="54">
        <v>65</v>
      </c>
      <c r="D502" s="8">
        <v>502</v>
      </c>
      <c r="E502" s="15">
        <v>1</v>
      </c>
      <c r="F502" s="15">
        <v>0</v>
      </c>
      <c r="G502" s="15">
        <v>0</v>
      </c>
      <c r="H502" s="15">
        <v>1</v>
      </c>
      <c r="I502" s="15">
        <v>0</v>
      </c>
      <c r="J502" s="15">
        <v>1</v>
      </c>
      <c r="K502" s="15">
        <v>0</v>
      </c>
      <c r="L502" s="15">
        <v>0</v>
      </c>
      <c r="M502" s="15">
        <v>1</v>
      </c>
      <c r="N502" s="15">
        <v>0</v>
      </c>
      <c r="O502" s="40">
        <v>0</v>
      </c>
      <c r="Q502" t="str">
        <f t="shared" si="80"/>
        <v>GC</v>
      </c>
      <c r="R502" t="str">
        <f t="shared" si="81"/>
        <v/>
      </c>
      <c r="S502" t="str">
        <f t="shared" si="82"/>
        <v/>
      </c>
      <c r="T502" t="str">
        <f t="shared" si="83"/>
        <v>C8+</v>
      </c>
      <c r="U502" t="str">
        <f t="shared" si="84"/>
        <v/>
      </c>
      <c r="V502" t="str">
        <f t="shared" si="85"/>
        <v/>
      </c>
      <c r="W502" t="str">
        <f t="shared" si="86"/>
        <v/>
      </c>
      <c r="X502" t="str">
        <f t="shared" si="87"/>
        <v/>
      </c>
      <c r="Y502" s="32" t="str">
        <f t="shared" si="78"/>
        <v>GC///C8+/////</v>
      </c>
      <c r="Z502" t="str">
        <f t="shared" si="79"/>
        <v>#ffff66</v>
      </c>
    </row>
    <row r="503" spans="1:26" x14ac:dyDescent="0.25">
      <c r="A503" s="17" t="s">
        <v>101</v>
      </c>
      <c r="B503" s="19">
        <v>93</v>
      </c>
      <c r="C503" s="54">
        <v>66</v>
      </c>
      <c r="D503" s="8">
        <v>503</v>
      </c>
      <c r="E503" s="15">
        <v>1</v>
      </c>
      <c r="F503" s="15">
        <v>0</v>
      </c>
      <c r="G503" s="15">
        <v>0</v>
      </c>
      <c r="H503" s="15">
        <v>0</v>
      </c>
      <c r="I503" s="15">
        <v>0</v>
      </c>
      <c r="J503" s="15">
        <v>1</v>
      </c>
      <c r="K503" s="15">
        <v>0</v>
      </c>
      <c r="L503" s="15">
        <v>0</v>
      </c>
      <c r="M503" s="15">
        <v>1</v>
      </c>
      <c r="N503" s="15">
        <v>0</v>
      </c>
      <c r="O503" s="40">
        <v>0</v>
      </c>
      <c r="Q503" t="str">
        <f t="shared" si="80"/>
        <v>GC</v>
      </c>
      <c r="R503" t="str">
        <f t="shared" si="81"/>
        <v/>
      </c>
      <c r="S503" t="str">
        <f t="shared" si="82"/>
        <v/>
      </c>
      <c r="T503" t="str">
        <f t="shared" si="83"/>
        <v/>
      </c>
      <c r="U503" t="str">
        <f t="shared" si="84"/>
        <v/>
      </c>
      <c r="V503" t="str">
        <f t="shared" si="85"/>
        <v/>
      </c>
      <c r="W503" t="str">
        <f t="shared" si="86"/>
        <v/>
      </c>
      <c r="X503" t="str">
        <f t="shared" si="87"/>
        <v/>
      </c>
      <c r="Y503" s="32" t="str">
        <f t="shared" si="78"/>
        <v>GC////////</v>
      </c>
      <c r="Z503" t="str">
        <f t="shared" si="79"/>
        <v>#ff66d9</v>
      </c>
    </row>
    <row r="504" spans="1:26" x14ac:dyDescent="0.25">
      <c r="A504" s="17" t="s">
        <v>101</v>
      </c>
      <c r="B504" s="19">
        <v>94</v>
      </c>
      <c r="C504" s="54" t="s">
        <v>19</v>
      </c>
      <c r="D504" s="8">
        <v>504</v>
      </c>
      <c r="E504" s="15">
        <v>1</v>
      </c>
      <c r="F504" s="15">
        <v>0</v>
      </c>
      <c r="G504" s="15">
        <v>0</v>
      </c>
      <c r="H504" s="15">
        <v>0</v>
      </c>
      <c r="I504" s="15">
        <v>0</v>
      </c>
      <c r="J504" s="15">
        <v>1</v>
      </c>
      <c r="K504" s="15">
        <v>0</v>
      </c>
      <c r="L504" s="15">
        <v>0</v>
      </c>
      <c r="M504" s="15">
        <v>1</v>
      </c>
      <c r="N504" s="15">
        <v>0</v>
      </c>
      <c r="O504" s="40">
        <v>0</v>
      </c>
      <c r="Q504" t="str">
        <f t="shared" si="80"/>
        <v>GC</v>
      </c>
      <c r="R504" t="str">
        <f t="shared" si="81"/>
        <v/>
      </c>
      <c r="S504" t="str">
        <f t="shared" si="82"/>
        <v/>
      </c>
      <c r="T504" t="str">
        <f t="shared" si="83"/>
        <v/>
      </c>
      <c r="U504" t="str">
        <f t="shared" si="84"/>
        <v/>
      </c>
      <c r="V504" t="str">
        <f t="shared" si="85"/>
        <v/>
      </c>
      <c r="W504" t="str">
        <f t="shared" si="86"/>
        <v/>
      </c>
      <c r="X504" t="str">
        <f t="shared" si="87"/>
        <v/>
      </c>
      <c r="Y504" s="32" t="str">
        <f t="shared" si="78"/>
        <v>GC////////</v>
      </c>
      <c r="Z504" t="str">
        <f t="shared" si="79"/>
        <v>#ff66d9</v>
      </c>
    </row>
    <row r="505" spans="1:26" x14ac:dyDescent="0.25">
      <c r="A505" s="17" t="s">
        <v>101</v>
      </c>
      <c r="B505" s="19">
        <v>95</v>
      </c>
      <c r="C505" s="54" t="s">
        <v>19</v>
      </c>
      <c r="D505" s="8">
        <v>505</v>
      </c>
      <c r="E505" s="15">
        <v>1</v>
      </c>
      <c r="F505" s="15">
        <v>0</v>
      </c>
      <c r="G505" s="15">
        <v>0</v>
      </c>
      <c r="H505" s="15">
        <v>0</v>
      </c>
      <c r="I505" s="15">
        <v>0</v>
      </c>
      <c r="J505" s="15">
        <v>1</v>
      </c>
      <c r="K505" s="15">
        <v>0</v>
      </c>
      <c r="L505" s="15">
        <v>0</v>
      </c>
      <c r="M505" s="15">
        <v>1</v>
      </c>
      <c r="N505" s="15">
        <v>0</v>
      </c>
      <c r="O505" s="40">
        <v>0</v>
      </c>
      <c r="Q505" t="str">
        <f t="shared" si="80"/>
        <v>GC</v>
      </c>
      <c r="R505" t="str">
        <f t="shared" si="81"/>
        <v/>
      </c>
      <c r="S505" t="str">
        <f t="shared" si="82"/>
        <v/>
      </c>
      <c r="T505" t="str">
        <f t="shared" si="83"/>
        <v/>
      </c>
      <c r="U505" t="str">
        <f t="shared" si="84"/>
        <v/>
      </c>
      <c r="V505" t="str">
        <f t="shared" si="85"/>
        <v/>
      </c>
      <c r="W505" t="str">
        <f t="shared" si="86"/>
        <v/>
      </c>
      <c r="X505" t="str">
        <f t="shared" si="87"/>
        <v/>
      </c>
      <c r="Y505" s="32" t="str">
        <f t="shared" si="78"/>
        <v>GC////////</v>
      </c>
      <c r="Z505" t="str">
        <f t="shared" si="79"/>
        <v>#ff66d9</v>
      </c>
    </row>
    <row r="506" spans="1:26" x14ac:dyDescent="0.25">
      <c r="A506" s="17" t="s">
        <v>101</v>
      </c>
      <c r="B506" s="19">
        <v>96</v>
      </c>
      <c r="C506" s="54" t="s">
        <v>19</v>
      </c>
      <c r="D506" s="8">
        <v>506</v>
      </c>
      <c r="E506" s="15">
        <v>1</v>
      </c>
      <c r="F506" s="15">
        <v>0</v>
      </c>
      <c r="G506" s="15">
        <v>0</v>
      </c>
      <c r="H506" s="15">
        <v>0</v>
      </c>
      <c r="I506" s="15">
        <v>0</v>
      </c>
      <c r="J506" s="15">
        <v>1</v>
      </c>
      <c r="K506" s="15">
        <v>0</v>
      </c>
      <c r="L506" s="15">
        <v>0</v>
      </c>
      <c r="M506" s="15">
        <v>1</v>
      </c>
      <c r="N506" s="15">
        <v>0</v>
      </c>
      <c r="O506" s="40">
        <v>0</v>
      </c>
      <c r="Q506" t="str">
        <f t="shared" si="80"/>
        <v>GC</v>
      </c>
      <c r="R506" t="str">
        <f t="shared" si="81"/>
        <v/>
      </c>
      <c r="S506" t="str">
        <f t="shared" si="82"/>
        <v/>
      </c>
      <c r="T506" t="str">
        <f t="shared" si="83"/>
        <v/>
      </c>
      <c r="U506" t="str">
        <f t="shared" si="84"/>
        <v/>
      </c>
      <c r="V506" t="str">
        <f t="shared" si="85"/>
        <v/>
      </c>
      <c r="W506" t="str">
        <f t="shared" si="86"/>
        <v/>
      </c>
      <c r="X506" t="str">
        <f t="shared" si="87"/>
        <v/>
      </c>
      <c r="Y506" s="32" t="str">
        <f t="shared" si="78"/>
        <v>GC////////</v>
      </c>
      <c r="Z506" t="str">
        <f t="shared" si="79"/>
        <v>#ff66d9</v>
      </c>
    </row>
    <row r="507" spans="1:26" x14ac:dyDescent="0.25">
      <c r="A507" s="17" t="s">
        <v>101</v>
      </c>
      <c r="B507" s="19">
        <v>97</v>
      </c>
      <c r="C507" s="54" t="s">
        <v>19</v>
      </c>
      <c r="D507" s="8">
        <v>507</v>
      </c>
      <c r="E507" s="15">
        <v>1</v>
      </c>
      <c r="F507" s="15">
        <v>0</v>
      </c>
      <c r="G507" s="15">
        <v>0</v>
      </c>
      <c r="H507" s="15">
        <v>0</v>
      </c>
      <c r="I507" s="15">
        <v>0</v>
      </c>
      <c r="J507" s="15">
        <v>1</v>
      </c>
      <c r="K507" s="15">
        <v>0</v>
      </c>
      <c r="L507" s="15">
        <v>0</v>
      </c>
      <c r="M507" s="15">
        <v>1</v>
      </c>
      <c r="N507" s="15">
        <v>0</v>
      </c>
      <c r="O507" s="40">
        <v>0</v>
      </c>
      <c r="Q507" t="str">
        <f t="shared" si="80"/>
        <v>GC</v>
      </c>
      <c r="R507" t="str">
        <f t="shared" si="81"/>
        <v/>
      </c>
      <c r="S507" t="str">
        <f t="shared" si="82"/>
        <v/>
      </c>
      <c r="T507" t="str">
        <f t="shared" si="83"/>
        <v/>
      </c>
      <c r="U507" t="str">
        <f t="shared" si="84"/>
        <v/>
      </c>
      <c r="V507" t="str">
        <f t="shared" si="85"/>
        <v/>
      </c>
      <c r="W507" t="str">
        <f t="shared" si="86"/>
        <v/>
      </c>
      <c r="X507" t="str">
        <f t="shared" si="87"/>
        <v/>
      </c>
      <c r="Y507" s="32" t="str">
        <f t="shared" si="78"/>
        <v>GC////////</v>
      </c>
      <c r="Z507" t="str">
        <f t="shared" si="79"/>
        <v>#ff66d9</v>
      </c>
    </row>
    <row r="508" spans="1:26" x14ac:dyDescent="0.25">
      <c r="A508" s="17" t="s">
        <v>101</v>
      </c>
      <c r="B508" s="19">
        <v>98</v>
      </c>
      <c r="C508" s="54" t="s">
        <v>19</v>
      </c>
      <c r="D508" s="8">
        <v>508</v>
      </c>
      <c r="E508" s="15">
        <v>1</v>
      </c>
      <c r="F508" s="15">
        <v>0</v>
      </c>
      <c r="G508" s="15">
        <v>0</v>
      </c>
      <c r="H508" s="15">
        <v>1</v>
      </c>
      <c r="I508" s="15">
        <v>0</v>
      </c>
      <c r="J508" s="15">
        <v>1</v>
      </c>
      <c r="K508" s="15">
        <v>0</v>
      </c>
      <c r="L508" s="15">
        <v>0</v>
      </c>
      <c r="M508" s="15">
        <v>1</v>
      </c>
      <c r="N508" s="15">
        <v>0</v>
      </c>
      <c r="O508" s="40">
        <v>0</v>
      </c>
      <c r="Q508" t="str">
        <f t="shared" si="80"/>
        <v>GC</v>
      </c>
      <c r="R508" t="str">
        <f t="shared" si="81"/>
        <v/>
      </c>
      <c r="S508" t="str">
        <f t="shared" si="82"/>
        <v/>
      </c>
      <c r="T508" t="str">
        <f t="shared" si="83"/>
        <v>C8+</v>
      </c>
      <c r="U508" t="str">
        <f t="shared" si="84"/>
        <v/>
      </c>
      <c r="V508" t="str">
        <f t="shared" si="85"/>
        <v/>
      </c>
      <c r="W508" t="str">
        <f t="shared" si="86"/>
        <v/>
      </c>
      <c r="X508" t="str">
        <f t="shared" si="87"/>
        <v/>
      </c>
      <c r="Y508" s="32" t="str">
        <f t="shared" si="78"/>
        <v>GC///C8+/////</v>
      </c>
      <c r="Z508" t="str">
        <f t="shared" si="79"/>
        <v>#ffff66</v>
      </c>
    </row>
    <row r="509" spans="1:26" x14ac:dyDescent="0.25">
      <c r="A509" s="17" t="s">
        <v>101</v>
      </c>
      <c r="B509" s="19">
        <v>99</v>
      </c>
      <c r="C509" s="54" t="s">
        <v>19</v>
      </c>
      <c r="D509" s="8">
        <v>509</v>
      </c>
      <c r="E509" s="15">
        <v>1</v>
      </c>
      <c r="F509" s="15">
        <v>0</v>
      </c>
      <c r="G509" s="15">
        <v>0</v>
      </c>
      <c r="H509" s="15">
        <v>0</v>
      </c>
      <c r="I509" s="15">
        <v>0</v>
      </c>
      <c r="J509" s="15">
        <v>1</v>
      </c>
      <c r="K509" s="15">
        <v>0</v>
      </c>
      <c r="L509" s="15">
        <v>0</v>
      </c>
      <c r="M509" s="15">
        <v>1</v>
      </c>
      <c r="N509" s="15">
        <v>0</v>
      </c>
      <c r="O509" s="40">
        <v>0</v>
      </c>
      <c r="Q509" t="str">
        <f t="shared" si="80"/>
        <v>GC</v>
      </c>
      <c r="R509" t="str">
        <f t="shared" si="81"/>
        <v/>
      </c>
      <c r="S509" t="str">
        <f t="shared" si="82"/>
        <v/>
      </c>
      <c r="T509" t="str">
        <f t="shared" si="83"/>
        <v/>
      </c>
      <c r="U509" t="str">
        <f t="shared" si="84"/>
        <v/>
      </c>
      <c r="V509" t="str">
        <f t="shared" si="85"/>
        <v/>
      </c>
      <c r="W509" t="str">
        <f t="shared" si="86"/>
        <v/>
      </c>
      <c r="X509" t="str">
        <f t="shared" si="87"/>
        <v/>
      </c>
      <c r="Y509" s="32" t="str">
        <f t="shared" si="78"/>
        <v>GC////////</v>
      </c>
      <c r="Z509" t="str">
        <f t="shared" si="79"/>
        <v>#ff66d9</v>
      </c>
    </row>
    <row r="510" spans="1:26" x14ac:dyDescent="0.25">
      <c r="A510" s="17" t="s">
        <v>101</v>
      </c>
      <c r="B510" s="19">
        <v>100</v>
      </c>
      <c r="C510" s="54" t="s">
        <v>19</v>
      </c>
      <c r="D510" s="8">
        <v>510</v>
      </c>
      <c r="E510" s="15">
        <v>1</v>
      </c>
      <c r="F510" s="15">
        <v>0</v>
      </c>
      <c r="G510" s="15">
        <v>0</v>
      </c>
      <c r="H510" s="15">
        <v>1</v>
      </c>
      <c r="I510" s="15">
        <v>0</v>
      </c>
      <c r="J510" s="15">
        <v>1</v>
      </c>
      <c r="K510" s="15">
        <v>0</v>
      </c>
      <c r="L510" s="15">
        <v>0</v>
      </c>
      <c r="M510" s="15">
        <v>1</v>
      </c>
      <c r="N510" s="15">
        <v>0</v>
      </c>
      <c r="O510" s="40">
        <v>0</v>
      </c>
      <c r="Q510" t="str">
        <f t="shared" si="80"/>
        <v>GC</v>
      </c>
      <c r="R510" t="str">
        <f t="shared" si="81"/>
        <v/>
      </c>
      <c r="S510" t="str">
        <f t="shared" si="82"/>
        <v/>
      </c>
      <c r="T510" t="str">
        <f t="shared" si="83"/>
        <v>C8+</v>
      </c>
      <c r="U510" t="str">
        <f t="shared" si="84"/>
        <v/>
      </c>
      <c r="V510" t="str">
        <f t="shared" si="85"/>
        <v/>
      </c>
      <c r="W510" t="str">
        <f t="shared" si="86"/>
        <v/>
      </c>
      <c r="X510" t="str">
        <f t="shared" si="87"/>
        <v/>
      </c>
      <c r="Y510" s="32" t="str">
        <f t="shared" si="78"/>
        <v>GC///C8+/////</v>
      </c>
      <c r="Z510" t="str">
        <f t="shared" si="79"/>
        <v>#ffff66</v>
      </c>
    </row>
    <row r="511" spans="1:26" x14ac:dyDescent="0.25">
      <c r="A511" s="17" t="s">
        <v>101</v>
      </c>
      <c r="B511" s="19">
        <v>101</v>
      </c>
      <c r="C511" s="54" t="s">
        <v>19</v>
      </c>
      <c r="D511" s="8">
        <v>511</v>
      </c>
      <c r="E511" s="15">
        <v>1</v>
      </c>
      <c r="F511" s="15">
        <v>0</v>
      </c>
      <c r="G511" s="15">
        <v>0</v>
      </c>
      <c r="H511" s="15">
        <v>0</v>
      </c>
      <c r="I511" s="15">
        <v>0</v>
      </c>
      <c r="J511" s="15">
        <v>1</v>
      </c>
      <c r="K511" s="15">
        <v>0</v>
      </c>
      <c r="L511" s="15">
        <v>0</v>
      </c>
      <c r="M511" s="15">
        <v>1</v>
      </c>
      <c r="N511" s="15">
        <v>0</v>
      </c>
      <c r="O511" s="40">
        <v>0</v>
      </c>
      <c r="Q511" t="str">
        <f t="shared" si="80"/>
        <v>GC</v>
      </c>
      <c r="R511" t="str">
        <f t="shared" si="81"/>
        <v/>
      </c>
      <c r="S511" t="str">
        <f t="shared" si="82"/>
        <v/>
      </c>
      <c r="T511" t="str">
        <f t="shared" si="83"/>
        <v/>
      </c>
      <c r="U511" t="str">
        <f t="shared" si="84"/>
        <v/>
      </c>
      <c r="V511" t="str">
        <f t="shared" si="85"/>
        <v/>
      </c>
      <c r="W511" t="str">
        <f t="shared" si="86"/>
        <v/>
      </c>
      <c r="X511" t="str">
        <f t="shared" si="87"/>
        <v/>
      </c>
      <c r="Y511" s="32" t="str">
        <f t="shared" si="78"/>
        <v>GC////////</v>
      </c>
      <c r="Z511" t="str">
        <f t="shared" si="79"/>
        <v>#ff66d9</v>
      </c>
    </row>
    <row r="512" spans="1:26" x14ac:dyDescent="0.25">
      <c r="A512" s="17" t="s">
        <v>101</v>
      </c>
      <c r="B512" s="19">
        <v>102</v>
      </c>
      <c r="C512" s="54" t="s">
        <v>19</v>
      </c>
      <c r="D512" s="8">
        <v>512</v>
      </c>
      <c r="E512" s="15">
        <v>1</v>
      </c>
      <c r="F512" s="15">
        <v>0</v>
      </c>
      <c r="G512" s="15">
        <v>0</v>
      </c>
      <c r="H512" s="15">
        <v>0</v>
      </c>
      <c r="I512" s="15">
        <v>0</v>
      </c>
      <c r="J512" s="15">
        <v>1</v>
      </c>
      <c r="K512" s="15">
        <v>0</v>
      </c>
      <c r="L512" s="15">
        <v>0</v>
      </c>
      <c r="M512" s="15">
        <v>1</v>
      </c>
      <c r="N512" s="15">
        <v>0</v>
      </c>
      <c r="O512" s="40">
        <v>0</v>
      </c>
      <c r="Q512" t="str">
        <f t="shared" si="80"/>
        <v>GC</v>
      </c>
      <c r="R512" t="str">
        <f t="shared" si="81"/>
        <v/>
      </c>
      <c r="S512" t="str">
        <f t="shared" si="82"/>
        <v/>
      </c>
      <c r="T512" t="str">
        <f t="shared" si="83"/>
        <v/>
      </c>
      <c r="U512" t="str">
        <f t="shared" si="84"/>
        <v/>
      </c>
      <c r="V512" t="str">
        <f t="shared" si="85"/>
        <v/>
      </c>
      <c r="W512" t="str">
        <f t="shared" si="86"/>
        <v/>
      </c>
      <c r="X512" t="str">
        <f t="shared" si="87"/>
        <v/>
      </c>
      <c r="Y512" s="32" t="str">
        <f t="shared" si="78"/>
        <v>GC////////</v>
      </c>
      <c r="Z512" t="str">
        <f t="shared" si="79"/>
        <v>#ff66d9</v>
      </c>
    </row>
    <row r="513" spans="1:26" x14ac:dyDescent="0.25">
      <c r="A513" s="17" t="s">
        <v>101</v>
      </c>
      <c r="B513" s="19">
        <v>103</v>
      </c>
      <c r="C513" s="54" t="s">
        <v>19</v>
      </c>
      <c r="D513" s="8">
        <v>513</v>
      </c>
      <c r="E513" s="15">
        <v>1</v>
      </c>
      <c r="F513" s="15">
        <v>0</v>
      </c>
      <c r="G513" s="15">
        <v>0</v>
      </c>
      <c r="H513" s="15">
        <v>0</v>
      </c>
      <c r="I513" s="15">
        <v>0</v>
      </c>
      <c r="J513" s="15">
        <v>1</v>
      </c>
      <c r="K513" s="15">
        <v>0</v>
      </c>
      <c r="L513" s="15">
        <v>0</v>
      </c>
      <c r="M513" s="15">
        <v>1</v>
      </c>
      <c r="N513" s="15">
        <v>0</v>
      </c>
      <c r="O513" s="40">
        <v>0</v>
      </c>
      <c r="Q513" t="str">
        <f t="shared" si="80"/>
        <v>GC</v>
      </c>
      <c r="R513" t="str">
        <f t="shared" si="81"/>
        <v/>
      </c>
      <c r="S513" t="str">
        <f t="shared" si="82"/>
        <v/>
      </c>
      <c r="T513" t="str">
        <f t="shared" si="83"/>
        <v/>
      </c>
      <c r="U513" t="str">
        <f t="shared" si="84"/>
        <v/>
      </c>
      <c r="V513" t="str">
        <f t="shared" si="85"/>
        <v/>
      </c>
      <c r="W513" t="str">
        <f t="shared" si="86"/>
        <v/>
      </c>
      <c r="X513" t="str">
        <f t="shared" si="87"/>
        <v/>
      </c>
      <c r="Y513" s="32" t="str">
        <f t="shared" si="78"/>
        <v>GC////////</v>
      </c>
      <c r="Z513" t="str">
        <f t="shared" si="79"/>
        <v>#ff66d9</v>
      </c>
    </row>
    <row r="514" spans="1:26" x14ac:dyDescent="0.25">
      <c r="A514" s="17" t="s">
        <v>101</v>
      </c>
      <c r="B514" s="19">
        <v>104</v>
      </c>
      <c r="C514" s="54" t="s">
        <v>19</v>
      </c>
      <c r="D514" s="8">
        <v>514</v>
      </c>
      <c r="E514" s="15">
        <v>1</v>
      </c>
      <c r="F514" s="15">
        <v>0</v>
      </c>
      <c r="G514" s="15">
        <v>0</v>
      </c>
      <c r="H514" s="15">
        <v>0</v>
      </c>
      <c r="I514" s="15">
        <v>0</v>
      </c>
      <c r="J514" s="15">
        <v>1</v>
      </c>
      <c r="K514" s="15">
        <v>0</v>
      </c>
      <c r="L514" s="15">
        <v>0</v>
      </c>
      <c r="M514" s="15">
        <v>1</v>
      </c>
      <c r="N514" s="15">
        <v>0</v>
      </c>
      <c r="O514" s="40">
        <v>0</v>
      </c>
      <c r="Q514" t="str">
        <f t="shared" si="80"/>
        <v>GC</v>
      </c>
      <c r="R514" t="str">
        <f t="shared" si="81"/>
        <v/>
      </c>
      <c r="S514" t="str">
        <f t="shared" si="82"/>
        <v/>
      </c>
      <c r="T514" t="str">
        <f t="shared" si="83"/>
        <v/>
      </c>
      <c r="U514" t="str">
        <f t="shared" si="84"/>
        <v/>
      </c>
      <c r="V514" t="str">
        <f t="shared" si="85"/>
        <v/>
      </c>
      <c r="W514" t="str">
        <f t="shared" si="86"/>
        <v/>
      </c>
      <c r="X514" t="str">
        <f t="shared" si="87"/>
        <v/>
      </c>
      <c r="Y514" s="32" t="str">
        <f t="shared" ref="Y514:Y577" si="88">Q514&amp;"/"&amp;R514&amp;"/"&amp;S514&amp;"/"&amp;T514&amp;"/"&amp;U514&amp;"/"&amp;V514&amp;"/"&amp;W514&amp;"/"&amp;X514&amp;"/"</f>
        <v>GC////////</v>
      </c>
      <c r="Z514" t="str">
        <f t="shared" ref="Z514:Z577" si="89">VLOOKUP(Y514,$AB$4:$AC$17,2,FALSE)</f>
        <v>#ff66d9</v>
      </c>
    </row>
    <row r="515" spans="1:26" x14ac:dyDescent="0.25">
      <c r="A515" s="17" t="s">
        <v>101</v>
      </c>
      <c r="B515" s="19">
        <v>105</v>
      </c>
      <c r="C515" s="54" t="s">
        <v>19</v>
      </c>
      <c r="D515" s="8">
        <v>515</v>
      </c>
      <c r="E515" s="15">
        <v>1</v>
      </c>
      <c r="F515" s="15">
        <v>0</v>
      </c>
      <c r="G515" s="15">
        <v>0</v>
      </c>
      <c r="H515" s="15">
        <v>0</v>
      </c>
      <c r="I515" s="15">
        <v>0</v>
      </c>
      <c r="J515" s="15">
        <v>1</v>
      </c>
      <c r="K515" s="15">
        <v>0</v>
      </c>
      <c r="L515" s="15">
        <v>0</v>
      </c>
      <c r="M515" s="15">
        <v>1</v>
      </c>
      <c r="N515" s="15">
        <v>0</v>
      </c>
      <c r="O515" s="40">
        <v>0</v>
      </c>
      <c r="Q515" t="str">
        <f t="shared" si="80"/>
        <v>GC</v>
      </c>
      <c r="R515" t="str">
        <f t="shared" si="81"/>
        <v/>
      </c>
      <c r="S515" t="str">
        <f t="shared" si="82"/>
        <v/>
      </c>
      <c r="T515" t="str">
        <f t="shared" si="83"/>
        <v/>
      </c>
      <c r="U515" t="str">
        <f t="shared" si="84"/>
        <v/>
      </c>
      <c r="V515" t="str">
        <f t="shared" si="85"/>
        <v/>
      </c>
      <c r="W515" t="str">
        <f t="shared" si="86"/>
        <v/>
      </c>
      <c r="X515" t="str">
        <f t="shared" si="87"/>
        <v/>
      </c>
      <c r="Y515" s="32" t="str">
        <f t="shared" si="88"/>
        <v>GC////////</v>
      </c>
      <c r="Z515" t="str">
        <f t="shared" si="89"/>
        <v>#ff66d9</v>
      </c>
    </row>
    <row r="516" spans="1:26" x14ac:dyDescent="0.25">
      <c r="A516" s="17" t="s">
        <v>101</v>
      </c>
      <c r="B516" s="19">
        <v>106</v>
      </c>
      <c r="C516" s="54" t="s">
        <v>19</v>
      </c>
      <c r="D516" s="8">
        <v>516</v>
      </c>
      <c r="E516" s="15">
        <v>1</v>
      </c>
      <c r="F516" s="15">
        <v>0</v>
      </c>
      <c r="G516" s="15">
        <v>0</v>
      </c>
      <c r="H516" s="15">
        <v>0</v>
      </c>
      <c r="I516" s="15">
        <v>0</v>
      </c>
      <c r="J516" s="15">
        <v>1</v>
      </c>
      <c r="K516" s="15">
        <v>0</v>
      </c>
      <c r="L516" s="15">
        <v>0</v>
      </c>
      <c r="M516" s="15">
        <v>1</v>
      </c>
      <c r="N516" s="15">
        <v>0</v>
      </c>
      <c r="O516" s="40">
        <v>0</v>
      </c>
      <c r="Q516" t="str">
        <f t="shared" si="80"/>
        <v>GC</v>
      </c>
      <c r="R516" t="str">
        <f t="shared" si="81"/>
        <v/>
      </c>
      <c r="S516" t="str">
        <f t="shared" si="82"/>
        <v/>
      </c>
      <c r="T516" t="str">
        <f t="shared" si="83"/>
        <v/>
      </c>
      <c r="U516" t="str">
        <f t="shared" si="84"/>
        <v/>
      </c>
      <c r="V516" t="str">
        <f t="shared" si="85"/>
        <v/>
      </c>
      <c r="W516" t="str">
        <f t="shared" si="86"/>
        <v/>
      </c>
      <c r="X516" t="str">
        <f t="shared" si="87"/>
        <v/>
      </c>
      <c r="Y516" s="32" t="str">
        <f t="shared" si="88"/>
        <v>GC////////</v>
      </c>
      <c r="Z516" t="str">
        <f t="shared" si="89"/>
        <v>#ff66d9</v>
      </c>
    </row>
    <row r="517" spans="1:26" x14ac:dyDescent="0.25">
      <c r="A517" s="17" t="s">
        <v>101</v>
      </c>
      <c r="B517" s="19">
        <v>107</v>
      </c>
      <c r="C517" s="54" t="s">
        <v>19</v>
      </c>
      <c r="D517" s="8">
        <v>517</v>
      </c>
      <c r="E517" s="15">
        <v>1</v>
      </c>
      <c r="F517" s="15">
        <v>0</v>
      </c>
      <c r="G517" s="15">
        <v>0</v>
      </c>
      <c r="H517" s="15">
        <v>1</v>
      </c>
      <c r="I517" s="15">
        <v>0</v>
      </c>
      <c r="J517" s="15">
        <v>1</v>
      </c>
      <c r="K517" s="15">
        <v>0</v>
      </c>
      <c r="L517" s="15">
        <v>0</v>
      </c>
      <c r="M517" s="15">
        <v>1</v>
      </c>
      <c r="N517" s="15">
        <v>0</v>
      </c>
      <c r="O517" s="40">
        <v>0</v>
      </c>
      <c r="Q517" t="str">
        <f t="shared" si="80"/>
        <v>GC</v>
      </c>
      <c r="R517" t="str">
        <f t="shared" si="81"/>
        <v/>
      </c>
      <c r="S517" t="str">
        <f t="shared" si="82"/>
        <v/>
      </c>
      <c r="T517" t="str">
        <f t="shared" si="83"/>
        <v>C8+</v>
      </c>
      <c r="U517" t="str">
        <f t="shared" si="84"/>
        <v/>
      </c>
      <c r="V517" t="str">
        <f t="shared" si="85"/>
        <v/>
      </c>
      <c r="W517" t="str">
        <f t="shared" si="86"/>
        <v/>
      </c>
      <c r="X517" t="str">
        <f t="shared" si="87"/>
        <v/>
      </c>
      <c r="Y517" s="32" t="str">
        <f t="shared" si="88"/>
        <v>GC///C8+/////</v>
      </c>
      <c r="Z517" t="str">
        <f t="shared" si="89"/>
        <v>#ffff66</v>
      </c>
    </row>
    <row r="518" spans="1:26" x14ac:dyDescent="0.25">
      <c r="A518" s="17" t="s">
        <v>101</v>
      </c>
      <c r="B518" s="19">
        <v>108</v>
      </c>
      <c r="C518" s="54" t="s">
        <v>19</v>
      </c>
      <c r="D518" s="8">
        <v>518</v>
      </c>
      <c r="E518" s="15">
        <v>1</v>
      </c>
      <c r="F518" s="15">
        <v>0</v>
      </c>
      <c r="G518" s="15">
        <v>0</v>
      </c>
      <c r="H518" s="15">
        <v>0</v>
      </c>
      <c r="I518" s="15">
        <v>0</v>
      </c>
      <c r="J518" s="15">
        <v>1</v>
      </c>
      <c r="K518" s="15">
        <v>0</v>
      </c>
      <c r="L518" s="15">
        <v>0</v>
      </c>
      <c r="M518" s="15">
        <v>1</v>
      </c>
      <c r="N518" s="15">
        <v>0</v>
      </c>
      <c r="O518" s="40">
        <v>0</v>
      </c>
      <c r="Q518" t="str">
        <f t="shared" si="80"/>
        <v>GC</v>
      </c>
      <c r="R518" t="str">
        <f t="shared" si="81"/>
        <v/>
      </c>
      <c r="S518" t="str">
        <f t="shared" si="82"/>
        <v/>
      </c>
      <c r="T518" t="str">
        <f t="shared" si="83"/>
        <v/>
      </c>
      <c r="U518" t="str">
        <f t="shared" si="84"/>
        <v/>
      </c>
      <c r="V518" t="str">
        <f t="shared" si="85"/>
        <v/>
      </c>
      <c r="W518" t="str">
        <f t="shared" si="86"/>
        <v/>
      </c>
      <c r="X518" t="str">
        <f t="shared" si="87"/>
        <v/>
      </c>
      <c r="Y518" s="32" t="str">
        <f t="shared" si="88"/>
        <v>GC////////</v>
      </c>
      <c r="Z518" t="str">
        <f t="shared" si="89"/>
        <v>#ff66d9</v>
      </c>
    </row>
    <row r="519" spans="1:26" x14ac:dyDescent="0.25">
      <c r="A519" s="17" t="s">
        <v>101</v>
      </c>
      <c r="B519" s="19">
        <v>109</v>
      </c>
      <c r="C519" s="54" t="s">
        <v>19</v>
      </c>
      <c r="D519" s="8">
        <v>519</v>
      </c>
      <c r="E519" s="15">
        <v>1</v>
      </c>
      <c r="F519" s="15">
        <v>0</v>
      </c>
      <c r="G519" s="15">
        <v>0</v>
      </c>
      <c r="H519" s="15">
        <v>0</v>
      </c>
      <c r="I519" s="15">
        <v>0</v>
      </c>
      <c r="J519" s="15">
        <v>1</v>
      </c>
      <c r="K519" s="15">
        <v>0</v>
      </c>
      <c r="L519" s="15">
        <v>0</v>
      </c>
      <c r="M519" s="15">
        <v>1</v>
      </c>
      <c r="N519" s="15">
        <v>0</v>
      </c>
      <c r="O519" s="40">
        <v>0</v>
      </c>
      <c r="Q519" t="str">
        <f t="shared" si="80"/>
        <v>GC</v>
      </c>
      <c r="R519" t="str">
        <f t="shared" si="81"/>
        <v/>
      </c>
      <c r="S519" t="str">
        <f t="shared" si="82"/>
        <v/>
      </c>
      <c r="T519" t="str">
        <f t="shared" si="83"/>
        <v/>
      </c>
      <c r="U519" t="str">
        <f t="shared" si="84"/>
        <v/>
      </c>
      <c r="V519" t="str">
        <f t="shared" si="85"/>
        <v/>
      </c>
      <c r="W519" t="str">
        <f t="shared" si="86"/>
        <v/>
      </c>
      <c r="X519" t="str">
        <f t="shared" si="87"/>
        <v/>
      </c>
      <c r="Y519" s="32" t="str">
        <f t="shared" si="88"/>
        <v>GC////////</v>
      </c>
      <c r="Z519" t="str">
        <f t="shared" si="89"/>
        <v>#ff66d9</v>
      </c>
    </row>
    <row r="520" spans="1:26" x14ac:dyDescent="0.25">
      <c r="A520" s="17" t="s">
        <v>101</v>
      </c>
      <c r="B520" s="19">
        <v>110</v>
      </c>
      <c r="C520" s="54" t="s">
        <v>19</v>
      </c>
      <c r="D520" s="8">
        <v>520</v>
      </c>
      <c r="E520" s="15">
        <v>1</v>
      </c>
      <c r="F520" s="15">
        <v>0</v>
      </c>
      <c r="G520" s="15">
        <v>0</v>
      </c>
      <c r="H520" s="15">
        <v>0</v>
      </c>
      <c r="I520" s="15">
        <v>0</v>
      </c>
      <c r="J520" s="15">
        <v>1</v>
      </c>
      <c r="K520" s="15">
        <v>0</v>
      </c>
      <c r="L520" s="15">
        <v>0</v>
      </c>
      <c r="M520" s="15">
        <v>1</v>
      </c>
      <c r="N520" s="15">
        <v>0</v>
      </c>
      <c r="O520" s="40">
        <v>0</v>
      </c>
      <c r="Q520" t="str">
        <f t="shared" si="80"/>
        <v>GC</v>
      </c>
      <c r="R520" t="str">
        <f t="shared" si="81"/>
        <v/>
      </c>
      <c r="S520" t="str">
        <f t="shared" si="82"/>
        <v/>
      </c>
      <c r="T520" t="str">
        <f t="shared" si="83"/>
        <v/>
      </c>
      <c r="U520" t="str">
        <f t="shared" si="84"/>
        <v/>
      </c>
      <c r="V520" t="str">
        <f t="shared" si="85"/>
        <v/>
      </c>
      <c r="W520" t="str">
        <f t="shared" si="86"/>
        <v/>
      </c>
      <c r="X520" t="str">
        <f t="shared" si="87"/>
        <v/>
      </c>
      <c r="Y520" s="32" t="str">
        <f t="shared" si="88"/>
        <v>GC////////</v>
      </c>
      <c r="Z520" t="str">
        <f t="shared" si="89"/>
        <v>#ff66d9</v>
      </c>
    </row>
    <row r="521" spans="1:26" x14ac:dyDescent="0.25">
      <c r="A521" s="17" t="s">
        <v>101</v>
      </c>
      <c r="B521" s="19">
        <v>111</v>
      </c>
      <c r="C521" s="54" t="s">
        <v>19</v>
      </c>
      <c r="D521" s="8">
        <v>521</v>
      </c>
      <c r="E521" s="15">
        <v>1</v>
      </c>
      <c r="F521" s="15">
        <v>0</v>
      </c>
      <c r="G521" s="15">
        <v>0</v>
      </c>
      <c r="H521" s="15">
        <v>0</v>
      </c>
      <c r="I521" s="15">
        <v>0</v>
      </c>
      <c r="J521" s="15">
        <v>1</v>
      </c>
      <c r="K521" s="15">
        <v>0</v>
      </c>
      <c r="L521" s="15">
        <v>0</v>
      </c>
      <c r="M521" s="15">
        <v>1</v>
      </c>
      <c r="N521" s="15">
        <v>0</v>
      </c>
      <c r="O521" s="40">
        <v>0</v>
      </c>
      <c r="Q521" t="str">
        <f t="shared" si="80"/>
        <v>GC</v>
      </c>
      <c r="R521" t="str">
        <f t="shared" si="81"/>
        <v/>
      </c>
      <c r="S521" t="str">
        <f t="shared" si="82"/>
        <v/>
      </c>
      <c r="T521" t="str">
        <f t="shared" si="83"/>
        <v/>
      </c>
      <c r="U521" t="str">
        <f t="shared" si="84"/>
        <v/>
      </c>
      <c r="V521" t="str">
        <f t="shared" si="85"/>
        <v/>
      </c>
      <c r="W521" t="str">
        <f t="shared" si="86"/>
        <v/>
      </c>
      <c r="X521" t="str">
        <f t="shared" si="87"/>
        <v/>
      </c>
      <c r="Y521" s="32" t="str">
        <f t="shared" si="88"/>
        <v>GC////////</v>
      </c>
      <c r="Z521" t="str">
        <f t="shared" si="89"/>
        <v>#ff66d9</v>
      </c>
    </row>
    <row r="522" spans="1:26" x14ac:dyDescent="0.25">
      <c r="A522" s="17" t="s">
        <v>101</v>
      </c>
      <c r="B522" s="19">
        <v>112</v>
      </c>
      <c r="C522" s="54" t="s">
        <v>19</v>
      </c>
      <c r="D522" s="8">
        <v>522</v>
      </c>
      <c r="E522" s="15">
        <v>1</v>
      </c>
      <c r="F522" s="15">
        <v>0</v>
      </c>
      <c r="G522" s="15">
        <v>0</v>
      </c>
      <c r="H522" s="15">
        <v>0</v>
      </c>
      <c r="I522" s="15">
        <v>0</v>
      </c>
      <c r="J522" s="15">
        <v>1</v>
      </c>
      <c r="K522" s="15">
        <v>0</v>
      </c>
      <c r="L522" s="15">
        <v>0</v>
      </c>
      <c r="M522" s="15">
        <v>1</v>
      </c>
      <c r="N522" s="15">
        <v>0</v>
      </c>
      <c r="O522" s="40">
        <v>0</v>
      </c>
      <c r="Q522" t="str">
        <f t="shared" si="80"/>
        <v>GC</v>
      </c>
      <c r="R522" t="str">
        <f t="shared" si="81"/>
        <v/>
      </c>
      <c r="S522" t="str">
        <f t="shared" si="82"/>
        <v/>
      </c>
      <c r="T522" t="str">
        <f t="shared" si="83"/>
        <v/>
      </c>
      <c r="U522" t="str">
        <f t="shared" si="84"/>
        <v/>
      </c>
      <c r="V522" t="str">
        <f t="shared" si="85"/>
        <v/>
      </c>
      <c r="W522" t="str">
        <f t="shared" si="86"/>
        <v/>
      </c>
      <c r="X522" t="str">
        <f t="shared" si="87"/>
        <v/>
      </c>
      <c r="Y522" s="32" t="str">
        <f t="shared" si="88"/>
        <v>GC////////</v>
      </c>
      <c r="Z522" t="str">
        <f t="shared" si="89"/>
        <v>#ff66d9</v>
      </c>
    </row>
    <row r="523" spans="1:26" x14ac:dyDescent="0.25">
      <c r="A523" s="17" t="s">
        <v>101</v>
      </c>
      <c r="B523" s="19">
        <v>113</v>
      </c>
      <c r="C523" s="54" t="s">
        <v>19</v>
      </c>
      <c r="D523" s="8">
        <v>523</v>
      </c>
      <c r="E523" s="15">
        <v>1</v>
      </c>
      <c r="F523" s="15">
        <v>0</v>
      </c>
      <c r="G523" s="15">
        <v>0</v>
      </c>
      <c r="H523" s="15">
        <v>0</v>
      </c>
      <c r="I523" s="15">
        <v>0</v>
      </c>
      <c r="J523" s="15">
        <v>1</v>
      </c>
      <c r="K523" s="15">
        <v>0</v>
      </c>
      <c r="L523" s="15">
        <v>0</v>
      </c>
      <c r="M523" s="15">
        <v>1</v>
      </c>
      <c r="N523" s="15">
        <v>0</v>
      </c>
      <c r="O523" s="40">
        <v>0</v>
      </c>
      <c r="Q523" t="str">
        <f t="shared" si="80"/>
        <v>GC</v>
      </c>
      <c r="R523" t="str">
        <f t="shared" si="81"/>
        <v/>
      </c>
      <c r="S523" t="str">
        <f t="shared" si="82"/>
        <v/>
      </c>
      <c r="T523" t="str">
        <f t="shared" si="83"/>
        <v/>
      </c>
      <c r="U523" t="str">
        <f t="shared" si="84"/>
        <v/>
      </c>
      <c r="V523" t="str">
        <f t="shared" si="85"/>
        <v/>
      </c>
      <c r="W523" t="str">
        <f t="shared" si="86"/>
        <v/>
      </c>
      <c r="X523" t="str">
        <f t="shared" si="87"/>
        <v/>
      </c>
      <c r="Y523" s="32" t="str">
        <f t="shared" si="88"/>
        <v>GC////////</v>
      </c>
      <c r="Z523" t="str">
        <f t="shared" si="89"/>
        <v>#ff66d9</v>
      </c>
    </row>
    <row r="524" spans="1:26" x14ac:dyDescent="0.25">
      <c r="A524" s="17" t="s">
        <v>101</v>
      </c>
      <c r="B524" s="19">
        <v>114</v>
      </c>
      <c r="C524" s="54" t="s">
        <v>19</v>
      </c>
      <c r="D524" s="8">
        <v>524</v>
      </c>
      <c r="E524" s="15">
        <v>1</v>
      </c>
      <c r="F524" s="15">
        <v>0</v>
      </c>
      <c r="G524" s="15">
        <v>0</v>
      </c>
      <c r="H524" s="15">
        <v>0</v>
      </c>
      <c r="I524" s="15">
        <v>0</v>
      </c>
      <c r="J524" s="15">
        <v>0</v>
      </c>
      <c r="K524" s="15">
        <v>0</v>
      </c>
      <c r="L524" s="15">
        <v>0</v>
      </c>
      <c r="M524" s="15">
        <v>1</v>
      </c>
      <c r="N524" s="15">
        <v>0</v>
      </c>
      <c r="O524" s="40">
        <v>0</v>
      </c>
      <c r="Q524" t="str">
        <f t="shared" si="80"/>
        <v>GC</v>
      </c>
      <c r="R524" t="str">
        <f t="shared" si="81"/>
        <v/>
      </c>
      <c r="S524" t="str">
        <f t="shared" si="82"/>
        <v/>
      </c>
      <c r="T524" t="str">
        <f t="shared" si="83"/>
        <v/>
      </c>
      <c r="U524" t="str">
        <f t="shared" si="84"/>
        <v/>
      </c>
      <c r="V524" t="str">
        <f t="shared" si="85"/>
        <v/>
      </c>
      <c r="W524" t="str">
        <f t="shared" si="86"/>
        <v/>
      </c>
      <c r="X524" t="str">
        <f t="shared" si="87"/>
        <v/>
      </c>
      <c r="Y524" s="32" t="str">
        <f t="shared" si="88"/>
        <v>GC////////</v>
      </c>
      <c r="Z524" t="str">
        <f t="shared" si="89"/>
        <v>#ff66d9</v>
      </c>
    </row>
    <row r="525" spans="1:26" x14ac:dyDescent="0.25">
      <c r="A525" s="17" t="s">
        <v>101</v>
      </c>
      <c r="B525" s="19">
        <v>115</v>
      </c>
      <c r="C525" s="54" t="s">
        <v>19</v>
      </c>
      <c r="D525" s="8">
        <v>525</v>
      </c>
      <c r="E525" s="15">
        <v>1</v>
      </c>
      <c r="F525" s="15">
        <v>0</v>
      </c>
      <c r="G525" s="15">
        <v>0</v>
      </c>
      <c r="H525" s="15">
        <v>0</v>
      </c>
      <c r="I525" s="15">
        <v>0</v>
      </c>
      <c r="J525" s="15">
        <v>1</v>
      </c>
      <c r="K525" s="15">
        <v>0</v>
      </c>
      <c r="L525" s="15">
        <v>0</v>
      </c>
      <c r="M525" s="15">
        <v>1</v>
      </c>
      <c r="N525" s="15">
        <v>0</v>
      </c>
      <c r="O525" s="40">
        <v>0</v>
      </c>
      <c r="Q525" t="str">
        <f t="shared" si="80"/>
        <v>GC</v>
      </c>
      <c r="R525" t="str">
        <f t="shared" si="81"/>
        <v/>
      </c>
      <c r="S525" t="str">
        <f t="shared" si="82"/>
        <v/>
      </c>
      <c r="T525" t="str">
        <f t="shared" si="83"/>
        <v/>
      </c>
      <c r="U525" t="str">
        <f t="shared" si="84"/>
        <v/>
      </c>
      <c r="V525" t="str">
        <f t="shared" si="85"/>
        <v/>
      </c>
      <c r="W525" t="str">
        <f t="shared" si="86"/>
        <v/>
      </c>
      <c r="X525" t="str">
        <f t="shared" si="87"/>
        <v/>
      </c>
      <c r="Y525" s="32" t="str">
        <f t="shared" si="88"/>
        <v>GC////////</v>
      </c>
      <c r="Z525" t="str">
        <f t="shared" si="89"/>
        <v>#ff66d9</v>
      </c>
    </row>
    <row r="526" spans="1:26" x14ac:dyDescent="0.25">
      <c r="A526" s="17" t="s">
        <v>101</v>
      </c>
      <c r="B526" s="19">
        <v>116</v>
      </c>
      <c r="C526" s="54" t="s">
        <v>19</v>
      </c>
      <c r="D526" s="8">
        <v>526</v>
      </c>
      <c r="E526" s="15">
        <v>1</v>
      </c>
      <c r="F526" s="15">
        <v>0</v>
      </c>
      <c r="G526" s="15">
        <v>0</v>
      </c>
      <c r="H526" s="15">
        <v>1</v>
      </c>
      <c r="I526" s="15">
        <v>0</v>
      </c>
      <c r="J526" s="15">
        <v>1</v>
      </c>
      <c r="K526" s="15">
        <v>0</v>
      </c>
      <c r="L526" s="15">
        <v>0</v>
      </c>
      <c r="M526" s="15">
        <v>1</v>
      </c>
      <c r="N526" s="15">
        <v>0</v>
      </c>
      <c r="O526" s="40">
        <v>0</v>
      </c>
      <c r="Q526" t="str">
        <f t="shared" si="80"/>
        <v>GC</v>
      </c>
      <c r="R526" t="str">
        <f t="shared" si="81"/>
        <v/>
      </c>
      <c r="S526" t="str">
        <f t="shared" si="82"/>
        <v/>
      </c>
      <c r="T526" t="str">
        <f t="shared" si="83"/>
        <v>C8+</v>
      </c>
      <c r="U526" t="str">
        <f t="shared" si="84"/>
        <v/>
      </c>
      <c r="V526" t="str">
        <f t="shared" si="85"/>
        <v/>
      </c>
      <c r="W526" t="str">
        <f t="shared" si="86"/>
        <v/>
      </c>
      <c r="X526" t="str">
        <f t="shared" si="87"/>
        <v/>
      </c>
      <c r="Y526" s="32" t="str">
        <f t="shared" si="88"/>
        <v>GC///C8+/////</v>
      </c>
      <c r="Z526" t="str">
        <f t="shared" si="89"/>
        <v>#ffff66</v>
      </c>
    </row>
    <row r="527" spans="1:26" x14ac:dyDescent="0.25">
      <c r="A527" s="17" t="s">
        <v>101</v>
      </c>
      <c r="B527" s="19">
        <v>117</v>
      </c>
      <c r="C527" s="54" t="s">
        <v>19</v>
      </c>
      <c r="D527" s="8">
        <v>527</v>
      </c>
      <c r="E527" s="15">
        <v>1</v>
      </c>
      <c r="F527" s="15">
        <v>0</v>
      </c>
      <c r="G527" s="15">
        <v>0</v>
      </c>
      <c r="H527" s="15">
        <v>0</v>
      </c>
      <c r="I527" s="15">
        <v>0</v>
      </c>
      <c r="J527" s="15">
        <v>0</v>
      </c>
      <c r="K527" s="15">
        <v>0</v>
      </c>
      <c r="L527" s="15">
        <v>0</v>
      </c>
      <c r="M527" s="15">
        <v>1</v>
      </c>
      <c r="N527" s="15">
        <v>0</v>
      </c>
      <c r="O527" s="40">
        <v>0</v>
      </c>
      <c r="Q527" t="str">
        <f t="shared" si="80"/>
        <v>GC</v>
      </c>
      <c r="R527" t="str">
        <f t="shared" si="81"/>
        <v/>
      </c>
      <c r="S527" t="str">
        <f t="shared" si="82"/>
        <v/>
      </c>
      <c r="T527" t="str">
        <f t="shared" si="83"/>
        <v/>
      </c>
      <c r="U527" t="str">
        <f t="shared" si="84"/>
        <v/>
      </c>
      <c r="V527" t="str">
        <f t="shared" si="85"/>
        <v/>
      </c>
      <c r="W527" t="str">
        <f t="shared" si="86"/>
        <v/>
      </c>
      <c r="X527" t="str">
        <f t="shared" si="87"/>
        <v/>
      </c>
      <c r="Y527" s="32" t="str">
        <f t="shared" si="88"/>
        <v>GC////////</v>
      </c>
      <c r="Z527" t="str">
        <f t="shared" si="89"/>
        <v>#ff66d9</v>
      </c>
    </row>
    <row r="528" spans="1:26" x14ac:dyDescent="0.25">
      <c r="A528" s="17" t="s">
        <v>101</v>
      </c>
      <c r="B528" s="19">
        <v>118</v>
      </c>
      <c r="C528" s="54" t="s">
        <v>19</v>
      </c>
      <c r="D528" s="8">
        <v>528</v>
      </c>
      <c r="E528" s="15">
        <v>1</v>
      </c>
      <c r="F528" s="15">
        <v>0</v>
      </c>
      <c r="G528" s="15">
        <v>0</v>
      </c>
      <c r="H528" s="15">
        <v>0</v>
      </c>
      <c r="I528" s="15">
        <v>0</v>
      </c>
      <c r="J528" s="15">
        <v>1</v>
      </c>
      <c r="K528" s="15">
        <v>0</v>
      </c>
      <c r="L528" s="15">
        <v>0</v>
      </c>
      <c r="M528" s="15">
        <v>1</v>
      </c>
      <c r="N528" s="15">
        <v>0</v>
      </c>
      <c r="O528" s="40">
        <v>0</v>
      </c>
      <c r="Q528" t="str">
        <f t="shared" si="80"/>
        <v>GC</v>
      </c>
      <c r="R528" t="str">
        <f t="shared" si="81"/>
        <v/>
      </c>
      <c r="S528" t="str">
        <f t="shared" si="82"/>
        <v/>
      </c>
      <c r="T528" t="str">
        <f t="shared" si="83"/>
        <v/>
      </c>
      <c r="U528" t="str">
        <f t="shared" si="84"/>
        <v/>
      </c>
      <c r="V528" t="str">
        <f t="shared" si="85"/>
        <v/>
      </c>
      <c r="W528" t="str">
        <f t="shared" si="86"/>
        <v/>
      </c>
      <c r="X528" t="str">
        <f t="shared" si="87"/>
        <v/>
      </c>
      <c r="Y528" s="32" t="str">
        <f t="shared" si="88"/>
        <v>GC////////</v>
      </c>
      <c r="Z528" t="str">
        <f t="shared" si="89"/>
        <v>#ff66d9</v>
      </c>
    </row>
    <row r="529" spans="1:26" x14ac:dyDescent="0.25">
      <c r="A529" s="17" t="s">
        <v>101</v>
      </c>
      <c r="B529" s="19">
        <v>119</v>
      </c>
      <c r="C529" s="54" t="s">
        <v>19</v>
      </c>
      <c r="D529" s="8">
        <v>529</v>
      </c>
      <c r="E529" s="15">
        <v>1</v>
      </c>
      <c r="F529" s="15">
        <v>0</v>
      </c>
      <c r="G529" s="15">
        <v>0</v>
      </c>
      <c r="H529" s="15">
        <v>0</v>
      </c>
      <c r="I529" s="15">
        <v>0</v>
      </c>
      <c r="J529" s="15">
        <v>1</v>
      </c>
      <c r="K529" s="15">
        <v>0</v>
      </c>
      <c r="L529" s="15">
        <v>0</v>
      </c>
      <c r="M529" s="15">
        <v>1</v>
      </c>
      <c r="N529" s="15">
        <v>0</v>
      </c>
      <c r="O529" s="40">
        <v>0</v>
      </c>
      <c r="Q529" t="str">
        <f t="shared" si="80"/>
        <v>GC</v>
      </c>
      <c r="R529" t="str">
        <f t="shared" si="81"/>
        <v/>
      </c>
      <c r="S529" t="str">
        <f t="shared" si="82"/>
        <v/>
      </c>
      <c r="T529" t="str">
        <f t="shared" si="83"/>
        <v/>
      </c>
      <c r="U529" t="str">
        <f t="shared" si="84"/>
        <v/>
      </c>
      <c r="V529" t="str">
        <f t="shared" si="85"/>
        <v/>
      </c>
      <c r="W529" t="str">
        <f t="shared" si="86"/>
        <v/>
      </c>
      <c r="X529" t="str">
        <f t="shared" si="87"/>
        <v/>
      </c>
      <c r="Y529" s="32" t="str">
        <f t="shared" si="88"/>
        <v>GC////////</v>
      </c>
      <c r="Z529" t="str">
        <f t="shared" si="89"/>
        <v>#ff66d9</v>
      </c>
    </row>
    <row r="530" spans="1:26" x14ac:dyDescent="0.25">
      <c r="A530" s="17" t="s">
        <v>101</v>
      </c>
      <c r="B530" s="19">
        <v>120</v>
      </c>
      <c r="C530" s="54">
        <v>87</v>
      </c>
      <c r="D530" s="8">
        <v>530</v>
      </c>
      <c r="E530" s="15">
        <v>1</v>
      </c>
      <c r="F530" s="15">
        <v>0</v>
      </c>
      <c r="G530" s="15">
        <v>0</v>
      </c>
      <c r="H530" s="15">
        <v>0</v>
      </c>
      <c r="I530" s="15">
        <v>1</v>
      </c>
      <c r="J530" s="15">
        <v>1</v>
      </c>
      <c r="K530" s="15">
        <v>0</v>
      </c>
      <c r="L530" s="15">
        <v>0</v>
      </c>
      <c r="M530" s="15">
        <v>1</v>
      </c>
      <c r="N530" s="15">
        <v>0</v>
      </c>
      <c r="O530" s="40">
        <v>0</v>
      </c>
      <c r="Q530" t="str">
        <f t="shared" si="80"/>
        <v>GC</v>
      </c>
      <c r="R530" t="str">
        <f t="shared" si="81"/>
        <v/>
      </c>
      <c r="S530" t="str">
        <f t="shared" si="82"/>
        <v/>
      </c>
      <c r="T530" t="str">
        <f t="shared" si="83"/>
        <v/>
      </c>
      <c r="U530" t="str">
        <f t="shared" si="84"/>
        <v/>
      </c>
      <c r="V530" t="str">
        <f t="shared" si="85"/>
        <v/>
      </c>
      <c r="W530" t="str">
        <f t="shared" si="86"/>
        <v>MEIS+</v>
      </c>
      <c r="X530" t="str">
        <f t="shared" si="87"/>
        <v/>
      </c>
      <c r="Y530" s="32" t="str">
        <f t="shared" si="88"/>
        <v>GC//////MEIS+//</v>
      </c>
      <c r="Z530" t="str">
        <f t="shared" si="89"/>
        <v>#d966ff</v>
      </c>
    </row>
    <row r="531" spans="1:26" x14ac:dyDescent="0.25">
      <c r="A531" s="17" t="s">
        <v>101</v>
      </c>
      <c r="B531" s="19">
        <v>121</v>
      </c>
      <c r="C531" s="54" t="s">
        <v>19</v>
      </c>
      <c r="D531" s="8">
        <v>531</v>
      </c>
      <c r="E531" s="15">
        <v>1</v>
      </c>
      <c r="F531" s="15">
        <v>0</v>
      </c>
      <c r="G531" s="15">
        <v>0</v>
      </c>
      <c r="H531" s="15">
        <v>0</v>
      </c>
      <c r="I531" s="15">
        <v>0</v>
      </c>
      <c r="J531" s="15">
        <v>1</v>
      </c>
      <c r="K531" s="15">
        <v>0</v>
      </c>
      <c r="L531" s="15">
        <v>0</v>
      </c>
      <c r="M531" s="15">
        <v>1</v>
      </c>
      <c r="N531" s="15">
        <v>0</v>
      </c>
      <c r="O531" s="40">
        <v>0</v>
      </c>
      <c r="Q531" t="str">
        <f t="shared" ref="Q531:Q594" si="90">IF(E531=1,"GC","AC")</f>
        <v>GC</v>
      </c>
      <c r="R531" t="str">
        <f t="shared" ref="R531:R594" si="91">IF(F531=1,"Syt10+","")</f>
        <v/>
      </c>
      <c r="S531" t="str">
        <f t="shared" ref="S531:S594" si="92">IF(G531=1,"Syt6+","")</f>
        <v/>
      </c>
      <c r="T531" t="str">
        <f t="shared" ref="T531:T594" si="93">IF(H531,"C8+","")</f>
        <v/>
      </c>
      <c r="U531" t="str">
        <f t="shared" ref="U531:U594" si="94">IF(K531=1,"ChAT+","")</f>
        <v/>
      </c>
      <c r="V531" t="str">
        <f t="shared" ref="V531:V594" si="95">IF(O531=1,"Satb2+","")</f>
        <v/>
      </c>
      <c r="W531" t="str">
        <f t="shared" ref="W531:W594" si="96">IF(I531=1,"MEIS+","")</f>
        <v/>
      </c>
      <c r="X531" t="str">
        <f t="shared" ref="X531:X594" si="97">IF(N531=1,"CalR+","")</f>
        <v/>
      </c>
      <c r="Y531" s="32" t="str">
        <f t="shared" si="88"/>
        <v>GC////////</v>
      </c>
      <c r="Z531" t="str">
        <f t="shared" si="89"/>
        <v>#ff66d9</v>
      </c>
    </row>
    <row r="532" spans="1:26" x14ac:dyDescent="0.25">
      <c r="A532" s="17" t="s">
        <v>101</v>
      </c>
      <c r="B532" s="19">
        <v>122</v>
      </c>
      <c r="C532" s="54" t="s">
        <v>19</v>
      </c>
      <c r="D532" s="8">
        <v>532</v>
      </c>
      <c r="E532" s="15">
        <v>1</v>
      </c>
      <c r="F532" s="15">
        <v>0</v>
      </c>
      <c r="G532" s="15">
        <v>0</v>
      </c>
      <c r="H532" s="15">
        <v>0</v>
      </c>
      <c r="I532" s="15">
        <v>0</v>
      </c>
      <c r="J532" s="15">
        <v>1</v>
      </c>
      <c r="K532" s="15">
        <v>0</v>
      </c>
      <c r="L532" s="15">
        <v>0</v>
      </c>
      <c r="M532" s="15">
        <v>1</v>
      </c>
      <c r="N532" s="15">
        <v>0</v>
      </c>
      <c r="O532" s="40">
        <v>0</v>
      </c>
      <c r="Q532" t="str">
        <f t="shared" si="90"/>
        <v>GC</v>
      </c>
      <c r="R532" t="str">
        <f t="shared" si="91"/>
        <v/>
      </c>
      <c r="S532" t="str">
        <f t="shared" si="92"/>
        <v/>
      </c>
      <c r="T532" t="str">
        <f t="shared" si="93"/>
        <v/>
      </c>
      <c r="U532" t="str">
        <f t="shared" si="94"/>
        <v/>
      </c>
      <c r="V532" t="str">
        <f t="shared" si="95"/>
        <v/>
      </c>
      <c r="W532" t="str">
        <f t="shared" si="96"/>
        <v/>
      </c>
      <c r="X532" t="str">
        <f t="shared" si="97"/>
        <v/>
      </c>
      <c r="Y532" s="32" t="str">
        <f t="shared" si="88"/>
        <v>GC////////</v>
      </c>
      <c r="Z532" t="str">
        <f t="shared" si="89"/>
        <v>#ff66d9</v>
      </c>
    </row>
    <row r="533" spans="1:26" x14ac:dyDescent="0.25">
      <c r="A533" s="17" t="s">
        <v>101</v>
      </c>
      <c r="B533" s="19">
        <v>123</v>
      </c>
      <c r="C533" s="54">
        <v>81</v>
      </c>
      <c r="D533" s="8">
        <v>533</v>
      </c>
      <c r="E533" s="15">
        <v>1</v>
      </c>
      <c r="F533" s="15">
        <v>0</v>
      </c>
      <c r="G533" s="15">
        <v>0</v>
      </c>
      <c r="H533" s="15">
        <v>0</v>
      </c>
      <c r="I533" s="15">
        <v>0</v>
      </c>
      <c r="J533" s="15">
        <v>1</v>
      </c>
      <c r="K533" s="15">
        <v>0</v>
      </c>
      <c r="L533" s="15">
        <v>0</v>
      </c>
      <c r="M533" s="15">
        <v>1</v>
      </c>
      <c r="N533" s="15">
        <v>0</v>
      </c>
      <c r="O533" s="40">
        <v>0</v>
      </c>
      <c r="Q533" t="str">
        <f t="shared" si="90"/>
        <v>GC</v>
      </c>
      <c r="R533" t="str">
        <f t="shared" si="91"/>
        <v/>
      </c>
      <c r="S533" t="str">
        <f t="shared" si="92"/>
        <v/>
      </c>
      <c r="T533" t="str">
        <f t="shared" si="93"/>
        <v/>
      </c>
      <c r="U533" t="str">
        <f t="shared" si="94"/>
        <v/>
      </c>
      <c r="V533" t="str">
        <f t="shared" si="95"/>
        <v/>
      </c>
      <c r="W533" t="str">
        <f t="shared" si="96"/>
        <v/>
      </c>
      <c r="X533" t="str">
        <f t="shared" si="97"/>
        <v/>
      </c>
      <c r="Y533" s="32" t="str">
        <f t="shared" si="88"/>
        <v>GC////////</v>
      </c>
      <c r="Z533" t="str">
        <f t="shared" si="89"/>
        <v>#ff66d9</v>
      </c>
    </row>
    <row r="534" spans="1:26" x14ac:dyDescent="0.25">
      <c r="A534" s="17" t="s">
        <v>101</v>
      </c>
      <c r="B534" s="19">
        <v>124</v>
      </c>
      <c r="C534" s="54">
        <v>82</v>
      </c>
      <c r="D534" s="8">
        <v>534</v>
      </c>
      <c r="E534" s="15">
        <v>1</v>
      </c>
      <c r="F534" s="15">
        <v>0</v>
      </c>
      <c r="G534" s="15">
        <v>0</v>
      </c>
      <c r="H534" s="15">
        <v>0</v>
      </c>
      <c r="I534" s="15">
        <v>0</v>
      </c>
      <c r="J534" s="15">
        <v>1</v>
      </c>
      <c r="K534" s="15">
        <v>0</v>
      </c>
      <c r="L534" s="15">
        <v>0</v>
      </c>
      <c r="M534" s="15">
        <v>1</v>
      </c>
      <c r="N534" s="15">
        <v>0</v>
      </c>
      <c r="O534" s="40">
        <v>0</v>
      </c>
      <c r="Q534" t="str">
        <f t="shared" si="90"/>
        <v>GC</v>
      </c>
      <c r="R534" t="str">
        <f t="shared" si="91"/>
        <v/>
      </c>
      <c r="S534" t="str">
        <f t="shared" si="92"/>
        <v/>
      </c>
      <c r="T534" t="str">
        <f t="shared" si="93"/>
        <v/>
      </c>
      <c r="U534" t="str">
        <f t="shared" si="94"/>
        <v/>
      </c>
      <c r="V534" t="str">
        <f t="shared" si="95"/>
        <v/>
      </c>
      <c r="W534" t="str">
        <f t="shared" si="96"/>
        <v/>
      </c>
      <c r="X534" t="str">
        <f t="shared" si="97"/>
        <v/>
      </c>
      <c r="Y534" s="32" t="str">
        <f t="shared" si="88"/>
        <v>GC////////</v>
      </c>
      <c r="Z534" t="str">
        <f t="shared" si="89"/>
        <v>#ff66d9</v>
      </c>
    </row>
    <row r="535" spans="1:26" x14ac:dyDescent="0.25">
      <c r="A535" s="17" t="s">
        <v>101</v>
      </c>
      <c r="B535" s="19">
        <v>125</v>
      </c>
      <c r="C535" s="54">
        <v>83</v>
      </c>
      <c r="D535" s="8">
        <v>535</v>
      </c>
      <c r="E535" s="15">
        <v>1</v>
      </c>
      <c r="F535" s="15">
        <v>0</v>
      </c>
      <c r="G535" s="15">
        <v>0</v>
      </c>
      <c r="H535" s="15">
        <v>0</v>
      </c>
      <c r="I535" s="15">
        <v>0</v>
      </c>
      <c r="J535" s="15">
        <v>1</v>
      </c>
      <c r="K535" s="15">
        <v>0</v>
      </c>
      <c r="L535" s="15">
        <v>0</v>
      </c>
      <c r="M535" s="15">
        <v>1</v>
      </c>
      <c r="N535" s="15">
        <v>0</v>
      </c>
      <c r="O535" s="40">
        <v>0</v>
      </c>
      <c r="Q535" t="str">
        <f t="shared" si="90"/>
        <v>GC</v>
      </c>
      <c r="R535" t="str">
        <f t="shared" si="91"/>
        <v/>
      </c>
      <c r="S535" t="str">
        <f t="shared" si="92"/>
        <v/>
      </c>
      <c r="T535" t="str">
        <f t="shared" si="93"/>
        <v/>
      </c>
      <c r="U535" t="str">
        <f t="shared" si="94"/>
        <v/>
      </c>
      <c r="V535" t="str">
        <f t="shared" si="95"/>
        <v/>
      </c>
      <c r="W535" t="str">
        <f t="shared" si="96"/>
        <v/>
      </c>
      <c r="X535" t="str">
        <f t="shared" si="97"/>
        <v/>
      </c>
      <c r="Y535" s="32" t="str">
        <f t="shared" si="88"/>
        <v>GC////////</v>
      </c>
      <c r="Z535" t="str">
        <f t="shared" si="89"/>
        <v>#ff66d9</v>
      </c>
    </row>
    <row r="536" spans="1:26" x14ac:dyDescent="0.25">
      <c r="A536" s="17" t="s">
        <v>101</v>
      </c>
      <c r="B536" s="19">
        <v>126</v>
      </c>
      <c r="C536" s="54">
        <v>84</v>
      </c>
      <c r="D536" s="8">
        <v>536</v>
      </c>
      <c r="E536" s="15">
        <v>1</v>
      </c>
      <c r="F536" s="15">
        <v>0</v>
      </c>
      <c r="G536" s="15">
        <v>0</v>
      </c>
      <c r="H536" s="15">
        <v>0</v>
      </c>
      <c r="I536" s="15">
        <v>0</v>
      </c>
      <c r="J536" s="15">
        <v>1</v>
      </c>
      <c r="K536" s="15">
        <v>0</v>
      </c>
      <c r="L536" s="15">
        <v>0</v>
      </c>
      <c r="M536" s="15">
        <v>1</v>
      </c>
      <c r="N536" s="15">
        <v>0</v>
      </c>
      <c r="O536" s="40">
        <v>0</v>
      </c>
      <c r="Q536" t="str">
        <f t="shared" si="90"/>
        <v>GC</v>
      </c>
      <c r="R536" t="str">
        <f t="shared" si="91"/>
        <v/>
      </c>
      <c r="S536" t="str">
        <f t="shared" si="92"/>
        <v/>
      </c>
      <c r="T536" t="str">
        <f t="shared" si="93"/>
        <v/>
      </c>
      <c r="U536" t="str">
        <f t="shared" si="94"/>
        <v/>
      </c>
      <c r="V536" t="str">
        <f t="shared" si="95"/>
        <v/>
      </c>
      <c r="W536" t="str">
        <f t="shared" si="96"/>
        <v/>
      </c>
      <c r="X536" t="str">
        <f t="shared" si="97"/>
        <v/>
      </c>
      <c r="Y536" s="32" t="str">
        <f t="shared" si="88"/>
        <v>GC////////</v>
      </c>
      <c r="Z536" t="str">
        <f t="shared" si="89"/>
        <v>#ff66d9</v>
      </c>
    </row>
    <row r="537" spans="1:26" x14ac:dyDescent="0.25">
      <c r="A537" s="17" t="s">
        <v>101</v>
      </c>
      <c r="B537" s="19">
        <v>127</v>
      </c>
      <c r="C537" s="54">
        <v>76</v>
      </c>
      <c r="D537" s="8">
        <v>537</v>
      </c>
      <c r="E537" s="15">
        <v>1</v>
      </c>
      <c r="F537" s="15">
        <v>0</v>
      </c>
      <c r="G537" s="15">
        <v>0</v>
      </c>
      <c r="H537" s="15">
        <v>0</v>
      </c>
      <c r="I537" s="15">
        <v>0</v>
      </c>
      <c r="J537" s="15">
        <v>0</v>
      </c>
      <c r="K537" s="15">
        <v>0</v>
      </c>
      <c r="L537" s="15">
        <v>0</v>
      </c>
      <c r="M537" s="15">
        <v>1</v>
      </c>
      <c r="N537" s="15">
        <v>0</v>
      </c>
      <c r="O537" s="40">
        <v>1</v>
      </c>
      <c r="Q537" t="str">
        <f t="shared" si="90"/>
        <v>GC</v>
      </c>
      <c r="R537" t="str">
        <f t="shared" si="91"/>
        <v/>
      </c>
      <c r="S537" t="str">
        <f t="shared" si="92"/>
        <v/>
      </c>
      <c r="T537" t="str">
        <f t="shared" si="93"/>
        <v/>
      </c>
      <c r="U537" t="str">
        <f t="shared" si="94"/>
        <v/>
      </c>
      <c r="V537" t="str">
        <f t="shared" si="95"/>
        <v>Satb2+</v>
      </c>
      <c r="W537" t="str">
        <f t="shared" si="96"/>
        <v/>
      </c>
      <c r="X537" t="str">
        <f t="shared" si="97"/>
        <v/>
      </c>
      <c r="Y537" s="32" t="str">
        <f t="shared" si="88"/>
        <v>GC/////Satb2+///</v>
      </c>
      <c r="Z537" t="e">
        <f t="shared" si="89"/>
        <v>#N/A</v>
      </c>
    </row>
    <row r="538" spans="1:26" x14ac:dyDescent="0.25">
      <c r="A538" s="17" t="s">
        <v>101</v>
      </c>
      <c r="B538" s="19">
        <v>128</v>
      </c>
      <c r="C538" s="54">
        <v>79</v>
      </c>
      <c r="D538" s="8">
        <v>538</v>
      </c>
      <c r="E538" s="15">
        <v>1</v>
      </c>
      <c r="F538" s="15">
        <v>0</v>
      </c>
      <c r="G538" s="15">
        <v>0</v>
      </c>
      <c r="H538" s="15">
        <v>0</v>
      </c>
      <c r="I538" s="15">
        <v>0</v>
      </c>
      <c r="J538" s="15">
        <v>1</v>
      </c>
      <c r="K538" s="15">
        <v>0</v>
      </c>
      <c r="L538" s="15">
        <v>0</v>
      </c>
      <c r="M538" s="15">
        <v>1</v>
      </c>
      <c r="N538" s="15">
        <v>0</v>
      </c>
      <c r="O538" s="40">
        <v>0</v>
      </c>
      <c r="Q538" t="str">
        <f t="shared" si="90"/>
        <v>GC</v>
      </c>
      <c r="R538" t="str">
        <f t="shared" si="91"/>
        <v/>
      </c>
      <c r="S538" t="str">
        <f t="shared" si="92"/>
        <v/>
      </c>
      <c r="T538" t="str">
        <f t="shared" si="93"/>
        <v/>
      </c>
      <c r="U538" t="str">
        <f t="shared" si="94"/>
        <v/>
      </c>
      <c r="V538" t="str">
        <f t="shared" si="95"/>
        <v/>
      </c>
      <c r="W538" t="str">
        <f t="shared" si="96"/>
        <v/>
      </c>
      <c r="X538" t="str">
        <f t="shared" si="97"/>
        <v/>
      </c>
      <c r="Y538" s="32" t="str">
        <f t="shared" si="88"/>
        <v>GC////////</v>
      </c>
      <c r="Z538" t="str">
        <f t="shared" si="89"/>
        <v>#ff66d9</v>
      </c>
    </row>
    <row r="539" spans="1:26" x14ac:dyDescent="0.25">
      <c r="A539" s="17" t="s">
        <v>101</v>
      </c>
      <c r="B539" s="19">
        <v>129</v>
      </c>
      <c r="C539" s="54">
        <v>80</v>
      </c>
      <c r="D539" s="8">
        <v>539</v>
      </c>
      <c r="E539" s="15">
        <v>1</v>
      </c>
      <c r="F539" s="15">
        <v>0</v>
      </c>
      <c r="G539" s="15">
        <v>0</v>
      </c>
      <c r="H539" s="15">
        <v>0</v>
      </c>
      <c r="I539" s="15">
        <v>0</v>
      </c>
      <c r="J539" s="15">
        <v>1</v>
      </c>
      <c r="K539" s="15">
        <v>0</v>
      </c>
      <c r="L539" s="15">
        <v>0</v>
      </c>
      <c r="M539" s="15">
        <v>1</v>
      </c>
      <c r="N539" s="15">
        <v>0</v>
      </c>
      <c r="O539" s="40">
        <v>0</v>
      </c>
      <c r="Q539" t="str">
        <f t="shared" si="90"/>
        <v>GC</v>
      </c>
      <c r="R539" t="str">
        <f t="shared" si="91"/>
        <v/>
      </c>
      <c r="S539" t="str">
        <f t="shared" si="92"/>
        <v/>
      </c>
      <c r="T539" t="str">
        <f t="shared" si="93"/>
        <v/>
      </c>
      <c r="U539" t="str">
        <f t="shared" si="94"/>
        <v/>
      </c>
      <c r="V539" t="str">
        <f t="shared" si="95"/>
        <v/>
      </c>
      <c r="W539" t="str">
        <f t="shared" si="96"/>
        <v/>
      </c>
      <c r="X539" t="str">
        <f t="shared" si="97"/>
        <v/>
      </c>
      <c r="Y539" s="32" t="str">
        <f t="shared" si="88"/>
        <v>GC////////</v>
      </c>
      <c r="Z539" t="str">
        <f t="shared" si="89"/>
        <v>#ff66d9</v>
      </c>
    </row>
    <row r="540" spans="1:26" x14ac:dyDescent="0.25">
      <c r="A540" s="17" t="s">
        <v>101</v>
      </c>
      <c r="B540" s="19">
        <v>130</v>
      </c>
      <c r="C540" s="54" t="s">
        <v>19</v>
      </c>
      <c r="D540" s="8">
        <v>540</v>
      </c>
      <c r="E540" s="15">
        <v>1</v>
      </c>
      <c r="F540" s="15">
        <v>0</v>
      </c>
      <c r="G540" s="15">
        <v>0</v>
      </c>
      <c r="H540" s="15">
        <v>0</v>
      </c>
      <c r="I540" s="15">
        <v>0</v>
      </c>
      <c r="J540" s="15">
        <v>1</v>
      </c>
      <c r="K540" s="15">
        <v>0</v>
      </c>
      <c r="L540" s="15">
        <v>0</v>
      </c>
      <c r="M540" s="15">
        <v>1</v>
      </c>
      <c r="N540" s="15">
        <v>0</v>
      </c>
      <c r="O540" s="40">
        <v>0</v>
      </c>
      <c r="Q540" t="str">
        <f t="shared" si="90"/>
        <v>GC</v>
      </c>
      <c r="R540" t="str">
        <f t="shared" si="91"/>
        <v/>
      </c>
      <c r="S540" t="str">
        <f t="shared" si="92"/>
        <v/>
      </c>
      <c r="T540" t="str">
        <f t="shared" si="93"/>
        <v/>
      </c>
      <c r="U540" t="str">
        <f t="shared" si="94"/>
        <v/>
      </c>
      <c r="V540" t="str">
        <f t="shared" si="95"/>
        <v/>
      </c>
      <c r="W540" t="str">
        <f t="shared" si="96"/>
        <v/>
      </c>
      <c r="X540" t="str">
        <f t="shared" si="97"/>
        <v/>
      </c>
      <c r="Y540" s="32" t="str">
        <f t="shared" si="88"/>
        <v>GC////////</v>
      </c>
      <c r="Z540" t="str">
        <f t="shared" si="89"/>
        <v>#ff66d9</v>
      </c>
    </row>
    <row r="541" spans="1:26" x14ac:dyDescent="0.25">
      <c r="A541" s="17" t="s">
        <v>101</v>
      </c>
      <c r="B541" s="19">
        <v>131</v>
      </c>
      <c r="C541" s="54" t="s">
        <v>19</v>
      </c>
      <c r="D541" s="8">
        <v>541</v>
      </c>
      <c r="E541" s="15">
        <v>0</v>
      </c>
      <c r="F541" s="15">
        <v>0</v>
      </c>
      <c r="G541" s="15">
        <v>0</v>
      </c>
      <c r="H541" s="15">
        <v>0</v>
      </c>
      <c r="I541" s="15">
        <v>0</v>
      </c>
      <c r="J541" s="15">
        <v>1</v>
      </c>
      <c r="K541" s="15">
        <v>0</v>
      </c>
      <c r="L541" s="15">
        <v>0</v>
      </c>
      <c r="M541" s="15">
        <v>0</v>
      </c>
      <c r="N541" s="15">
        <v>0</v>
      </c>
      <c r="O541" s="40">
        <v>0</v>
      </c>
      <c r="Q541" t="str">
        <f t="shared" si="90"/>
        <v>AC</v>
      </c>
      <c r="R541" t="str">
        <f t="shared" si="91"/>
        <v/>
      </c>
      <c r="S541" t="str">
        <f t="shared" si="92"/>
        <v/>
      </c>
      <c r="T541" t="str">
        <f t="shared" si="93"/>
        <v/>
      </c>
      <c r="U541" t="str">
        <f t="shared" si="94"/>
        <v/>
      </c>
      <c r="V541" t="str">
        <f t="shared" si="95"/>
        <v/>
      </c>
      <c r="W541" t="str">
        <f t="shared" si="96"/>
        <v/>
      </c>
      <c r="X541" t="str">
        <f t="shared" si="97"/>
        <v/>
      </c>
      <c r="Y541" s="32" t="str">
        <f t="shared" si="88"/>
        <v>AC////////</v>
      </c>
      <c r="Z541" t="str">
        <f t="shared" si="89"/>
        <v>#66b3ff</v>
      </c>
    </row>
    <row r="542" spans="1:26" x14ac:dyDescent="0.25">
      <c r="A542" s="17" t="s">
        <v>101</v>
      </c>
      <c r="B542" s="19">
        <v>132</v>
      </c>
      <c r="C542" s="54" t="s">
        <v>19</v>
      </c>
      <c r="D542" s="8">
        <v>542</v>
      </c>
      <c r="E542" s="15">
        <v>1</v>
      </c>
      <c r="F542" s="15">
        <v>0</v>
      </c>
      <c r="G542" s="15">
        <v>0</v>
      </c>
      <c r="H542" s="15">
        <v>0</v>
      </c>
      <c r="I542" s="15">
        <v>0</v>
      </c>
      <c r="J542" s="15">
        <v>1</v>
      </c>
      <c r="K542" s="15">
        <v>0</v>
      </c>
      <c r="L542" s="15">
        <v>0</v>
      </c>
      <c r="M542" s="15">
        <v>1</v>
      </c>
      <c r="N542" s="15">
        <v>0</v>
      </c>
      <c r="O542" s="40">
        <v>0</v>
      </c>
      <c r="Q542" t="str">
        <f t="shared" si="90"/>
        <v>GC</v>
      </c>
      <c r="R542" t="str">
        <f t="shared" si="91"/>
        <v/>
      </c>
      <c r="S542" t="str">
        <f t="shared" si="92"/>
        <v/>
      </c>
      <c r="T542" t="str">
        <f t="shared" si="93"/>
        <v/>
      </c>
      <c r="U542" t="str">
        <f t="shared" si="94"/>
        <v/>
      </c>
      <c r="V542" t="str">
        <f t="shared" si="95"/>
        <v/>
      </c>
      <c r="W542" t="str">
        <f t="shared" si="96"/>
        <v/>
      </c>
      <c r="X542" t="str">
        <f t="shared" si="97"/>
        <v/>
      </c>
      <c r="Y542" s="32" t="str">
        <f t="shared" si="88"/>
        <v>GC////////</v>
      </c>
      <c r="Z542" t="str">
        <f t="shared" si="89"/>
        <v>#ff66d9</v>
      </c>
    </row>
    <row r="543" spans="1:26" x14ac:dyDescent="0.25">
      <c r="A543" s="17" t="s">
        <v>101</v>
      </c>
      <c r="B543" s="19">
        <v>133</v>
      </c>
      <c r="C543" s="54">
        <v>68</v>
      </c>
      <c r="D543" s="8">
        <v>543</v>
      </c>
      <c r="E543" s="15">
        <v>0</v>
      </c>
      <c r="F543" s="15">
        <v>0</v>
      </c>
      <c r="G543" s="15">
        <v>1</v>
      </c>
      <c r="H543" s="15">
        <v>0</v>
      </c>
      <c r="I543" s="15">
        <v>1</v>
      </c>
      <c r="J543" s="15">
        <v>0</v>
      </c>
      <c r="K543" s="15">
        <v>0</v>
      </c>
      <c r="L543" s="15">
        <v>0</v>
      </c>
      <c r="M543" s="15">
        <v>0</v>
      </c>
      <c r="N543" s="15">
        <v>0</v>
      </c>
      <c r="O543" s="40">
        <v>0</v>
      </c>
      <c r="Q543" t="str">
        <f t="shared" si="90"/>
        <v>AC</v>
      </c>
      <c r="R543" t="str">
        <f t="shared" si="91"/>
        <v/>
      </c>
      <c r="S543" t="str">
        <f t="shared" si="92"/>
        <v>Syt6+</v>
      </c>
      <c r="T543" t="str">
        <f t="shared" si="93"/>
        <v/>
      </c>
      <c r="U543" t="str">
        <f t="shared" si="94"/>
        <v/>
      </c>
      <c r="V543" t="str">
        <f t="shared" si="95"/>
        <v/>
      </c>
      <c r="W543" t="str">
        <f t="shared" si="96"/>
        <v>MEIS+</v>
      </c>
      <c r="X543" t="str">
        <f t="shared" si="97"/>
        <v/>
      </c>
      <c r="Y543" s="32" t="str">
        <f t="shared" si="88"/>
        <v>AC//Syt6+////MEIS+//</v>
      </c>
      <c r="Z543" t="str">
        <f t="shared" si="89"/>
        <v>#ff6666</v>
      </c>
    </row>
    <row r="544" spans="1:26" x14ac:dyDescent="0.25">
      <c r="A544" s="17" t="s">
        <v>101</v>
      </c>
      <c r="B544" s="19">
        <v>134</v>
      </c>
      <c r="C544" s="54" t="s">
        <v>19</v>
      </c>
      <c r="D544" s="8">
        <v>544</v>
      </c>
      <c r="E544" s="15">
        <v>0</v>
      </c>
      <c r="F544" s="15">
        <v>0</v>
      </c>
      <c r="G544" s="15">
        <v>0</v>
      </c>
      <c r="H544" s="15">
        <v>0</v>
      </c>
      <c r="I544" s="15">
        <v>1</v>
      </c>
      <c r="J544" s="15">
        <v>0</v>
      </c>
      <c r="K544" s="15">
        <v>0</v>
      </c>
      <c r="L544" s="15">
        <v>0</v>
      </c>
      <c r="M544" s="15">
        <v>0</v>
      </c>
      <c r="N544" s="15">
        <v>0</v>
      </c>
      <c r="O544" s="40">
        <v>0</v>
      </c>
      <c r="Q544" t="str">
        <f t="shared" si="90"/>
        <v>AC</v>
      </c>
      <c r="R544" t="str">
        <f t="shared" si="91"/>
        <v/>
      </c>
      <c r="S544" t="str">
        <f t="shared" si="92"/>
        <v/>
      </c>
      <c r="T544" t="str">
        <f t="shared" si="93"/>
        <v/>
      </c>
      <c r="U544" t="str">
        <f t="shared" si="94"/>
        <v/>
      </c>
      <c r="V544" t="str">
        <f t="shared" si="95"/>
        <v/>
      </c>
      <c r="W544" t="str">
        <f t="shared" si="96"/>
        <v>MEIS+</v>
      </c>
      <c r="X544" t="str">
        <f t="shared" si="97"/>
        <v/>
      </c>
      <c r="Y544" s="32" t="str">
        <f t="shared" si="88"/>
        <v>AC//////MEIS+//</v>
      </c>
      <c r="Z544" t="str">
        <f t="shared" si="89"/>
        <v>#66ff66</v>
      </c>
    </row>
    <row r="545" spans="1:26" x14ac:dyDescent="0.25">
      <c r="A545" s="17" t="s">
        <v>101</v>
      </c>
      <c r="B545" s="19">
        <v>135</v>
      </c>
      <c r="C545" s="54" t="s">
        <v>19</v>
      </c>
      <c r="D545" s="8">
        <v>545</v>
      </c>
      <c r="E545" s="15">
        <v>0</v>
      </c>
      <c r="F545" s="15">
        <v>0</v>
      </c>
      <c r="G545" s="15">
        <v>0</v>
      </c>
      <c r="H545" s="15">
        <v>0</v>
      </c>
      <c r="I545" s="15">
        <v>1</v>
      </c>
      <c r="J545" s="15">
        <v>0</v>
      </c>
      <c r="K545" s="15">
        <v>0</v>
      </c>
      <c r="L545" s="15">
        <v>0</v>
      </c>
      <c r="M545" s="15">
        <v>0</v>
      </c>
      <c r="N545" s="15">
        <v>0</v>
      </c>
      <c r="O545" s="40">
        <v>0</v>
      </c>
      <c r="Q545" t="str">
        <f t="shared" si="90"/>
        <v>AC</v>
      </c>
      <c r="R545" t="str">
        <f t="shared" si="91"/>
        <v/>
      </c>
      <c r="S545" t="str">
        <f t="shared" si="92"/>
        <v/>
      </c>
      <c r="T545" t="str">
        <f t="shared" si="93"/>
        <v/>
      </c>
      <c r="U545" t="str">
        <f t="shared" si="94"/>
        <v/>
      </c>
      <c r="V545" t="str">
        <f t="shared" si="95"/>
        <v/>
      </c>
      <c r="W545" t="str">
        <f t="shared" si="96"/>
        <v>MEIS+</v>
      </c>
      <c r="X545" t="str">
        <f t="shared" si="97"/>
        <v/>
      </c>
      <c r="Y545" s="32" t="str">
        <f t="shared" si="88"/>
        <v>AC//////MEIS+//</v>
      </c>
      <c r="Z545" t="str">
        <f t="shared" si="89"/>
        <v>#66ff66</v>
      </c>
    </row>
    <row r="546" spans="1:26" x14ac:dyDescent="0.25">
      <c r="A546" s="17" t="s">
        <v>101</v>
      </c>
      <c r="B546" s="19">
        <v>136</v>
      </c>
      <c r="C546" s="54" t="s">
        <v>27</v>
      </c>
      <c r="D546" s="8">
        <v>546</v>
      </c>
      <c r="E546" s="15">
        <v>0</v>
      </c>
      <c r="F546" s="15">
        <v>1</v>
      </c>
      <c r="G546" s="15">
        <v>0</v>
      </c>
      <c r="H546" s="15">
        <v>0</v>
      </c>
      <c r="I546" s="15">
        <v>1</v>
      </c>
      <c r="J546" s="15">
        <v>0</v>
      </c>
      <c r="K546" s="15">
        <v>0</v>
      </c>
      <c r="L546" s="15">
        <v>0</v>
      </c>
      <c r="M546" s="15">
        <v>0</v>
      </c>
      <c r="N546" s="15">
        <v>0</v>
      </c>
      <c r="O546" s="40">
        <v>0</v>
      </c>
      <c r="Q546" t="str">
        <f t="shared" si="90"/>
        <v>AC</v>
      </c>
      <c r="R546" t="str">
        <f t="shared" si="91"/>
        <v>Syt10+</v>
      </c>
      <c r="S546" t="str">
        <f t="shared" si="92"/>
        <v/>
      </c>
      <c r="T546" t="str">
        <f t="shared" si="93"/>
        <v/>
      </c>
      <c r="U546" t="str">
        <f t="shared" si="94"/>
        <v/>
      </c>
      <c r="V546" t="str">
        <f t="shared" si="95"/>
        <v/>
      </c>
      <c r="W546" t="str">
        <f t="shared" si="96"/>
        <v>MEIS+</v>
      </c>
      <c r="X546" t="str">
        <f t="shared" si="97"/>
        <v/>
      </c>
      <c r="Y546" s="32" t="str">
        <f t="shared" si="88"/>
        <v>AC/Syt10+/////MEIS+//</v>
      </c>
      <c r="Z546" t="str">
        <f t="shared" si="89"/>
        <v>#b3ff66</v>
      </c>
    </row>
    <row r="547" spans="1:26" x14ac:dyDescent="0.25">
      <c r="A547" s="17" t="s">
        <v>101</v>
      </c>
      <c r="B547" s="19">
        <v>137</v>
      </c>
      <c r="C547" s="54" t="s">
        <v>19</v>
      </c>
      <c r="D547" s="8">
        <v>547</v>
      </c>
      <c r="E547" s="15">
        <v>0</v>
      </c>
      <c r="F547" s="15">
        <v>0</v>
      </c>
      <c r="G547" s="15">
        <v>1</v>
      </c>
      <c r="H547" s="15">
        <v>0</v>
      </c>
      <c r="I547" s="15">
        <v>1</v>
      </c>
      <c r="J547" s="15">
        <v>0</v>
      </c>
      <c r="K547" s="15">
        <v>0</v>
      </c>
      <c r="L547" s="15">
        <v>0</v>
      </c>
      <c r="M547" s="15">
        <v>0</v>
      </c>
      <c r="N547" s="15">
        <v>0</v>
      </c>
      <c r="O547" s="40">
        <v>0</v>
      </c>
      <c r="Q547" t="str">
        <f t="shared" si="90"/>
        <v>AC</v>
      </c>
      <c r="R547" t="str">
        <f t="shared" si="91"/>
        <v/>
      </c>
      <c r="S547" t="str">
        <f t="shared" si="92"/>
        <v>Syt6+</v>
      </c>
      <c r="T547" t="str">
        <f t="shared" si="93"/>
        <v/>
      </c>
      <c r="U547" t="str">
        <f t="shared" si="94"/>
        <v/>
      </c>
      <c r="V547" t="str">
        <f t="shared" si="95"/>
        <v/>
      </c>
      <c r="W547" t="str">
        <f t="shared" si="96"/>
        <v>MEIS+</v>
      </c>
      <c r="X547" t="str">
        <f t="shared" si="97"/>
        <v/>
      </c>
      <c r="Y547" s="32" t="str">
        <f t="shared" si="88"/>
        <v>AC//Syt6+////MEIS+//</v>
      </c>
      <c r="Z547" t="str">
        <f t="shared" si="89"/>
        <v>#ff6666</v>
      </c>
    </row>
    <row r="548" spans="1:26" x14ac:dyDescent="0.25">
      <c r="A548" s="17" t="s">
        <v>101</v>
      </c>
      <c r="B548" s="19">
        <v>138</v>
      </c>
      <c r="C548" s="54">
        <v>9</v>
      </c>
      <c r="D548" s="8">
        <v>548</v>
      </c>
      <c r="E548" s="15">
        <v>0</v>
      </c>
      <c r="F548" s="15">
        <v>0</v>
      </c>
      <c r="G548" s="15">
        <v>0</v>
      </c>
      <c r="H548" s="15">
        <v>0</v>
      </c>
      <c r="I548" s="15">
        <v>1</v>
      </c>
      <c r="J548" s="15">
        <v>0</v>
      </c>
      <c r="K548" s="15">
        <v>0</v>
      </c>
      <c r="L548" s="15">
        <v>0</v>
      </c>
      <c r="M548" s="15">
        <v>0</v>
      </c>
      <c r="N548" s="15">
        <v>0</v>
      </c>
      <c r="O548" s="40">
        <v>0</v>
      </c>
      <c r="Q548" t="str">
        <f t="shared" si="90"/>
        <v>AC</v>
      </c>
      <c r="R548" t="str">
        <f t="shared" si="91"/>
        <v/>
      </c>
      <c r="S548" t="str">
        <f t="shared" si="92"/>
        <v/>
      </c>
      <c r="T548" t="str">
        <f t="shared" si="93"/>
        <v/>
      </c>
      <c r="U548" t="str">
        <f t="shared" si="94"/>
        <v/>
      </c>
      <c r="V548" t="str">
        <f t="shared" si="95"/>
        <v/>
      </c>
      <c r="W548" t="str">
        <f t="shared" si="96"/>
        <v>MEIS+</v>
      </c>
      <c r="X548" t="str">
        <f t="shared" si="97"/>
        <v/>
      </c>
      <c r="Y548" s="32" t="str">
        <f t="shared" si="88"/>
        <v>AC//////MEIS+//</v>
      </c>
      <c r="Z548" t="str">
        <f t="shared" si="89"/>
        <v>#66ff66</v>
      </c>
    </row>
    <row r="549" spans="1:26" x14ac:dyDescent="0.25">
      <c r="A549" s="17" t="s">
        <v>101</v>
      </c>
      <c r="B549" s="19">
        <v>139</v>
      </c>
      <c r="C549" s="54">
        <v>5</v>
      </c>
      <c r="D549" s="8">
        <v>549</v>
      </c>
      <c r="E549" s="15">
        <v>0</v>
      </c>
      <c r="F549" s="15">
        <v>0</v>
      </c>
      <c r="G549" s="15">
        <v>0</v>
      </c>
      <c r="H549" s="15">
        <v>0</v>
      </c>
      <c r="I549" s="15">
        <v>1</v>
      </c>
      <c r="J549" s="15">
        <v>0</v>
      </c>
      <c r="K549" s="15">
        <v>0</v>
      </c>
      <c r="L549" s="15">
        <v>0</v>
      </c>
      <c r="M549" s="15">
        <v>0</v>
      </c>
      <c r="N549" s="15">
        <v>0</v>
      </c>
      <c r="O549" s="40">
        <v>0</v>
      </c>
      <c r="Q549" t="str">
        <f t="shared" si="90"/>
        <v>AC</v>
      </c>
      <c r="R549" t="str">
        <f t="shared" si="91"/>
        <v/>
      </c>
      <c r="S549" t="str">
        <f t="shared" si="92"/>
        <v/>
      </c>
      <c r="T549" t="str">
        <f t="shared" si="93"/>
        <v/>
      </c>
      <c r="U549" t="str">
        <f t="shared" si="94"/>
        <v/>
      </c>
      <c r="V549" t="str">
        <f t="shared" si="95"/>
        <v/>
      </c>
      <c r="W549" t="str">
        <f t="shared" si="96"/>
        <v>MEIS+</v>
      </c>
      <c r="X549" t="str">
        <f t="shared" si="97"/>
        <v/>
      </c>
      <c r="Y549" s="32" t="str">
        <f t="shared" si="88"/>
        <v>AC//////MEIS+//</v>
      </c>
      <c r="Z549" t="str">
        <f t="shared" si="89"/>
        <v>#66ff66</v>
      </c>
    </row>
    <row r="550" spans="1:26" x14ac:dyDescent="0.25">
      <c r="A550" s="17" t="s">
        <v>101</v>
      </c>
      <c r="B550" s="19">
        <v>140</v>
      </c>
      <c r="C550" s="54">
        <v>35</v>
      </c>
      <c r="D550" s="8">
        <v>550</v>
      </c>
      <c r="E550" s="15">
        <v>0</v>
      </c>
      <c r="F550" s="15">
        <v>0</v>
      </c>
      <c r="G550" s="15">
        <v>0</v>
      </c>
      <c r="H550" s="15">
        <v>0</v>
      </c>
      <c r="I550" s="15">
        <v>1</v>
      </c>
      <c r="J550" s="15">
        <v>0</v>
      </c>
      <c r="K550" s="15">
        <v>0</v>
      </c>
      <c r="L550" s="15">
        <v>0</v>
      </c>
      <c r="M550" s="15">
        <v>0</v>
      </c>
      <c r="N550" s="15">
        <v>0</v>
      </c>
      <c r="O550" s="40">
        <v>0</v>
      </c>
      <c r="Q550" t="str">
        <f t="shared" si="90"/>
        <v>AC</v>
      </c>
      <c r="R550" t="str">
        <f t="shared" si="91"/>
        <v/>
      </c>
      <c r="S550" t="str">
        <f t="shared" si="92"/>
        <v/>
      </c>
      <c r="T550" t="str">
        <f t="shared" si="93"/>
        <v/>
      </c>
      <c r="U550" t="str">
        <f t="shared" si="94"/>
        <v/>
      </c>
      <c r="V550" t="str">
        <f t="shared" si="95"/>
        <v/>
      </c>
      <c r="W550" t="str">
        <f t="shared" si="96"/>
        <v>MEIS+</v>
      </c>
      <c r="X550" t="str">
        <f t="shared" si="97"/>
        <v/>
      </c>
      <c r="Y550" s="32" t="str">
        <f t="shared" si="88"/>
        <v>AC//////MEIS+//</v>
      </c>
      <c r="Z550" t="str">
        <f t="shared" si="89"/>
        <v>#66ff66</v>
      </c>
    </row>
    <row r="551" spans="1:26" x14ac:dyDescent="0.25">
      <c r="A551" s="17" t="s">
        <v>101</v>
      </c>
      <c r="B551" s="19">
        <v>141</v>
      </c>
      <c r="C551" s="54" t="s">
        <v>19</v>
      </c>
      <c r="D551" s="8">
        <v>551</v>
      </c>
      <c r="E551" s="15">
        <v>0</v>
      </c>
      <c r="F551" s="15">
        <v>0</v>
      </c>
      <c r="G551" s="15">
        <v>0</v>
      </c>
      <c r="H551" s="15">
        <v>0</v>
      </c>
      <c r="I551" s="15">
        <v>1</v>
      </c>
      <c r="J551" s="15">
        <v>0</v>
      </c>
      <c r="K551" s="15">
        <v>0</v>
      </c>
      <c r="L551" s="15">
        <v>0</v>
      </c>
      <c r="M551" s="15">
        <v>0</v>
      </c>
      <c r="N551" s="15">
        <v>0</v>
      </c>
      <c r="O551" s="40">
        <v>0</v>
      </c>
      <c r="Q551" t="str">
        <f t="shared" si="90"/>
        <v>AC</v>
      </c>
      <c r="R551" t="str">
        <f t="shared" si="91"/>
        <v/>
      </c>
      <c r="S551" t="str">
        <f t="shared" si="92"/>
        <v/>
      </c>
      <c r="T551" t="str">
        <f t="shared" si="93"/>
        <v/>
      </c>
      <c r="U551" t="str">
        <f t="shared" si="94"/>
        <v/>
      </c>
      <c r="V551" t="str">
        <f t="shared" si="95"/>
        <v/>
      </c>
      <c r="W551" t="str">
        <f t="shared" si="96"/>
        <v>MEIS+</v>
      </c>
      <c r="X551" t="str">
        <f t="shared" si="97"/>
        <v/>
      </c>
      <c r="Y551" s="32" t="str">
        <f t="shared" si="88"/>
        <v>AC//////MEIS+//</v>
      </c>
      <c r="Z551" t="str">
        <f t="shared" si="89"/>
        <v>#66ff66</v>
      </c>
    </row>
    <row r="552" spans="1:26" x14ac:dyDescent="0.25">
      <c r="A552" s="17" t="s">
        <v>101</v>
      </c>
      <c r="B552" s="19">
        <v>142</v>
      </c>
      <c r="C552" s="54" t="s">
        <v>19</v>
      </c>
      <c r="D552" s="8">
        <v>552</v>
      </c>
      <c r="E552" s="15">
        <v>0</v>
      </c>
      <c r="F552" s="15">
        <v>0</v>
      </c>
      <c r="G552" s="15">
        <v>1</v>
      </c>
      <c r="H552" s="15">
        <v>0</v>
      </c>
      <c r="I552" s="15">
        <v>1</v>
      </c>
      <c r="J552" s="15">
        <v>0</v>
      </c>
      <c r="K552" s="15">
        <v>0</v>
      </c>
      <c r="L552" s="15">
        <v>0</v>
      </c>
      <c r="M552" s="15">
        <v>0</v>
      </c>
      <c r="N552" s="15">
        <v>0</v>
      </c>
      <c r="O552" s="40">
        <v>0</v>
      </c>
      <c r="Q552" t="str">
        <f t="shared" si="90"/>
        <v>AC</v>
      </c>
      <c r="R552" t="str">
        <f t="shared" si="91"/>
        <v/>
      </c>
      <c r="S552" t="str">
        <f t="shared" si="92"/>
        <v>Syt6+</v>
      </c>
      <c r="T552" t="str">
        <f t="shared" si="93"/>
        <v/>
      </c>
      <c r="U552" t="str">
        <f t="shared" si="94"/>
        <v/>
      </c>
      <c r="V552" t="str">
        <f t="shared" si="95"/>
        <v/>
      </c>
      <c r="W552" t="str">
        <f t="shared" si="96"/>
        <v>MEIS+</v>
      </c>
      <c r="X552" t="str">
        <f t="shared" si="97"/>
        <v/>
      </c>
      <c r="Y552" s="32" t="str">
        <f t="shared" si="88"/>
        <v>AC//Syt6+////MEIS+//</v>
      </c>
      <c r="Z552" t="str">
        <f t="shared" si="89"/>
        <v>#ff6666</v>
      </c>
    </row>
    <row r="553" spans="1:26" x14ac:dyDescent="0.25">
      <c r="A553" s="17" t="s">
        <v>101</v>
      </c>
      <c r="B553" s="19">
        <v>143</v>
      </c>
      <c r="C553" s="54">
        <v>33</v>
      </c>
      <c r="D553" s="8">
        <v>553</v>
      </c>
      <c r="E553" s="15">
        <v>0</v>
      </c>
      <c r="F553" s="15">
        <v>0</v>
      </c>
      <c r="G553" s="15">
        <v>1</v>
      </c>
      <c r="H553" s="15">
        <v>0</v>
      </c>
      <c r="I553" s="15">
        <v>0</v>
      </c>
      <c r="J553" s="15">
        <v>0</v>
      </c>
      <c r="K553" s="15">
        <v>1</v>
      </c>
      <c r="L553" s="15">
        <v>0</v>
      </c>
      <c r="M553" s="15">
        <v>0</v>
      </c>
      <c r="N553" s="15">
        <v>0</v>
      </c>
      <c r="O553" s="40">
        <v>0</v>
      </c>
      <c r="Q553" t="str">
        <f t="shared" si="90"/>
        <v>AC</v>
      </c>
      <c r="R553" t="str">
        <f t="shared" si="91"/>
        <v/>
      </c>
      <c r="S553" t="str">
        <f t="shared" si="92"/>
        <v>Syt6+</v>
      </c>
      <c r="T553" t="str">
        <f t="shared" si="93"/>
        <v/>
      </c>
      <c r="U553" t="str">
        <f t="shared" si="94"/>
        <v>ChAT+</v>
      </c>
      <c r="V553" t="str">
        <f t="shared" si="95"/>
        <v/>
      </c>
      <c r="W553" t="str">
        <f t="shared" si="96"/>
        <v/>
      </c>
      <c r="X553" t="str">
        <f t="shared" si="97"/>
        <v/>
      </c>
      <c r="Y553" s="32" t="str">
        <f t="shared" si="88"/>
        <v>AC//Syt6+//ChAT+////</v>
      </c>
      <c r="Z553" t="str">
        <f t="shared" si="89"/>
        <v>#b366ff</v>
      </c>
    </row>
    <row r="554" spans="1:26" x14ac:dyDescent="0.25">
      <c r="A554" s="17" t="s">
        <v>101</v>
      </c>
      <c r="B554" s="19">
        <v>144</v>
      </c>
      <c r="C554" s="54">
        <v>48</v>
      </c>
      <c r="D554" s="8">
        <v>554</v>
      </c>
      <c r="E554" s="15">
        <v>0</v>
      </c>
      <c r="F554" s="15">
        <v>0</v>
      </c>
      <c r="G554" s="15">
        <v>1</v>
      </c>
      <c r="H554" s="15">
        <v>0</v>
      </c>
      <c r="I554" s="15">
        <v>0</v>
      </c>
      <c r="J554" s="15">
        <v>0</v>
      </c>
      <c r="K554" s="15">
        <v>1</v>
      </c>
      <c r="L554" s="15">
        <v>0</v>
      </c>
      <c r="M554" s="15">
        <v>0</v>
      </c>
      <c r="N554" s="15">
        <v>0</v>
      </c>
      <c r="O554" s="40">
        <v>0</v>
      </c>
      <c r="Q554" t="str">
        <f t="shared" si="90"/>
        <v>AC</v>
      </c>
      <c r="R554" t="str">
        <f t="shared" si="91"/>
        <v/>
      </c>
      <c r="S554" t="str">
        <f t="shared" si="92"/>
        <v>Syt6+</v>
      </c>
      <c r="T554" t="str">
        <f t="shared" si="93"/>
        <v/>
      </c>
      <c r="U554" t="str">
        <f t="shared" si="94"/>
        <v>ChAT+</v>
      </c>
      <c r="V554" t="str">
        <f t="shared" si="95"/>
        <v/>
      </c>
      <c r="W554" t="str">
        <f t="shared" si="96"/>
        <v/>
      </c>
      <c r="X554" t="str">
        <f t="shared" si="97"/>
        <v/>
      </c>
      <c r="Y554" s="32" t="str">
        <f t="shared" si="88"/>
        <v>AC//Syt6+//ChAT+////</v>
      </c>
      <c r="Z554" t="str">
        <f t="shared" si="89"/>
        <v>#b366ff</v>
      </c>
    </row>
    <row r="555" spans="1:26" x14ac:dyDescent="0.25">
      <c r="A555" s="17" t="s">
        <v>101</v>
      </c>
      <c r="B555" s="19">
        <v>145</v>
      </c>
      <c r="C555" s="54" t="s">
        <v>19</v>
      </c>
      <c r="D555" s="8">
        <v>555</v>
      </c>
      <c r="E555" s="15">
        <v>0</v>
      </c>
      <c r="F555" s="15">
        <v>0</v>
      </c>
      <c r="G555" s="15">
        <v>1</v>
      </c>
      <c r="H555" s="15">
        <v>0</v>
      </c>
      <c r="I555" s="15">
        <v>0</v>
      </c>
      <c r="J555" s="15">
        <v>0</v>
      </c>
      <c r="K555" s="15">
        <v>1</v>
      </c>
      <c r="L555" s="15">
        <v>0</v>
      </c>
      <c r="M555" s="15">
        <v>0</v>
      </c>
      <c r="N555" s="15">
        <v>0</v>
      </c>
      <c r="O555" s="40">
        <v>0</v>
      </c>
      <c r="Q555" t="str">
        <f t="shared" si="90"/>
        <v>AC</v>
      </c>
      <c r="R555" t="str">
        <f t="shared" si="91"/>
        <v/>
      </c>
      <c r="S555" t="str">
        <f t="shared" si="92"/>
        <v>Syt6+</v>
      </c>
      <c r="T555" t="str">
        <f t="shared" si="93"/>
        <v/>
      </c>
      <c r="U555" t="str">
        <f t="shared" si="94"/>
        <v>ChAT+</v>
      </c>
      <c r="V555" t="str">
        <f t="shared" si="95"/>
        <v/>
      </c>
      <c r="W555" t="str">
        <f t="shared" si="96"/>
        <v/>
      </c>
      <c r="X555" t="str">
        <f t="shared" si="97"/>
        <v/>
      </c>
      <c r="Y555" s="32" t="str">
        <f t="shared" si="88"/>
        <v>AC//Syt6+//ChAT+////</v>
      </c>
      <c r="Z555" t="str">
        <f t="shared" si="89"/>
        <v>#b366ff</v>
      </c>
    </row>
    <row r="556" spans="1:26" x14ac:dyDescent="0.25">
      <c r="A556" s="17" t="s">
        <v>101</v>
      </c>
      <c r="B556" s="19">
        <v>146</v>
      </c>
      <c r="C556" s="54" t="s">
        <v>27</v>
      </c>
      <c r="D556" s="8">
        <v>556</v>
      </c>
      <c r="E556" s="15">
        <v>0</v>
      </c>
      <c r="F556" s="15">
        <v>0</v>
      </c>
      <c r="G556" s="15">
        <v>1</v>
      </c>
      <c r="H556" s="15">
        <v>0</v>
      </c>
      <c r="I556" s="15">
        <v>0</v>
      </c>
      <c r="J556" s="15">
        <v>0</v>
      </c>
      <c r="K556" s="15">
        <v>1</v>
      </c>
      <c r="L556" s="15">
        <v>0</v>
      </c>
      <c r="M556" s="15">
        <v>0</v>
      </c>
      <c r="N556" s="15">
        <v>0</v>
      </c>
      <c r="O556" s="40">
        <v>0</v>
      </c>
      <c r="Q556" t="str">
        <f t="shared" si="90"/>
        <v>AC</v>
      </c>
      <c r="R556" t="str">
        <f t="shared" si="91"/>
        <v/>
      </c>
      <c r="S556" t="str">
        <f t="shared" si="92"/>
        <v>Syt6+</v>
      </c>
      <c r="T556" t="str">
        <f t="shared" si="93"/>
        <v/>
      </c>
      <c r="U556" t="str">
        <f t="shared" si="94"/>
        <v>ChAT+</v>
      </c>
      <c r="V556" t="str">
        <f t="shared" si="95"/>
        <v/>
      </c>
      <c r="W556" t="str">
        <f t="shared" si="96"/>
        <v/>
      </c>
      <c r="X556" t="str">
        <f t="shared" si="97"/>
        <v/>
      </c>
      <c r="Y556" s="32" t="str">
        <f t="shared" si="88"/>
        <v>AC//Syt6+//ChAT+////</v>
      </c>
      <c r="Z556" t="str">
        <f t="shared" si="89"/>
        <v>#b366ff</v>
      </c>
    </row>
    <row r="557" spans="1:26" x14ac:dyDescent="0.25">
      <c r="A557" s="17" t="s">
        <v>101</v>
      </c>
      <c r="B557" s="19">
        <v>147</v>
      </c>
      <c r="C557" s="54">
        <v>103</v>
      </c>
      <c r="D557" s="8">
        <v>557</v>
      </c>
      <c r="E557" s="15">
        <v>0</v>
      </c>
      <c r="F557" s="15">
        <v>0</v>
      </c>
      <c r="G557" s="15">
        <v>1</v>
      </c>
      <c r="H557" s="15">
        <v>0</v>
      </c>
      <c r="I557" s="15">
        <v>0</v>
      </c>
      <c r="J557" s="15">
        <v>0</v>
      </c>
      <c r="K557" s="15">
        <v>1</v>
      </c>
      <c r="L557" s="15">
        <v>0</v>
      </c>
      <c r="M557" s="15">
        <v>0</v>
      </c>
      <c r="N557" s="15">
        <v>0</v>
      </c>
      <c r="O557" s="40">
        <v>0</v>
      </c>
      <c r="Q557" t="str">
        <f t="shared" si="90"/>
        <v>AC</v>
      </c>
      <c r="R557" t="str">
        <f t="shared" si="91"/>
        <v/>
      </c>
      <c r="S557" t="str">
        <f t="shared" si="92"/>
        <v>Syt6+</v>
      </c>
      <c r="T557" t="str">
        <f t="shared" si="93"/>
        <v/>
      </c>
      <c r="U557" t="str">
        <f t="shared" si="94"/>
        <v>ChAT+</v>
      </c>
      <c r="V557" t="str">
        <f t="shared" si="95"/>
        <v/>
      </c>
      <c r="W557" t="str">
        <f t="shared" si="96"/>
        <v/>
      </c>
      <c r="X557" t="str">
        <f t="shared" si="97"/>
        <v/>
      </c>
      <c r="Y557" s="32" t="str">
        <f t="shared" si="88"/>
        <v>AC//Syt6+//ChAT+////</v>
      </c>
      <c r="Z557" t="str">
        <f t="shared" si="89"/>
        <v>#b366ff</v>
      </c>
    </row>
    <row r="558" spans="1:26" x14ac:dyDescent="0.25">
      <c r="A558" s="17" t="s">
        <v>101</v>
      </c>
      <c r="B558" s="19">
        <v>148</v>
      </c>
      <c r="C558" s="54">
        <v>109</v>
      </c>
      <c r="D558" s="8">
        <v>558</v>
      </c>
      <c r="E558" s="15">
        <v>0</v>
      </c>
      <c r="F558" s="15">
        <v>0</v>
      </c>
      <c r="G558" s="15">
        <v>1</v>
      </c>
      <c r="H558" s="15">
        <v>0</v>
      </c>
      <c r="I558" s="15">
        <v>0</v>
      </c>
      <c r="J558" s="15">
        <v>0</v>
      </c>
      <c r="K558" s="15">
        <v>1</v>
      </c>
      <c r="L558" s="15">
        <v>0</v>
      </c>
      <c r="M558" s="15">
        <v>0</v>
      </c>
      <c r="N558" s="15">
        <v>0</v>
      </c>
      <c r="O558" s="40">
        <v>0</v>
      </c>
      <c r="Q558" t="str">
        <f t="shared" si="90"/>
        <v>AC</v>
      </c>
      <c r="R558" t="str">
        <f t="shared" si="91"/>
        <v/>
      </c>
      <c r="S558" t="str">
        <f t="shared" si="92"/>
        <v>Syt6+</v>
      </c>
      <c r="T558" t="str">
        <f t="shared" si="93"/>
        <v/>
      </c>
      <c r="U558" t="str">
        <f t="shared" si="94"/>
        <v>ChAT+</v>
      </c>
      <c r="V558" t="str">
        <f t="shared" si="95"/>
        <v/>
      </c>
      <c r="W558" t="str">
        <f t="shared" si="96"/>
        <v/>
      </c>
      <c r="X558" t="str">
        <f t="shared" si="97"/>
        <v/>
      </c>
      <c r="Y558" s="32" t="str">
        <f t="shared" si="88"/>
        <v>AC//Syt6+//ChAT+////</v>
      </c>
      <c r="Z558" t="str">
        <f t="shared" si="89"/>
        <v>#b366ff</v>
      </c>
    </row>
    <row r="559" spans="1:26" x14ac:dyDescent="0.25">
      <c r="A559" s="17" t="s">
        <v>101</v>
      </c>
      <c r="B559" s="19">
        <v>149</v>
      </c>
      <c r="C559" s="54" t="s">
        <v>19</v>
      </c>
      <c r="D559" s="8">
        <v>559</v>
      </c>
      <c r="E559" s="15">
        <v>0</v>
      </c>
      <c r="F559" s="15">
        <v>0</v>
      </c>
      <c r="G559" s="15">
        <v>1</v>
      </c>
      <c r="H559" s="15">
        <v>0</v>
      </c>
      <c r="I559" s="15">
        <v>0</v>
      </c>
      <c r="J559" s="15">
        <v>1</v>
      </c>
      <c r="K559" s="15">
        <v>1</v>
      </c>
      <c r="L559" s="15">
        <v>0</v>
      </c>
      <c r="M559" s="15">
        <v>0</v>
      </c>
      <c r="N559" s="15">
        <v>0</v>
      </c>
      <c r="O559" s="40">
        <v>0</v>
      </c>
      <c r="Q559" t="str">
        <f t="shared" si="90"/>
        <v>AC</v>
      </c>
      <c r="R559" t="str">
        <f t="shared" si="91"/>
        <v/>
      </c>
      <c r="S559" t="str">
        <f t="shared" si="92"/>
        <v>Syt6+</v>
      </c>
      <c r="T559" t="str">
        <f t="shared" si="93"/>
        <v/>
      </c>
      <c r="U559" t="str">
        <f t="shared" si="94"/>
        <v>ChAT+</v>
      </c>
      <c r="V559" t="str">
        <f t="shared" si="95"/>
        <v/>
      </c>
      <c r="W559" t="str">
        <f t="shared" si="96"/>
        <v/>
      </c>
      <c r="X559" t="str">
        <f t="shared" si="97"/>
        <v/>
      </c>
      <c r="Y559" s="32" t="str">
        <f t="shared" si="88"/>
        <v>AC//Syt6+//ChAT+////</v>
      </c>
      <c r="Z559" t="str">
        <f t="shared" si="89"/>
        <v>#b366ff</v>
      </c>
    </row>
    <row r="560" spans="1:26" x14ac:dyDescent="0.25">
      <c r="A560" s="17" t="s">
        <v>101</v>
      </c>
      <c r="B560" s="19">
        <v>150</v>
      </c>
      <c r="C560" s="54" t="s">
        <v>19</v>
      </c>
      <c r="D560" s="8">
        <v>560</v>
      </c>
      <c r="E560" s="15">
        <v>0</v>
      </c>
      <c r="F560" s="15">
        <v>0</v>
      </c>
      <c r="G560" s="15">
        <v>0</v>
      </c>
      <c r="H560" s="15">
        <v>0</v>
      </c>
      <c r="I560" s="15">
        <v>0</v>
      </c>
      <c r="J560" s="15">
        <v>0</v>
      </c>
      <c r="K560" s="15">
        <v>1</v>
      </c>
      <c r="L560" s="15">
        <v>0</v>
      </c>
      <c r="M560" s="15">
        <v>1</v>
      </c>
      <c r="N560" s="15">
        <v>0</v>
      </c>
      <c r="O560" s="40">
        <v>0</v>
      </c>
      <c r="Q560" t="str">
        <f t="shared" si="90"/>
        <v>AC</v>
      </c>
      <c r="R560" t="str">
        <f t="shared" si="91"/>
        <v/>
      </c>
      <c r="S560" t="str">
        <f t="shared" si="92"/>
        <v/>
      </c>
      <c r="T560" t="str">
        <f t="shared" si="93"/>
        <v/>
      </c>
      <c r="U560" t="str">
        <f t="shared" si="94"/>
        <v>ChAT+</v>
      </c>
      <c r="V560" t="str">
        <f t="shared" si="95"/>
        <v/>
      </c>
      <c r="W560" t="str">
        <f t="shared" si="96"/>
        <v/>
      </c>
      <c r="X560" t="str">
        <f t="shared" si="97"/>
        <v/>
      </c>
      <c r="Y560" s="32" t="str">
        <f t="shared" si="88"/>
        <v>AC////ChAT+////</v>
      </c>
      <c r="Z560" t="e">
        <f t="shared" si="89"/>
        <v>#N/A</v>
      </c>
    </row>
    <row r="561" spans="1:26" x14ac:dyDescent="0.25">
      <c r="A561" s="17" t="s">
        <v>101</v>
      </c>
      <c r="B561" s="19">
        <v>151</v>
      </c>
      <c r="C561" s="54" t="s">
        <v>19</v>
      </c>
      <c r="D561" s="8">
        <v>561</v>
      </c>
      <c r="E561" s="15">
        <v>0</v>
      </c>
      <c r="F561" s="15">
        <v>0</v>
      </c>
      <c r="G561" s="15">
        <v>1</v>
      </c>
      <c r="H561" s="15">
        <v>0</v>
      </c>
      <c r="I561" s="15">
        <v>0</v>
      </c>
      <c r="J561" s="15">
        <v>0</v>
      </c>
      <c r="K561" s="15">
        <v>1</v>
      </c>
      <c r="L561" s="15">
        <v>0</v>
      </c>
      <c r="M561" s="15">
        <v>0</v>
      </c>
      <c r="N561" s="15">
        <v>0</v>
      </c>
      <c r="O561" s="40">
        <v>0</v>
      </c>
      <c r="Q561" t="str">
        <f t="shared" si="90"/>
        <v>AC</v>
      </c>
      <c r="R561" t="str">
        <f t="shared" si="91"/>
        <v/>
      </c>
      <c r="S561" t="str">
        <f t="shared" si="92"/>
        <v>Syt6+</v>
      </c>
      <c r="T561" t="str">
        <f t="shared" si="93"/>
        <v/>
      </c>
      <c r="U561" t="str">
        <f t="shared" si="94"/>
        <v>ChAT+</v>
      </c>
      <c r="V561" t="str">
        <f t="shared" si="95"/>
        <v/>
      </c>
      <c r="W561" t="str">
        <f t="shared" si="96"/>
        <v/>
      </c>
      <c r="X561" t="str">
        <f t="shared" si="97"/>
        <v/>
      </c>
      <c r="Y561" s="32" t="str">
        <f t="shared" si="88"/>
        <v>AC//Syt6+//ChAT+////</v>
      </c>
      <c r="Z561" t="str">
        <f t="shared" si="89"/>
        <v>#b366ff</v>
      </c>
    </row>
    <row r="562" spans="1:26" x14ac:dyDescent="0.25">
      <c r="A562" s="17" t="s">
        <v>101</v>
      </c>
      <c r="B562" s="19">
        <v>152</v>
      </c>
      <c r="C562" s="54" t="s">
        <v>19</v>
      </c>
      <c r="D562" s="8">
        <v>562</v>
      </c>
      <c r="E562" s="15">
        <v>0</v>
      </c>
      <c r="F562" s="15">
        <v>0</v>
      </c>
      <c r="G562" s="15">
        <v>1</v>
      </c>
      <c r="H562" s="15">
        <v>0</v>
      </c>
      <c r="I562" s="15">
        <v>0</v>
      </c>
      <c r="J562" s="15">
        <v>0</v>
      </c>
      <c r="K562" s="15">
        <v>1</v>
      </c>
      <c r="L562" s="15">
        <v>0</v>
      </c>
      <c r="M562" s="15">
        <v>0</v>
      </c>
      <c r="N562" s="15">
        <v>0</v>
      </c>
      <c r="O562" s="40">
        <v>0</v>
      </c>
      <c r="Q562" t="str">
        <f t="shared" si="90"/>
        <v>AC</v>
      </c>
      <c r="R562" t="str">
        <f t="shared" si="91"/>
        <v/>
      </c>
      <c r="S562" t="str">
        <f t="shared" si="92"/>
        <v>Syt6+</v>
      </c>
      <c r="T562" t="str">
        <f t="shared" si="93"/>
        <v/>
      </c>
      <c r="U562" t="str">
        <f t="shared" si="94"/>
        <v>ChAT+</v>
      </c>
      <c r="V562" t="str">
        <f t="shared" si="95"/>
        <v/>
      </c>
      <c r="W562" t="str">
        <f t="shared" si="96"/>
        <v/>
      </c>
      <c r="X562" t="str">
        <f t="shared" si="97"/>
        <v/>
      </c>
      <c r="Y562" s="32" t="str">
        <f t="shared" si="88"/>
        <v>AC//Syt6+//ChAT+////</v>
      </c>
      <c r="Z562" t="str">
        <f t="shared" si="89"/>
        <v>#b366ff</v>
      </c>
    </row>
    <row r="563" spans="1:26" x14ac:dyDescent="0.25">
      <c r="A563" s="17" t="s">
        <v>101</v>
      </c>
      <c r="B563" s="19">
        <v>153</v>
      </c>
      <c r="C563" s="54">
        <v>68</v>
      </c>
      <c r="D563" s="8">
        <v>563</v>
      </c>
      <c r="E563" s="15">
        <v>0</v>
      </c>
      <c r="F563" s="15">
        <v>0</v>
      </c>
      <c r="G563" s="15">
        <v>1</v>
      </c>
      <c r="H563" s="15">
        <v>0</v>
      </c>
      <c r="I563" s="15">
        <v>0</v>
      </c>
      <c r="J563" s="15">
        <v>0</v>
      </c>
      <c r="K563" s="15">
        <v>1</v>
      </c>
      <c r="L563" s="15">
        <v>0</v>
      </c>
      <c r="M563" s="15">
        <v>0</v>
      </c>
      <c r="N563" s="15">
        <v>0</v>
      </c>
      <c r="O563" s="40">
        <v>0</v>
      </c>
      <c r="Q563" t="str">
        <f t="shared" si="90"/>
        <v>AC</v>
      </c>
      <c r="R563" t="str">
        <f t="shared" si="91"/>
        <v/>
      </c>
      <c r="S563" t="str">
        <f t="shared" si="92"/>
        <v>Syt6+</v>
      </c>
      <c r="T563" t="str">
        <f t="shared" si="93"/>
        <v/>
      </c>
      <c r="U563" t="str">
        <f t="shared" si="94"/>
        <v>ChAT+</v>
      </c>
      <c r="V563" t="str">
        <f t="shared" si="95"/>
        <v/>
      </c>
      <c r="W563" t="str">
        <f t="shared" si="96"/>
        <v/>
      </c>
      <c r="X563" t="str">
        <f t="shared" si="97"/>
        <v/>
      </c>
      <c r="Y563" s="32" t="str">
        <f t="shared" si="88"/>
        <v>AC//Syt6+//ChAT+////</v>
      </c>
      <c r="Z563" t="str">
        <f t="shared" si="89"/>
        <v>#b366ff</v>
      </c>
    </row>
    <row r="564" spans="1:26" x14ac:dyDescent="0.25">
      <c r="A564" s="17" t="s">
        <v>101</v>
      </c>
      <c r="B564" s="19">
        <v>154</v>
      </c>
      <c r="C564" s="54" t="s">
        <v>19</v>
      </c>
      <c r="D564" s="8">
        <v>564</v>
      </c>
      <c r="E564" s="15">
        <v>0</v>
      </c>
      <c r="F564" s="15">
        <v>0</v>
      </c>
      <c r="G564" s="15">
        <v>1</v>
      </c>
      <c r="H564" s="15">
        <v>0</v>
      </c>
      <c r="I564" s="15">
        <v>0</v>
      </c>
      <c r="J564" s="15">
        <v>0</v>
      </c>
      <c r="K564" s="15">
        <v>1</v>
      </c>
      <c r="L564" s="15">
        <v>0</v>
      </c>
      <c r="M564" s="15">
        <v>0</v>
      </c>
      <c r="N564" s="15">
        <v>0</v>
      </c>
      <c r="O564" s="40">
        <v>0</v>
      </c>
      <c r="Q564" t="str">
        <f t="shared" si="90"/>
        <v>AC</v>
      </c>
      <c r="R564" t="str">
        <f t="shared" si="91"/>
        <v/>
      </c>
      <c r="S564" t="str">
        <f t="shared" si="92"/>
        <v>Syt6+</v>
      </c>
      <c r="T564" t="str">
        <f t="shared" si="93"/>
        <v/>
      </c>
      <c r="U564" t="str">
        <f t="shared" si="94"/>
        <v>ChAT+</v>
      </c>
      <c r="V564" t="str">
        <f t="shared" si="95"/>
        <v/>
      </c>
      <c r="W564" t="str">
        <f t="shared" si="96"/>
        <v/>
      </c>
      <c r="X564" t="str">
        <f t="shared" si="97"/>
        <v/>
      </c>
      <c r="Y564" s="32" t="str">
        <f t="shared" si="88"/>
        <v>AC//Syt6+//ChAT+////</v>
      </c>
      <c r="Z564" t="str">
        <f t="shared" si="89"/>
        <v>#b366ff</v>
      </c>
    </row>
    <row r="565" spans="1:26" x14ac:dyDescent="0.25">
      <c r="A565" s="17" t="s">
        <v>101</v>
      </c>
      <c r="B565" s="19">
        <v>155</v>
      </c>
      <c r="C565" s="54">
        <v>122</v>
      </c>
      <c r="D565" s="8">
        <v>565</v>
      </c>
      <c r="E565" s="15">
        <v>0</v>
      </c>
      <c r="F565" s="15">
        <v>0</v>
      </c>
      <c r="G565" s="15">
        <v>1</v>
      </c>
      <c r="H565" s="15">
        <v>0</v>
      </c>
      <c r="I565" s="15">
        <v>0</v>
      </c>
      <c r="J565" s="15">
        <v>0</v>
      </c>
      <c r="K565" s="15">
        <v>0</v>
      </c>
      <c r="L565" s="15">
        <v>0</v>
      </c>
      <c r="M565" s="15">
        <v>0</v>
      </c>
      <c r="N565" s="15">
        <v>0</v>
      </c>
      <c r="O565" s="40">
        <v>0</v>
      </c>
      <c r="Q565" t="str">
        <f t="shared" si="90"/>
        <v>AC</v>
      </c>
      <c r="R565" t="str">
        <f t="shared" si="91"/>
        <v/>
      </c>
      <c r="S565" t="str">
        <f t="shared" si="92"/>
        <v>Syt6+</v>
      </c>
      <c r="T565" t="str">
        <f t="shared" si="93"/>
        <v/>
      </c>
      <c r="U565" t="str">
        <f t="shared" si="94"/>
        <v/>
      </c>
      <c r="V565" t="str">
        <f t="shared" si="95"/>
        <v/>
      </c>
      <c r="W565" t="str">
        <f t="shared" si="96"/>
        <v/>
      </c>
      <c r="X565" t="str">
        <f t="shared" si="97"/>
        <v/>
      </c>
      <c r="Y565" s="32" t="str">
        <f t="shared" si="88"/>
        <v>AC//Syt6+//////</v>
      </c>
      <c r="Z565" t="str">
        <f t="shared" si="89"/>
        <v>#6666ff</v>
      </c>
    </row>
    <row r="566" spans="1:26" x14ac:dyDescent="0.25">
      <c r="A566" s="17" t="s">
        <v>101</v>
      </c>
      <c r="B566" s="19">
        <v>156</v>
      </c>
      <c r="C566" s="54">
        <v>124</v>
      </c>
      <c r="D566" s="8">
        <v>566</v>
      </c>
      <c r="E566" s="15">
        <v>0</v>
      </c>
      <c r="F566" s="15">
        <v>0</v>
      </c>
      <c r="G566" s="15">
        <v>1</v>
      </c>
      <c r="H566" s="15">
        <v>0</v>
      </c>
      <c r="I566" s="15">
        <v>0</v>
      </c>
      <c r="J566" s="15">
        <v>0</v>
      </c>
      <c r="K566" s="15">
        <v>0</v>
      </c>
      <c r="L566" s="15">
        <v>0</v>
      </c>
      <c r="M566" s="15">
        <v>0</v>
      </c>
      <c r="N566" s="15">
        <v>0</v>
      </c>
      <c r="O566" s="40">
        <v>0</v>
      </c>
      <c r="Q566" t="str">
        <f t="shared" si="90"/>
        <v>AC</v>
      </c>
      <c r="R566" t="str">
        <f t="shared" si="91"/>
        <v/>
      </c>
      <c r="S566" t="str">
        <f t="shared" si="92"/>
        <v>Syt6+</v>
      </c>
      <c r="T566" t="str">
        <f t="shared" si="93"/>
        <v/>
      </c>
      <c r="U566" t="str">
        <f t="shared" si="94"/>
        <v/>
      </c>
      <c r="V566" t="str">
        <f t="shared" si="95"/>
        <v/>
      </c>
      <c r="W566" t="str">
        <f t="shared" si="96"/>
        <v/>
      </c>
      <c r="X566" t="str">
        <f t="shared" si="97"/>
        <v/>
      </c>
      <c r="Y566" s="32" t="str">
        <f t="shared" si="88"/>
        <v>AC//Syt6+//////</v>
      </c>
      <c r="Z566" t="str">
        <f t="shared" si="89"/>
        <v>#6666ff</v>
      </c>
    </row>
    <row r="567" spans="1:26" x14ac:dyDescent="0.25">
      <c r="A567" s="17" t="s">
        <v>101</v>
      </c>
      <c r="B567" s="19">
        <v>157</v>
      </c>
      <c r="C567" s="54" t="s">
        <v>19</v>
      </c>
      <c r="D567" s="8">
        <v>567</v>
      </c>
      <c r="E567" s="15">
        <v>0</v>
      </c>
      <c r="F567" s="15">
        <v>0</v>
      </c>
      <c r="G567" s="15">
        <v>1</v>
      </c>
      <c r="H567" s="15">
        <v>0</v>
      </c>
      <c r="I567" s="15">
        <v>0</v>
      </c>
      <c r="J567" s="15">
        <v>0</v>
      </c>
      <c r="K567" s="15">
        <v>0</v>
      </c>
      <c r="L567" s="15">
        <v>0</v>
      </c>
      <c r="M567" s="15">
        <v>0</v>
      </c>
      <c r="N567" s="15">
        <v>0</v>
      </c>
      <c r="O567" s="40">
        <v>0</v>
      </c>
      <c r="Q567" t="str">
        <f t="shared" si="90"/>
        <v>AC</v>
      </c>
      <c r="R567" t="str">
        <f t="shared" si="91"/>
        <v/>
      </c>
      <c r="S567" t="str">
        <f t="shared" si="92"/>
        <v>Syt6+</v>
      </c>
      <c r="T567" t="str">
        <f t="shared" si="93"/>
        <v/>
      </c>
      <c r="U567" t="str">
        <f t="shared" si="94"/>
        <v/>
      </c>
      <c r="V567" t="str">
        <f t="shared" si="95"/>
        <v/>
      </c>
      <c r="W567" t="str">
        <f t="shared" si="96"/>
        <v/>
      </c>
      <c r="X567" t="str">
        <f t="shared" si="97"/>
        <v/>
      </c>
      <c r="Y567" s="32" t="str">
        <f t="shared" si="88"/>
        <v>AC//Syt6+//////</v>
      </c>
      <c r="Z567" t="str">
        <f t="shared" si="89"/>
        <v>#6666ff</v>
      </c>
    </row>
    <row r="568" spans="1:26" x14ac:dyDescent="0.25">
      <c r="A568" s="17" t="s">
        <v>101</v>
      </c>
      <c r="B568" s="19">
        <v>158</v>
      </c>
      <c r="C568" s="54">
        <v>88</v>
      </c>
      <c r="D568" s="8">
        <v>568</v>
      </c>
      <c r="E568" s="15">
        <v>0</v>
      </c>
      <c r="F568" s="15">
        <v>0</v>
      </c>
      <c r="G568" s="15">
        <v>1</v>
      </c>
      <c r="H568" s="15">
        <v>0</v>
      </c>
      <c r="I568" s="15">
        <v>1</v>
      </c>
      <c r="J568" s="15">
        <v>0</v>
      </c>
      <c r="K568" s="15">
        <v>0</v>
      </c>
      <c r="L568" s="15">
        <v>0</v>
      </c>
      <c r="M568" s="15">
        <v>0</v>
      </c>
      <c r="N568" s="15">
        <v>0</v>
      </c>
      <c r="O568" s="40">
        <v>0</v>
      </c>
      <c r="Q568" t="str">
        <f t="shared" si="90"/>
        <v>AC</v>
      </c>
      <c r="R568" t="str">
        <f t="shared" si="91"/>
        <v/>
      </c>
      <c r="S568" t="str">
        <f t="shared" si="92"/>
        <v>Syt6+</v>
      </c>
      <c r="T568" t="str">
        <f t="shared" si="93"/>
        <v/>
      </c>
      <c r="U568" t="str">
        <f t="shared" si="94"/>
        <v/>
      </c>
      <c r="V568" t="str">
        <f t="shared" si="95"/>
        <v/>
      </c>
      <c r="W568" t="str">
        <f t="shared" si="96"/>
        <v>MEIS+</v>
      </c>
      <c r="X568" t="str">
        <f t="shared" si="97"/>
        <v/>
      </c>
      <c r="Y568" s="32" t="str">
        <f t="shared" si="88"/>
        <v>AC//Syt6+////MEIS+//</v>
      </c>
      <c r="Z568" t="str">
        <f t="shared" si="89"/>
        <v>#ff6666</v>
      </c>
    </row>
    <row r="569" spans="1:26" x14ac:dyDescent="0.25">
      <c r="A569" s="17" t="s">
        <v>101</v>
      </c>
      <c r="B569" s="19">
        <v>159</v>
      </c>
      <c r="C569" s="54">
        <v>15</v>
      </c>
      <c r="D569" s="8">
        <v>569</v>
      </c>
      <c r="E569" s="15">
        <v>0</v>
      </c>
      <c r="F569" s="15">
        <v>0</v>
      </c>
      <c r="G569" s="15">
        <v>1</v>
      </c>
      <c r="H569" s="15">
        <v>0</v>
      </c>
      <c r="I569" s="15">
        <v>0</v>
      </c>
      <c r="J569" s="15">
        <v>0</v>
      </c>
      <c r="K569" s="15">
        <v>0</v>
      </c>
      <c r="L569" s="15">
        <v>0</v>
      </c>
      <c r="M569" s="15">
        <v>0</v>
      </c>
      <c r="N569" s="15">
        <v>0</v>
      </c>
      <c r="O569" s="40">
        <v>0</v>
      </c>
      <c r="Q569" t="str">
        <f t="shared" si="90"/>
        <v>AC</v>
      </c>
      <c r="R569" t="str">
        <f t="shared" si="91"/>
        <v/>
      </c>
      <c r="S569" t="str">
        <f t="shared" si="92"/>
        <v>Syt6+</v>
      </c>
      <c r="T569" t="str">
        <f t="shared" si="93"/>
        <v/>
      </c>
      <c r="U569" t="str">
        <f t="shared" si="94"/>
        <v/>
      </c>
      <c r="V569" t="str">
        <f t="shared" si="95"/>
        <v/>
      </c>
      <c r="W569" t="str">
        <f t="shared" si="96"/>
        <v/>
      </c>
      <c r="X569" t="str">
        <f t="shared" si="97"/>
        <v/>
      </c>
      <c r="Y569" s="32" t="str">
        <f t="shared" si="88"/>
        <v>AC//Syt6+//////</v>
      </c>
      <c r="Z569" t="str">
        <f t="shared" si="89"/>
        <v>#6666ff</v>
      </c>
    </row>
    <row r="570" spans="1:26" x14ac:dyDescent="0.25">
      <c r="A570" s="17" t="s">
        <v>101</v>
      </c>
      <c r="B570" s="19">
        <v>160</v>
      </c>
      <c r="C570" s="54">
        <v>89</v>
      </c>
      <c r="D570" s="8">
        <v>570</v>
      </c>
      <c r="E570" s="15">
        <v>0</v>
      </c>
      <c r="F570" s="15">
        <v>0</v>
      </c>
      <c r="G570" s="15">
        <v>1</v>
      </c>
      <c r="H570" s="15">
        <v>0</v>
      </c>
      <c r="I570" s="15">
        <v>0</v>
      </c>
      <c r="J570" s="15">
        <v>0</v>
      </c>
      <c r="K570" s="15">
        <v>0</v>
      </c>
      <c r="L570" s="15">
        <v>0</v>
      </c>
      <c r="M570" s="15">
        <v>0</v>
      </c>
      <c r="N570" s="15">
        <v>0</v>
      </c>
      <c r="O570" s="40">
        <v>0</v>
      </c>
      <c r="Q570" t="str">
        <f t="shared" si="90"/>
        <v>AC</v>
      </c>
      <c r="R570" t="str">
        <f t="shared" si="91"/>
        <v/>
      </c>
      <c r="S570" t="str">
        <f t="shared" si="92"/>
        <v>Syt6+</v>
      </c>
      <c r="T570" t="str">
        <f t="shared" si="93"/>
        <v/>
      </c>
      <c r="U570" t="str">
        <f t="shared" si="94"/>
        <v/>
      </c>
      <c r="V570" t="str">
        <f t="shared" si="95"/>
        <v/>
      </c>
      <c r="W570" t="str">
        <f t="shared" si="96"/>
        <v/>
      </c>
      <c r="X570" t="str">
        <f t="shared" si="97"/>
        <v/>
      </c>
      <c r="Y570" s="32" t="str">
        <f t="shared" si="88"/>
        <v>AC//Syt6+//////</v>
      </c>
      <c r="Z570" t="str">
        <f t="shared" si="89"/>
        <v>#6666ff</v>
      </c>
    </row>
    <row r="571" spans="1:26" x14ac:dyDescent="0.25">
      <c r="A571" s="17" t="s">
        <v>101</v>
      </c>
      <c r="B571" s="19">
        <v>161</v>
      </c>
      <c r="C571" s="54">
        <v>13</v>
      </c>
      <c r="D571" s="8">
        <v>571</v>
      </c>
      <c r="E571" s="15">
        <v>0</v>
      </c>
      <c r="F571" s="15">
        <v>0</v>
      </c>
      <c r="G571" s="15">
        <v>1</v>
      </c>
      <c r="H571" s="15">
        <v>0</v>
      </c>
      <c r="I571" s="15">
        <v>0</v>
      </c>
      <c r="J571" s="15">
        <v>0</v>
      </c>
      <c r="K571" s="15">
        <v>0</v>
      </c>
      <c r="L571" s="15">
        <v>0</v>
      </c>
      <c r="M571" s="15">
        <v>0</v>
      </c>
      <c r="N571" s="15">
        <v>0</v>
      </c>
      <c r="O571" s="40">
        <v>0</v>
      </c>
      <c r="Q571" t="str">
        <f t="shared" si="90"/>
        <v>AC</v>
      </c>
      <c r="R571" t="str">
        <f t="shared" si="91"/>
        <v/>
      </c>
      <c r="S571" t="str">
        <f t="shared" si="92"/>
        <v>Syt6+</v>
      </c>
      <c r="T571" t="str">
        <f t="shared" si="93"/>
        <v/>
      </c>
      <c r="U571" t="str">
        <f t="shared" si="94"/>
        <v/>
      </c>
      <c r="V571" t="str">
        <f t="shared" si="95"/>
        <v/>
      </c>
      <c r="W571" t="str">
        <f t="shared" si="96"/>
        <v/>
      </c>
      <c r="X571" t="str">
        <f t="shared" si="97"/>
        <v/>
      </c>
      <c r="Y571" s="32" t="str">
        <f t="shared" si="88"/>
        <v>AC//Syt6+//////</v>
      </c>
      <c r="Z571" t="str">
        <f t="shared" si="89"/>
        <v>#6666ff</v>
      </c>
    </row>
    <row r="572" spans="1:26" x14ac:dyDescent="0.25">
      <c r="A572" s="17" t="s">
        <v>101</v>
      </c>
      <c r="B572" s="19">
        <v>162</v>
      </c>
      <c r="C572" s="54" t="s">
        <v>19</v>
      </c>
      <c r="D572" s="8">
        <v>572</v>
      </c>
      <c r="E572" s="15">
        <v>0</v>
      </c>
      <c r="F572" s="15">
        <v>0</v>
      </c>
      <c r="G572" s="15">
        <v>1</v>
      </c>
      <c r="H572" s="15">
        <v>0</v>
      </c>
      <c r="I572" s="15">
        <v>1</v>
      </c>
      <c r="J572" s="15">
        <v>0</v>
      </c>
      <c r="K572" s="15">
        <v>0</v>
      </c>
      <c r="L572" s="15">
        <v>0</v>
      </c>
      <c r="M572" s="15">
        <v>1</v>
      </c>
      <c r="N572" s="15">
        <v>0</v>
      </c>
      <c r="O572" s="40">
        <v>0</v>
      </c>
      <c r="Q572" t="str">
        <f t="shared" si="90"/>
        <v>AC</v>
      </c>
      <c r="R572" t="str">
        <f t="shared" si="91"/>
        <v/>
      </c>
      <c r="S572" t="str">
        <f t="shared" si="92"/>
        <v>Syt6+</v>
      </c>
      <c r="T572" t="str">
        <f t="shared" si="93"/>
        <v/>
      </c>
      <c r="U572" t="str">
        <f t="shared" si="94"/>
        <v/>
      </c>
      <c r="V572" t="str">
        <f t="shared" si="95"/>
        <v/>
      </c>
      <c r="W572" t="str">
        <f t="shared" si="96"/>
        <v>MEIS+</v>
      </c>
      <c r="X572" t="str">
        <f t="shared" si="97"/>
        <v/>
      </c>
      <c r="Y572" s="32" t="str">
        <f t="shared" si="88"/>
        <v>AC//Syt6+////MEIS+//</v>
      </c>
      <c r="Z572" t="str">
        <f t="shared" si="89"/>
        <v>#ff6666</v>
      </c>
    </row>
    <row r="573" spans="1:26" x14ac:dyDescent="0.25">
      <c r="A573" s="17" t="s">
        <v>101</v>
      </c>
      <c r="B573" s="19">
        <v>163</v>
      </c>
      <c r="C573" s="54">
        <v>18</v>
      </c>
      <c r="D573" s="8">
        <v>573</v>
      </c>
      <c r="E573" s="15">
        <v>0</v>
      </c>
      <c r="F573" s="15">
        <v>0</v>
      </c>
      <c r="G573" s="15">
        <v>1</v>
      </c>
      <c r="H573" s="15">
        <v>0</v>
      </c>
      <c r="I573" s="15">
        <v>1</v>
      </c>
      <c r="J573" s="15">
        <v>0</v>
      </c>
      <c r="K573" s="15">
        <v>0</v>
      </c>
      <c r="L573" s="15">
        <v>0</v>
      </c>
      <c r="M573" s="15">
        <v>0</v>
      </c>
      <c r="N573" s="15">
        <v>0</v>
      </c>
      <c r="O573" s="40">
        <v>0</v>
      </c>
      <c r="Q573" t="str">
        <f t="shared" si="90"/>
        <v>AC</v>
      </c>
      <c r="R573" t="str">
        <f t="shared" si="91"/>
        <v/>
      </c>
      <c r="S573" t="str">
        <f t="shared" si="92"/>
        <v>Syt6+</v>
      </c>
      <c r="T573" t="str">
        <f t="shared" si="93"/>
        <v/>
      </c>
      <c r="U573" t="str">
        <f t="shared" si="94"/>
        <v/>
      </c>
      <c r="V573" t="str">
        <f t="shared" si="95"/>
        <v/>
      </c>
      <c r="W573" t="str">
        <f t="shared" si="96"/>
        <v>MEIS+</v>
      </c>
      <c r="X573" t="str">
        <f t="shared" si="97"/>
        <v/>
      </c>
      <c r="Y573" s="32" t="str">
        <f t="shared" si="88"/>
        <v>AC//Syt6+////MEIS+//</v>
      </c>
      <c r="Z573" t="str">
        <f t="shared" si="89"/>
        <v>#ff6666</v>
      </c>
    </row>
    <row r="574" spans="1:26" x14ac:dyDescent="0.25">
      <c r="A574" s="17" t="s">
        <v>101</v>
      </c>
      <c r="B574" s="19">
        <v>164</v>
      </c>
      <c r="C574" s="54">
        <v>92</v>
      </c>
      <c r="D574" s="8">
        <v>574</v>
      </c>
      <c r="E574" s="15">
        <v>0</v>
      </c>
      <c r="F574" s="15">
        <v>0</v>
      </c>
      <c r="G574" s="15">
        <v>0</v>
      </c>
      <c r="H574" s="15">
        <v>0</v>
      </c>
      <c r="I574" s="15">
        <v>0</v>
      </c>
      <c r="J574" s="15">
        <v>0</v>
      </c>
      <c r="K574" s="15">
        <v>0</v>
      </c>
      <c r="L574" s="15">
        <v>0</v>
      </c>
      <c r="M574" s="15">
        <v>0</v>
      </c>
      <c r="N574" s="15">
        <v>0</v>
      </c>
      <c r="O574" s="40">
        <v>0</v>
      </c>
      <c r="Q574" t="str">
        <f t="shared" si="90"/>
        <v>AC</v>
      </c>
      <c r="R574" t="str">
        <f t="shared" si="91"/>
        <v/>
      </c>
      <c r="S574" t="str">
        <f t="shared" si="92"/>
        <v/>
      </c>
      <c r="T574" t="str">
        <f t="shared" si="93"/>
        <v/>
      </c>
      <c r="U574" t="str">
        <f t="shared" si="94"/>
        <v/>
      </c>
      <c r="V574" t="str">
        <f t="shared" si="95"/>
        <v/>
      </c>
      <c r="W574" t="str">
        <f t="shared" si="96"/>
        <v/>
      </c>
      <c r="X574" t="str">
        <f t="shared" si="97"/>
        <v/>
      </c>
      <c r="Y574" s="32" t="str">
        <f t="shared" si="88"/>
        <v>AC////////</v>
      </c>
      <c r="Z574" t="str">
        <f t="shared" si="89"/>
        <v>#66b3ff</v>
      </c>
    </row>
    <row r="575" spans="1:26" x14ac:dyDescent="0.25">
      <c r="A575" s="17" t="s">
        <v>101</v>
      </c>
      <c r="B575" s="19">
        <v>165</v>
      </c>
      <c r="C575" s="54">
        <v>21</v>
      </c>
      <c r="D575" s="8">
        <v>575</v>
      </c>
      <c r="E575" s="15">
        <v>0</v>
      </c>
      <c r="F575" s="15">
        <v>0</v>
      </c>
      <c r="G575" s="15">
        <v>0</v>
      </c>
      <c r="H575" s="15">
        <v>0</v>
      </c>
      <c r="I575" s="15">
        <v>0</v>
      </c>
      <c r="J575" s="15">
        <v>0</v>
      </c>
      <c r="K575" s="15">
        <v>0</v>
      </c>
      <c r="L575" s="15">
        <v>0</v>
      </c>
      <c r="M575" s="15">
        <v>0</v>
      </c>
      <c r="N575" s="15">
        <v>0</v>
      </c>
      <c r="O575" s="40">
        <v>0</v>
      </c>
      <c r="Q575" t="str">
        <f t="shared" si="90"/>
        <v>AC</v>
      </c>
      <c r="R575" t="str">
        <f t="shared" si="91"/>
        <v/>
      </c>
      <c r="S575" t="str">
        <f t="shared" si="92"/>
        <v/>
      </c>
      <c r="T575" t="str">
        <f t="shared" si="93"/>
        <v/>
      </c>
      <c r="U575" t="str">
        <f t="shared" si="94"/>
        <v/>
      </c>
      <c r="V575" t="str">
        <f t="shared" si="95"/>
        <v/>
      </c>
      <c r="W575" t="str">
        <f t="shared" si="96"/>
        <v/>
      </c>
      <c r="X575" t="str">
        <f t="shared" si="97"/>
        <v/>
      </c>
      <c r="Y575" s="32" t="str">
        <f t="shared" si="88"/>
        <v>AC////////</v>
      </c>
      <c r="Z575" t="str">
        <f t="shared" si="89"/>
        <v>#66b3ff</v>
      </c>
    </row>
    <row r="576" spans="1:26" x14ac:dyDescent="0.25">
      <c r="A576" s="17" t="s">
        <v>101</v>
      </c>
      <c r="B576" s="19">
        <v>166</v>
      </c>
      <c r="C576" s="54">
        <v>77</v>
      </c>
      <c r="D576" s="8">
        <v>576</v>
      </c>
      <c r="E576" s="15">
        <v>0</v>
      </c>
      <c r="F576" s="15">
        <v>0</v>
      </c>
      <c r="G576" s="15">
        <v>0</v>
      </c>
      <c r="H576" s="15">
        <v>0</v>
      </c>
      <c r="I576" s="15">
        <v>0</v>
      </c>
      <c r="J576" s="15">
        <v>0</v>
      </c>
      <c r="K576" s="15">
        <v>1</v>
      </c>
      <c r="L576" s="15">
        <v>0</v>
      </c>
      <c r="M576" s="15">
        <v>0</v>
      </c>
      <c r="N576" s="15">
        <v>0</v>
      </c>
      <c r="O576" s="40">
        <v>0</v>
      </c>
      <c r="Q576" t="str">
        <f t="shared" si="90"/>
        <v>AC</v>
      </c>
      <c r="R576" t="str">
        <f t="shared" si="91"/>
        <v/>
      </c>
      <c r="S576" t="str">
        <f t="shared" si="92"/>
        <v/>
      </c>
      <c r="T576" t="str">
        <f t="shared" si="93"/>
        <v/>
      </c>
      <c r="U576" t="str">
        <f t="shared" si="94"/>
        <v>ChAT+</v>
      </c>
      <c r="V576" t="str">
        <f t="shared" si="95"/>
        <v/>
      </c>
      <c r="W576" t="str">
        <f t="shared" si="96"/>
        <v/>
      </c>
      <c r="X576" t="str">
        <f t="shared" si="97"/>
        <v/>
      </c>
      <c r="Y576" s="32" t="str">
        <f t="shared" si="88"/>
        <v>AC////ChAT+////</v>
      </c>
      <c r="Z576" t="e">
        <f t="shared" si="89"/>
        <v>#N/A</v>
      </c>
    </row>
    <row r="577" spans="1:26" x14ac:dyDescent="0.25">
      <c r="A577" s="17" t="s">
        <v>101</v>
      </c>
      <c r="B577" s="19">
        <v>167</v>
      </c>
      <c r="C577" s="54" t="s">
        <v>19</v>
      </c>
      <c r="D577" s="8">
        <v>577</v>
      </c>
      <c r="E577" s="15">
        <v>0</v>
      </c>
      <c r="F577" s="15">
        <v>0</v>
      </c>
      <c r="G577" s="15">
        <v>1</v>
      </c>
      <c r="H577" s="15">
        <v>0</v>
      </c>
      <c r="I577" s="15">
        <v>0</v>
      </c>
      <c r="J577" s="15">
        <v>0</v>
      </c>
      <c r="K577" s="15">
        <v>1</v>
      </c>
      <c r="L577" s="15">
        <v>0</v>
      </c>
      <c r="M577" s="15">
        <v>0</v>
      </c>
      <c r="N577" s="15">
        <v>0</v>
      </c>
      <c r="O577" s="40">
        <v>0</v>
      </c>
      <c r="Q577" t="str">
        <f t="shared" si="90"/>
        <v>AC</v>
      </c>
      <c r="R577" t="str">
        <f t="shared" si="91"/>
        <v/>
      </c>
      <c r="S577" t="str">
        <f t="shared" si="92"/>
        <v>Syt6+</v>
      </c>
      <c r="T577" t="str">
        <f t="shared" si="93"/>
        <v/>
      </c>
      <c r="U577" t="str">
        <f t="shared" si="94"/>
        <v>ChAT+</v>
      </c>
      <c r="V577" t="str">
        <f t="shared" si="95"/>
        <v/>
      </c>
      <c r="W577" t="str">
        <f t="shared" si="96"/>
        <v/>
      </c>
      <c r="X577" t="str">
        <f t="shared" si="97"/>
        <v/>
      </c>
      <c r="Y577" s="32" t="str">
        <f t="shared" si="88"/>
        <v>AC//Syt6+//ChAT+////</v>
      </c>
      <c r="Z577" t="str">
        <f t="shared" si="89"/>
        <v>#b366ff</v>
      </c>
    </row>
    <row r="578" spans="1:26" x14ac:dyDescent="0.25">
      <c r="A578" s="17" t="s">
        <v>101</v>
      </c>
      <c r="B578" s="19">
        <v>168</v>
      </c>
      <c r="C578" s="54" t="s">
        <v>19</v>
      </c>
      <c r="D578" s="8">
        <v>578</v>
      </c>
      <c r="E578" s="15">
        <v>0</v>
      </c>
      <c r="F578" s="15">
        <v>0</v>
      </c>
      <c r="G578" s="15">
        <v>0</v>
      </c>
      <c r="H578" s="15">
        <v>0</v>
      </c>
      <c r="I578" s="15">
        <v>0</v>
      </c>
      <c r="J578" s="15">
        <v>0</v>
      </c>
      <c r="K578" s="15">
        <v>1</v>
      </c>
      <c r="L578" s="15">
        <v>0</v>
      </c>
      <c r="M578" s="15">
        <v>0</v>
      </c>
      <c r="N578" s="15">
        <v>0</v>
      </c>
      <c r="O578" s="40">
        <v>0</v>
      </c>
      <c r="Q578" t="str">
        <f t="shared" si="90"/>
        <v>AC</v>
      </c>
      <c r="R578" t="str">
        <f t="shared" si="91"/>
        <v/>
      </c>
      <c r="S578" t="str">
        <f t="shared" si="92"/>
        <v/>
      </c>
      <c r="T578" t="str">
        <f t="shared" si="93"/>
        <v/>
      </c>
      <c r="U578" t="str">
        <f t="shared" si="94"/>
        <v>ChAT+</v>
      </c>
      <c r="V578" t="str">
        <f t="shared" si="95"/>
        <v/>
      </c>
      <c r="W578" t="str">
        <f t="shared" si="96"/>
        <v/>
      </c>
      <c r="X578" t="str">
        <f t="shared" si="97"/>
        <v/>
      </c>
      <c r="Y578" s="32" t="str">
        <f t="shared" ref="Y578:Y641" si="98">Q578&amp;"/"&amp;R578&amp;"/"&amp;S578&amp;"/"&amp;T578&amp;"/"&amp;U578&amp;"/"&amp;V578&amp;"/"&amp;W578&amp;"/"&amp;X578&amp;"/"</f>
        <v>AC////ChAT+////</v>
      </c>
      <c r="Z578" t="e">
        <f t="shared" ref="Z578:Z641" si="99">VLOOKUP(Y578,$AB$4:$AC$17,2,FALSE)</f>
        <v>#N/A</v>
      </c>
    </row>
    <row r="579" spans="1:26" x14ac:dyDescent="0.25">
      <c r="A579" s="17" t="s">
        <v>101</v>
      </c>
      <c r="B579" s="19">
        <v>169</v>
      </c>
      <c r="C579" s="54">
        <v>47</v>
      </c>
      <c r="D579" s="8">
        <v>579</v>
      </c>
      <c r="E579" s="15">
        <v>0</v>
      </c>
      <c r="F579" s="15">
        <v>0</v>
      </c>
      <c r="G579" s="15">
        <v>0</v>
      </c>
      <c r="H579" s="15">
        <v>0</v>
      </c>
      <c r="I579" s="15">
        <v>1</v>
      </c>
      <c r="J579" s="15">
        <v>0</v>
      </c>
      <c r="K579" s="15">
        <v>0</v>
      </c>
      <c r="L579" s="15">
        <v>0</v>
      </c>
      <c r="M579" s="15">
        <v>0</v>
      </c>
      <c r="N579" s="15">
        <v>0</v>
      </c>
      <c r="O579" s="40">
        <v>0</v>
      </c>
      <c r="Q579" t="str">
        <f t="shared" si="90"/>
        <v>AC</v>
      </c>
      <c r="R579" t="str">
        <f t="shared" si="91"/>
        <v/>
      </c>
      <c r="S579" t="str">
        <f t="shared" si="92"/>
        <v/>
      </c>
      <c r="T579" t="str">
        <f t="shared" si="93"/>
        <v/>
      </c>
      <c r="U579" t="str">
        <f t="shared" si="94"/>
        <v/>
      </c>
      <c r="V579" t="str">
        <f t="shared" si="95"/>
        <v/>
      </c>
      <c r="W579" t="str">
        <f t="shared" si="96"/>
        <v>MEIS+</v>
      </c>
      <c r="X579" t="str">
        <f t="shared" si="97"/>
        <v/>
      </c>
      <c r="Y579" s="32" t="str">
        <f t="shared" si="98"/>
        <v>AC//////MEIS+//</v>
      </c>
      <c r="Z579" t="str">
        <f t="shared" si="99"/>
        <v>#66ff66</v>
      </c>
    </row>
    <row r="580" spans="1:26" x14ac:dyDescent="0.25">
      <c r="A580" s="17" t="s">
        <v>101</v>
      </c>
      <c r="B580" s="19">
        <v>170</v>
      </c>
      <c r="C580" s="54" t="s">
        <v>26</v>
      </c>
      <c r="D580" s="8">
        <v>580</v>
      </c>
      <c r="E580" s="15">
        <v>0</v>
      </c>
      <c r="F580" s="15">
        <v>0</v>
      </c>
      <c r="G580" s="15">
        <v>0</v>
      </c>
      <c r="H580" s="15">
        <v>0</v>
      </c>
      <c r="I580" s="15">
        <v>0</v>
      </c>
      <c r="J580" s="15">
        <v>0</v>
      </c>
      <c r="K580" s="15">
        <v>0</v>
      </c>
      <c r="L580" s="15">
        <v>0</v>
      </c>
      <c r="M580" s="15">
        <v>0</v>
      </c>
      <c r="N580" s="15">
        <v>0</v>
      </c>
      <c r="O580" s="40">
        <v>0</v>
      </c>
      <c r="Q580" t="str">
        <f t="shared" si="90"/>
        <v>AC</v>
      </c>
      <c r="R580" t="str">
        <f t="shared" si="91"/>
        <v/>
      </c>
      <c r="S580" t="str">
        <f t="shared" si="92"/>
        <v/>
      </c>
      <c r="T580" t="str">
        <f t="shared" si="93"/>
        <v/>
      </c>
      <c r="U580" t="str">
        <f t="shared" si="94"/>
        <v/>
      </c>
      <c r="V580" t="str">
        <f t="shared" si="95"/>
        <v/>
      </c>
      <c r="W580" t="str">
        <f t="shared" si="96"/>
        <v/>
      </c>
      <c r="X580" t="str">
        <f t="shared" si="97"/>
        <v/>
      </c>
      <c r="Y580" s="32" t="str">
        <f t="shared" si="98"/>
        <v>AC////////</v>
      </c>
      <c r="Z580" t="str">
        <f t="shared" si="99"/>
        <v>#66b3ff</v>
      </c>
    </row>
    <row r="581" spans="1:26" x14ac:dyDescent="0.25">
      <c r="A581" s="17" t="s">
        <v>101</v>
      </c>
      <c r="B581" s="19">
        <v>171</v>
      </c>
      <c r="C581" s="54" t="s">
        <v>19</v>
      </c>
      <c r="D581" s="8">
        <v>581</v>
      </c>
      <c r="E581" s="15">
        <v>0</v>
      </c>
      <c r="F581" s="15">
        <v>0</v>
      </c>
      <c r="G581" s="15">
        <v>1</v>
      </c>
      <c r="H581" s="15">
        <v>0</v>
      </c>
      <c r="I581" s="15">
        <v>1</v>
      </c>
      <c r="J581" s="15">
        <v>0</v>
      </c>
      <c r="K581" s="15">
        <v>0</v>
      </c>
      <c r="L581" s="15">
        <v>0</v>
      </c>
      <c r="M581" s="15">
        <v>0</v>
      </c>
      <c r="N581" s="15">
        <v>0</v>
      </c>
      <c r="O581" s="40">
        <v>0</v>
      </c>
      <c r="Q581" t="str">
        <f t="shared" si="90"/>
        <v>AC</v>
      </c>
      <c r="R581" t="str">
        <f t="shared" si="91"/>
        <v/>
      </c>
      <c r="S581" t="str">
        <f t="shared" si="92"/>
        <v>Syt6+</v>
      </c>
      <c r="T581" t="str">
        <f t="shared" si="93"/>
        <v/>
      </c>
      <c r="U581" t="str">
        <f t="shared" si="94"/>
        <v/>
      </c>
      <c r="V581" t="str">
        <f t="shared" si="95"/>
        <v/>
      </c>
      <c r="W581" t="str">
        <f t="shared" si="96"/>
        <v>MEIS+</v>
      </c>
      <c r="X581" t="str">
        <f t="shared" si="97"/>
        <v/>
      </c>
      <c r="Y581" s="32" t="str">
        <f t="shared" si="98"/>
        <v>AC//Syt6+////MEIS+//</v>
      </c>
      <c r="Z581" t="str">
        <f t="shared" si="99"/>
        <v>#ff6666</v>
      </c>
    </row>
    <row r="582" spans="1:26" x14ac:dyDescent="0.25">
      <c r="A582" s="17" t="s">
        <v>101</v>
      </c>
      <c r="B582" s="19">
        <v>172</v>
      </c>
      <c r="C582" s="54" t="s">
        <v>19</v>
      </c>
      <c r="D582" s="8">
        <v>582</v>
      </c>
      <c r="E582" s="15">
        <v>0</v>
      </c>
      <c r="F582" s="15">
        <v>0</v>
      </c>
      <c r="G582" s="15">
        <v>0</v>
      </c>
      <c r="H582" s="15">
        <v>0</v>
      </c>
      <c r="I582" s="15">
        <v>0</v>
      </c>
      <c r="J582" s="15">
        <v>0</v>
      </c>
      <c r="K582" s="15">
        <v>0</v>
      </c>
      <c r="L582" s="15">
        <v>0</v>
      </c>
      <c r="M582" s="15">
        <v>0</v>
      </c>
      <c r="N582" s="15">
        <v>0</v>
      </c>
      <c r="O582" s="40">
        <v>0</v>
      </c>
      <c r="Q582" t="str">
        <f t="shared" si="90"/>
        <v>AC</v>
      </c>
      <c r="R582" t="str">
        <f t="shared" si="91"/>
        <v/>
      </c>
      <c r="S582" t="str">
        <f t="shared" si="92"/>
        <v/>
      </c>
      <c r="T582" t="str">
        <f t="shared" si="93"/>
        <v/>
      </c>
      <c r="U582" t="str">
        <f t="shared" si="94"/>
        <v/>
      </c>
      <c r="V582" t="str">
        <f t="shared" si="95"/>
        <v/>
      </c>
      <c r="W582" t="str">
        <f t="shared" si="96"/>
        <v/>
      </c>
      <c r="X582" t="str">
        <f t="shared" si="97"/>
        <v/>
      </c>
      <c r="Y582" s="32" t="str">
        <f t="shared" si="98"/>
        <v>AC////////</v>
      </c>
      <c r="Z582" t="str">
        <f t="shared" si="99"/>
        <v>#66b3ff</v>
      </c>
    </row>
    <row r="583" spans="1:26" x14ac:dyDescent="0.25">
      <c r="A583" s="17" t="s">
        <v>101</v>
      </c>
      <c r="B583" s="19">
        <v>173</v>
      </c>
      <c r="C583" s="54" t="s">
        <v>19</v>
      </c>
      <c r="D583" s="8">
        <v>583</v>
      </c>
      <c r="E583" s="15">
        <v>0</v>
      </c>
      <c r="F583" s="15">
        <v>0</v>
      </c>
      <c r="G583" s="15">
        <v>0</v>
      </c>
      <c r="H583" s="15">
        <v>0</v>
      </c>
      <c r="I583" s="15">
        <v>1</v>
      </c>
      <c r="J583" s="15">
        <v>0</v>
      </c>
      <c r="K583" s="15">
        <v>0</v>
      </c>
      <c r="L583" s="15">
        <v>0</v>
      </c>
      <c r="M583" s="15">
        <v>0</v>
      </c>
      <c r="N583" s="15">
        <v>0</v>
      </c>
      <c r="O583" s="40">
        <v>0</v>
      </c>
      <c r="Q583" t="str">
        <f t="shared" si="90"/>
        <v>AC</v>
      </c>
      <c r="R583" t="str">
        <f t="shared" si="91"/>
        <v/>
      </c>
      <c r="S583" t="str">
        <f t="shared" si="92"/>
        <v/>
      </c>
      <c r="T583" t="str">
        <f t="shared" si="93"/>
        <v/>
      </c>
      <c r="U583" t="str">
        <f t="shared" si="94"/>
        <v/>
      </c>
      <c r="V583" t="str">
        <f t="shared" si="95"/>
        <v/>
      </c>
      <c r="W583" t="str">
        <f t="shared" si="96"/>
        <v>MEIS+</v>
      </c>
      <c r="X583" t="str">
        <f t="shared" si="97"/>
        <v/>
      </c>
      <c r="Y583" s="32" t="str">
        <f t="shared" si="98"/>
        <v>AC//////MEIS+//</v>
      </c>
      <c r="Z583" t="str">
        <f t="shared" si="99"/>
        <v>#66ff66</v>
      </c>
    </row>
    <row r="584" spans="1:26" x14ac:dyDescent="0.25">
      <c r="A584" s="17" t="s">
        <v>101</v>
      </c>
      <c r="B584" s="19">
        <v>174</v>
      </c>
      <c r="C584" s="54" t="s">
        <v>19</v>
      </c>
      <c r="D584" s="8">
        <v>584</v>
      </c>
      <c r="E584" s="15">
        <v>0</v>
      </c>
      <c r="F584" s="15">
        <v>0</v>
      </c>
      <c r="G584" s="15">
        <v>0</v>
      </c>
      <c r="H584" s="15">
        <v>0</v>
      </c>
      <c r="I584" s="15">
        <v>0</v>
      </c>
      <c r="J584" s="15">
        <v>0</v>
      </c>
      <c r="K584" s="15">
        <v>0</v>
      </c>
      <c r="L584" s="15">
        <v>0</v>
      </c>
      <c r="M584" s="15">
        <v>0</v>
      </c>
      <c r="N584" s="15">
        <v>0</v>
      </c>
      <c r="O584" s="40">
        <v>0</v>
      </c>
      <c r="Q584" t="str">
        <f t="shared" si="90"/>
        <v>AC</v>
      </c>
      <c r="R584" t="str">
        <f t="shared" si="91"/>
        <v/>
      </c>
      <c r="S584" t="str">
        <f t="shared" si="92"/>
        <v/>
      </c>
      <c r="T584" t="str">
        <f t="shared" si="93"/>
        <v/>
      </c>
      <c r="U584" t="str">
        <f t="shared" si="94"/>
        <v/>
      </c>
      <c r="V584" t="str">
        <f t="shared" si="95"/>
        <v/>
      </c>
      <c r="W584" t="str">
        <f t="shared" si="96"/>
        <v/>
      </c>
      <c r="X584" t="str">
        <f t="shared" si="97"/>
        <v/>
      </c>
      <c r="Y584" s="32" t="str">
        <f t="shared" si="98"/>
        <v>AC////////</v>
      </c>
      <c r="Z584" t="str">
        <f t="shared" si="99"/>
        <v>#66b3ff</v>
      </c>
    </row>
    <row r="585" spans="1:26" x14ac:dyDescent="0.25">
      <c r="A585" s="17" t="s">
        <v>101</v>
      </c>
      <c r="B585" s="19">
        <v>175</v>
      </c>
      <c r="C585" s="54" t="s">
        <v>19</v>
      </c>
      <c r="D585" s="8">
        <v>585</v>
      </c>
      <c r="E585" s="15">
        <v>0</v>
      </c>
      <c r="F585" s="15">
        <v>0</v>
      </c>
      <c r="G585" s="15">
        <v>0</v>
      </c>
      <c r="H585" s="15">
        <v>0</v>
      </c>
      <c r="I585" s="15">
        <v>1</v>
      </c>
      <c r="J585" s="15">
        <v>0</v>
      </c>
      <c r="K585" s="15">
        <v>0</v>
      </c>
      <c r="L585" s="15">
        <v>0</v>
      </c>
      <c r="M585" s="15">
        <v>0</v>
      </c>
      <c r="N585" s="15">
        <v>0</v>
      </c>
      <c r="O585" s="40">
        <v>0</v>
      </c>
      <c r="Q585" t="str">
        <f t="shared" si="90"/>
        <v>AC</v>
      </c>
      <c r="R585" t="str">
        <f t="shared" si="91"/>
        <v/>
      </c>
      <c r="S585" t="str">
        <f t="shared" si="92"/>
        <v/>
      </c>
      <c r="T585" t="str">
        <f t="shared" si="93"/>
        <v/>
      </c>
      <c r="U585" t="str">
        <f t="shared" si="94"/>
        <v/>
      </c>
      <c r="V585" t="str">
        <f t="shared" si="95"/>
        <v/>
      </c>
      <c r="W585" t="str">
        <f t="shared" si="96"/>
        <v>MEIS+</v>
      </c>
      <c r="X585" t="str">
        <f t="shared" si="97"/>
        <v/>
      </c>
      <c r="Y585" s="32" t="str">
        <f t="shared" si="98"/>
        <v>AC//////MEIS+//</v>
      </c>
      <c r="Z585" t="str">
        <f t="shared" si="99"/>
        <v>#66ff66</v>
      </c>
    </row>
    <row r="586" spans="1:26" x14ac:dyDescent="0.25">
      <c r="A586" s="17" t="s">
        <v>101</v>
      </c>
      <c r="B586" s="19">
        <v>176</v>
      </c>
      <c r="C586" s="54">
        <v>108</v>
      </c>
      <c r="D586" s="8">
        <v>586</v>
      </c>
      <c r="E586" s="15">
        <v>0</v>
      </c>
      <c r="F586" s="15">
        <v>0</v>
      </c>
      <c r="G586" s="15">
        <v>0</v>
      </c>
      <c r="H586" s="15">
        <v>0</v>
      </c>
      <c r="I586" s="15">
        <v>0</v>
      </c>
      <c r="J586" s="15">
        <v>0</v>
      </c>
      <c r="K586" s="15">
        <v>0</v>
      </c>
      <c r="L586" s="15">
        <v>0</v>
      </c>
      <c r="M586" s="15">
        <v>0</v>
      </c>
      <c r="N586" s="15">
        <v>0</v>
      </c>
      <c r="O586" s="40">
        <v>0</v>
      </c>
      <c r="Q586" t="str">
        <f t="shared" si="90"/>
        <v>AC</v>
      </c>
      <c r="R586" t="str">
        <f t="shared" si="91"/>
        <v/>
      </c>
      <c r="S586" t="str">
        <f t="shared" si="92"/>
        <v/>
      </c>
      <c r="T586" t="str">
        <f t="shared" si="93"/>
        <v/>
      </c>
      <c r="U586" t="str">
        <f t="shared" si="94"/>
        <v/>
      </c>
      <c r="V586" t="str">
        <f t="shared" si="95"/>
        <v/>
      </c>
      <c r="W586" t="str">
        <f t="shared" si="96"/>
        <v/>
      </c>
      <c r="X586" t="str">
        <f t="shared" si="97"/>
        <v/>
      </c>
      <c r="Y586" s="32" t="str">
        <f t="shared" si="98"/>
        <v>AC////////</v>
      </c>
      <c r="Z586" t="str">
        <f t="shared" si="99"/>
        <v>#66b3ff</v>
      </c>
    </row>
    <row r="587" spans="1:26" x14ac:dyDescent="0.25">
      <c r="A587" s="17" t="s">
        <v>101</v>
      </c>
      <c r="B587" s="19">
        <v>177</v>
      </c>
      <c r="C587" s="54" t="s">
        <v>19</v>
      </c>
      <c r="D587" s="8">
        <v>587</v>
      </c>
      <c r="E587" s="15">
        <v>0</v>
      </c>
      <c r="F587" s="15">
        <v>0</v>
      </c>
      <c r="G587" s="15">
        <v>0</v>
      </c>
      <c r="H587" s="15">
        <v>0</v>
      </c>
      <c r="I587" s="15">
        <v>0</v>
      </c>
      <c r="J587" s="15">
        <v>0</v>
      </c>
      <c r="K587" s="15">
        <v>0</v>
      </c>
      <c r="L587" s="15">
        <v>0</v>
      </c>
      <c r="M587" s="15">
        <v>0</v>
      </c>
      <c r="N587" s="15">
        <v>0</v>
      </c>
      <c r="O587" s="40">
        <v>0</v>
      </c>
      <c r="Q587" t="str">
        <f t="shared" si="90"/>
        <v>AC</v>
      </c>
      <c r="R587" t="str">
        <f t="shared" si="91"/>
        <v/>
      </c>
      <c r="S587" t="str">
        <f t="shared" si="92"/>
        <v/>
      </c>
      <c r="T587" t="str">
        <f t="shared" si="93"/>
        <v/>
      </c>
      <c r="U587" t="str">
        <f t="shared" si="94"/>
        <v/>
      </c>
      <c r="V587" t="str">
        <f t="shared" si="95"/>
        <v/>
      </c>
      <c r="W587" t="str">
        <f t="shared" si="96"/>
        <v/>
      </c>
      <c r="X587" t="str">
        <f t="shared" si="97"/>
        <v/>
      </c>
      <c r="Y587" s="32" t="str">
        <f t="shared" si="98"/>
        <v>AC////////</v>
      </c>
      <c r="Z587" t="str">
        <f t="shared" si="99"/>
        <v>#66b3ff</v>
      </c>
    </row>
    <row r="588" spans="1:26" x14ac:dyDescent="0.25">
      <c r="A588" s="17" t="s">
        <v>101</v>
      </c>
      <c r="B588" s="19">
        <v>178</v>
      </c>
      <c r="C588" s="54">
        <v>7</v>
      </c>
      <c r="D588" s="8">
        <v>588</v>
      </c>
      <c r="E588" s="15">
        <v>0</v>
      </c>
      <c r="F588" s="15">
        <v>0</v>
      </c>
      <c r="G588" s="15">
        <v>0</v>
      </c>
      <c r="H588" s="15">
        <v>0</v>
      </c>
      <c r="I588" s="15">
        <v>1</v>
      </c>
      <c r="J588" s="15">
        <v>0</v>
      </c>
      <c r="K588" s="15">
        <v>0</v>
      </c>
      <c r="L588" s="15">
        <v>0</v>
      </c>
      <c r="M588" s="15">
        <v>0</v>
      </c>
      <c r="N588" s="15">
        <v>0</v>
      </c>
      <c r="O588" s="40">
        <v>0</v>
      </c>
      <c r="Q588" t="str">
        <f t="shared" si="90"/>
        <v>AC</v>
      </c>
      <c r="R588" t="str">
        <f t="shared" si="91"/>
        <v/>
      </c>
      <c r="S588" t="str">
        <f t="shared" si="92"/>
        <v/>
      </c>
      <c r="T588" t="str">
        <f t="shared" si="93"/>
        <v/>
      </c>
      <c r="U588" t="str">
        <f t="shared" si="94"/>
        <v/>
      </c>
      <c r="V588" t="str">
        <f t="shared" si="95"/>
        <v/>
      </c>
      <c r="W588" t="str">
        <f t="shared" si="96"/>
        <v>MEIS+</v>
      </c>
      <c r="X588" t="str">
        <f t="shared" si="97"/>
        <v/>
      </c>
      <c r="Y588" s="32" t="str">
        <f t="shared" si="98"/>
        <v>AC//////MEIS+//</v>
      </c>
      <c r="Z588" t="str">
        <f t="shared" si="99"/>
        <v>#66ff66</v>
      </c>
    </row>
    <row r="589" spans="1:26" x14ac:dyDescent="0.25">
      <c r="A589" s="17" t="s">
        <v>101</v>
      </c>
      <c r="B589" s="19">
        <v>179</v>
      </c>
      <c r="C589" s="54" t="s">
        <v>28</v>
      </c>
      <c r="D589" s="8">
        <v>589</v>
      </c>
      <c r="E589" s="15">
        <v>0</v>
      </c>
      <c r="F589" s="15">
        <v>0</v>
      </c>
      <c r="G589" s="15">
        <v>0</v>
      </c>
      <c r="H589" s="15">
        <v>0</v>
      </c>
      <c r="I589" s="15">
        <v>0</v>
      </c>
      <c r="J589" s="15">
        <v>0</v>
      </c>
      <c r="K589" s="15">
        <v>0</v>
      </c>
      <c r="L589" s="15">
        <v>0</v>
      </c>
      <c r="M589" s="15">
        <v>0</v>
      </c>
      <c r="N589" s="15">
        <v>0</v>
      </c>
      <c r="O589" s="40">
        <v>0</v>
      </c>
      <c r="Q589" t="str">
        <f t="shared" si="90"/>
        <v>AC</v>
      </c>
      <c r="R589" t="str">
        <f t="shared" si="91"/>
        <v/>
      </c>
      <c r="S589" t="str">
        <f t="shared" si="92"/>
        <v/>
      </c>
      <c r="T589" t="str">
        <f t="shared" si="93"/>
        <v/>
      </c>
      <c r="U589" t="str">
        <f t="shared" si="94"/>
        <v/>
      </c>
      <c r="V589" t="str">
        <f t="shared" si="95"/>
        <v/>
      </c>
      <c r="W589" t="str">
        <f t="shared" si="96"/>
        <v/>
      </c>
      <c r="X589" t="str">
        <f t="shared" si="97"/>
        <v/>
      </c>
      <c r="Y589" s="32" t="str">
        <f t="shared" si="98"/>
        <v>AC////////</v>
      </c>
      <c r="Z589" t="str">
        <f t="shared" si="99"/>
        <v>#66b3ff</v>
      </c>
    </row>
    <row r="590" spans="1:26" x14ac:dyDescent="0.25">
      <c r="A590" s="17" t="s">
        <v>101</v>
      </c>
      <c r="B590" s="19">
        <v>180</v>
      </c>
      <c r="C590" s="54" t="s">
        <v>19</v>
      </c>
      <c r="D590" s="8">
        <v>590</v>
      </c>
      <c r="E590" s="15">
        <v>0</v>
      </c>
      <c r="F590" s="15">
        <v>0</v>
      </c>
      <c r="G590" s="15">
        <v>1</v>
      </c>
      <c r="H590" s="15">
        <v>0</v>
      </c>
      <c r="I590" s="15">
        <v>1</v>
      </c>
      <c r="J590" s="15">
        <v>0</v>
      </c>
      <c r="K590" s="15">
        <v>0</v>
      </c>
      <c r="L590" s="15">
        <v>0</v>
      </c>
      <c r="M590" s="15">
        <v>0</v>
      </c>
      <c r="N590" s="15">
        <v>0</v>
      </c>
      <c r="O590" s="40">
        <v>0</v>
      </c>
      <c r="Q590" t="str">
        <f t="shared" si="90"/>
        <v>AC</v>
      </c>
      <c r="R590" t="str">
        <f t="shared" si="91"/>
        <v/>
      </c>
      <c r="S590" t="str">
        <f t="shared" si="92"/>
        <v>Syt6+</v>
      </c>
      <c r="T590" t="str">
        <f t="shared" si="93"/>
        <v/>
      </c>
      <c r="U590" t="str">
        <f t="shared" si="94"/>
        <v/>
      </c>
      <c r="V590" t="str">
        <f t="shared" si="95"/>
        <v/>
      </c>
      <c r="W590" t="str">
        <f t="shared" si="96"/>
        <v>MEIS+</v>
      </c>
      <c r="X590" t="str">
        <f t="shared" si="97"/>
        <v/>
      </c>
      <c r="Y590" s="32" t="str">
        <f t="shared" si="98"/>
        <v>AC//Syt6+////MEIS+//</v>
      </c>
      <c r="Z590" t="str">
        <f t="shared" si="99"/>
        <v>#ff6666</v>
      </c>
    </row>
    <row r="591" spans="1:26" x14ac:dyDescent="0.25">
      <c r="A591" s="17" t="s">
        <v>101</v>
      </c>
      <c r="B591" s="19">
        <v>181</v>
      </c>
      <c r="C591" s="54">
        <v>86</v>
      </c>
      <c r="D591" s="8">
        <v>591</v>
      </c>
      <c r="E591" s="15">
        <v>0</v>
      </c>
      <c r="F591" s="15">
        <v>0</v>
      </c>
      <c r="G591" s="15">
        <v>0</v>
      </c>
      <c r="H591" s="15">
        <v>0</v>
      </c>
      <c r="I591" s="15">
        <v>1</v>
      </c>
      <c r="J591" s="15">
        <v>0</v>
      </c>
      <c r="K591" s="15">
        <v>0</v>
      </c>
      <c r="L591" s="15">
        <v>0</v>
      </c>
      <c r="M591" s="15">
        <v>0</v>
      </c>
      <c r="N591" s="15">
        <v>0</v>
      </c>
      <c r="O591" s="40">
        <v>0</v>
      </c>
      <c r="Q591" t="str">
        <f t="shared" si="90"/>
        <v>AC</v>
      </c>
      <c r="R591" t="str">
        <f t="shared" si="91"/>
        <v/>
      </c>
      <c r="S591" t="str">
        <f t="shared" si="92"/>
        <v/>
      </c>
      <c r="T591" t="str">
        <f t="shared" si="93"/>
        <v/>
      </c>
      <c r="U591" t="str">
        <f t="shared" si="94"/>
        <v/>
      </c>
      <c r="V591" t="str">
        <f t="shared" si="95"/>
        <v/>
      </c>
      <c r="W591" t="str">
        <f t="shared" si="96"/>
        <v>MEIS+</v>
      </c>
      <c r="X591" t="str">
        <f t="shared" si="97"/>
        <v/>
      </c>
      <c r="Y591" s="32" t="str">
        <f t="shared" si="98"/>
        <v>AC//////MEIS+//</v>
      </c>
      <c r="Z591" t="str">
        <f t="shared" si="99"/>
        <v>#66ff66</v>
      </c>
    </row>
    <row r="592" spans="1:26" x14ac:dyDescent="0.25">
      <c r="A592" s="17" t="s">
        <v>101</v>
      </c>
      <c r="B592" s="19">
        <v>182</v>
      </c>
      <c r="C592" s="54">
        <v>85</v>
      </c>
      <c r="D592" s="8">
        <v>592</v>
      </c>
      <c r="E592" s="15">
        <v>0</v>
      </c>
      <c r="F592" s="15">
        <v>0</v>
      </c>
      <c r="G592" s="15">
        <v>0</v>
      </c>
      <c r="H592" s="15">
        <v>0</v>
      </c>
      <c r="I592" s="15">
        <v>0</v>
      </c>
      <c r="J592" s="15">
        <v>0</v>
      </c>
      <c r="K592" s="15">
        <v>0</v>
      </c>
      <c r="L592" s="15">
        <v>0</v>
      </c>
      <c r="M592" s="15">
        <v>0</v>
      </c>
      <c r="N592" s="15">
        <v>0</v>
      </c>
      <c r="O592" s="40">
        <v>0</v>
      </c>
      <c r="Q592" t="str">
        <f t="shared" si="90"/>
        <v>AC</v>
      </c>
      <c r="R592" t="str">
        <f t="shared" si="91"/>
        <v/>
      </c>
      <c r="S592" t="str">
        <f t="shared" si="92"/>
        <v/>
      </c>
      <c r="T592" t="str">
        <f t="shared" si="93"/>
        <v/>
      </c>
      <c r="U592" t="str">
        <f t="shared" si="94"/>
        <v/>
      </c>
      <c r="V592" t="str">
        <f t="shared" si="95"/>
        <v/>
      </c>
      <c r="W592" t="str">
        <f t="shared" si="96"/>
        <v/>
      </c>
      <c r="X592" t="str">
        <f t="shared" si="97"/>
        <v/>
      </c>
      <c r="Y592" s="32" t="str">
        <f t="shared" si="98"/>
        <v>AC////////</v>
      </c>
      <c r="Z592" t="str">
        <f t="shared" si="99"/>
        <v>#66b3ff</v>
      </c>
    </row>
    <row r="593" spans="1:26" x14ac:dyDescent="0.25">
      <c r="A593" s="17" t="s">
        <v>101</v>
      </c>
      <c r="B593" s="19">
        <v>183</v>
      </c>
      <c r="C593" s="54" t="s">
        <v>19</v>
      </c>
      <c r="D593" s="8">
        <v>593</v>
      </c>
      <c r="E593" s="15">
        <v>0</v>
      </c>
      <c r="F593" s="15">
        <v>0</v>
      </c>
      <c r="G593" s="15">
        <v>1</v>
      </c>
      <c r="H593" s="15">
        <v>0</v>
      </c>
      <c r="I593" s="15">
        <v>1</v>
      </c>
      <c r="J593" s="15">
        <v>0</v>
      </c>
      <c r="K593" s="15">
        <v>0</v>
      </c>
      <c r="L593" s="15">
        <v>0</v>
      </c>
      <c r="M593" s="15">
        <v>0</v>
      </c>
      <c r="N593" s="15">
        <v>0</v>
      </c>
      <c r="O593" s="40">
        <v>0</v>
      </c>
      <c r="Q593" t="str">
        <f t="shared" si="90"/>
        <v>AC</v>
      </c>
      <c r="R593" t="str">
        <f t="shared" si="91"/>
        <v/>
      </c>
      <c r="S593" t="str">
        <f t="shared" si="92"/>
        <v>Syt6+</v>
      </c>
      <c r="T593" t="str">
        <f t="shared" si="93"/>
        <v/>
      </c>
      <c r="U593" t="str">
        <f t="shared" si="94"/>
        <v/>
      </c>
      <c r="V593" t="str">
        <f t="shared" si="95"/>
        <v/>
      </c>
      <c r="W593" t="str">
        <f t="shared" si="96"/>
        <v>MEIS+</v>
      </c>
      <c r="X593" t="str">
        <f t="shared" si="97"/>
        <v/>
      </c>
      <c r="Y593" s="32" t="str">
        <f t="shared" si="98"/>
        <v>AC//Syt6+////MEIS+//</v>
      </c>
      <c r="Z593" t="str">
        <f t="shared" si="99"/>
        <v>#ff6666</v>
      </c>
    </row>
    <row r="594" spans="1:26" x14ac:dyDescent="0.25">
      <c r="A594" s="17" t="s">
        <v>101</v>
      </c>
      <c r="B594" s="19">
        <v>184</v>
      </c>
      <c r="C594" s="54" t="s">
        <v>19</v>
      </c>
      <c r="D594" s="8">
        <v>594</v>
      </c>
      <c r="E594" s="15">
        <v>0</v>
      </c>
      <c r="F594" s="15">
        <v>0</v>
      </c>
      <c r="G594" s="15">
        <v>1</v>
      </c>
      <c r="H594" s="15">
        <v>0</v>
      </c>
      <c r="I594" s="15">
        <v>1</v>
      </c>
      <c r="J594" s="15">
        <v>0</v>
      </c>
      <c r="K594" s="15">
        <v>0</v>
      </c>
      <c r="L594" s="15">
        <v>0</v>
      </c>
      <c r="M594" s="15">
        <v>0</v>
      </c>
      <c r="N594" s="15">
        <v>0</v>
      </c>
      <c r="O594" s="40">
        <v>0</v>
      </c>
      <c r="Q594" t="str">
        <f t="shared" si="90"/>
        <v>AC</v>
      </c>
      <c r="R594" t="str">
        <f t="shared" si="91"/>
        <v/>
      </c>
      <c r="S594" t="str">
        <f t="shared" si="92"/>
        <v>Syt6+</v>
      </c>
      <c r="T594" t="str">
        <f t="shared" si="93"/>
        <v/>
      </c>
      <c r="U594" t="str">
        <f t="shared" si="94"/>
        <v/>
      </c>
      <c r="V594" t="str">
        <f t="shared" si="95"/>
        <v/>
      </c>
      <c r="W594" t="str">
        <f t="shared" si="96"/>
        <v>MEIS+</v>
      </c>
      <c r="X594" t="str">
        <f t="shared" si="97"/>
        <v/>
      </c>
      <c r="Y594" s="32" t="str">
        <f t="shared" si="98"/>
        <v>AC//Syt6+////MEIS+//</v>
      </c>
      <c r="Z594" t="str">
        <f t="shared" si="99"/>
        <v>#ff6666</v>
      </c>
    </row>
    <row r="595" spans="1:26" x14ac:dyDescent="0.25">
      <c r="A595" s="17" t="s">
        <v>101</v>
      </c>
      <c r="B595" s="19">
        <v>185</v>
      </c>
      <c r="C595" s="54">
        <v>97</v>
      </c>
      <c r="D595" s="8">
        <v>595</v>
      </c>
      <c r="E595" s="15">
        <v>0</v>
      </c>
      <c r="F595" s="15">
        <v>0</v>
      </c>
      <c r="G595" s="15">
        <v>0</v>
      </c>
      <c r="H595" s="15">
        <v>0</v>
      </c>
      <c r="I595" s="15">
        <v>0</v>
      </c>
      <c r="J595" s="15">
        <v>0</v>
      </c>
      <c r="K595" s="15">
        <v>0</v>
      </c>
      <c r="L595" s="15">
        <v>0</v>
      </c>
      <c r="M595" s="15">
        <v>0</v>
      </c>
      <c r="N595" s="15">
        <v>0</v>
      </c>
      <c r="O595" s="40">
        <v>0</v>
      </c>
      <c r="Q595" t="str">
        <f t="shared" ref="Q595:Q658" si="100">IF(E595=1,"GC","AC")</f>
        <v>AC</v>
      </c>
      <c r="R595" t="str">
        <f t="shared" ref="R595:R658" si="101">IF(F595=1,"Syt10+","")</f>
        <v/>
      </c>
      <c r="S595" t="str">
        <f t="shared" ref="S595:S658" si="102">IF(G595=1,"Syt6+","")</f>
        <v/>
      </c>
      <c r="T595" t="str">
        <f t="shared" ref="T595:T658" si="103">IF(H595,"C8+","")</f>
        <v/>
      </c>
      <c r="U595" t="str">
        <f t="shared" ref="U595:U658" si="104">IF(K595=1,"ChAT+","")</f>
        <v/>
      </c>
      <c r="V595" t="str">
        <f t="shared" ref="V595:V658" si="105">IF(O595=1,"Satb2+","")</f>
        <v/>
      </c>
      <c r="W595" t="str">
        <f t="shared" ref="W595:W658" si="106">IF(I595=1,"MEIS+","")</f>
        <v/>
      </c>
      <c r="X595" t="str">
        <f t="shared" ref="X595:X658" si="107">IF(N595=1,"CalR+","")</f>
        <v/>
      </c>
      <c r="Y595" s="32" t="str">
        <f t="shared" si="98"/>
        <v>AC////////</v>
      </c>
      <c r="Z595" t="str">
        <f t="shared" si="99"/>
        <v>#66b3ff</v>
      </c>
    </row>
    <row r="596" spans="1:26" x14ac:dyDescent="0.25">
      <c r="A596" s="17" t="s">
        <v>101</v>
      </c>
      <c r="B596" s="19">
        <v>186</v>
      </c>
      <c r="C596" s="54" t="s">
        <v>19</v>
      </c>
      <c r="D596" s="8">
        <v>596</v>
      </c>
      <c r="E596" s="15">
        <v>0</v>
      </c>
      <c r="F596" s="15">
        <v>0</v>
      </c>
      <c r="G596" s="15">
        <v>0</v>
      </c>
      <c r="H596" s="15">
        <v>0</v>
      </c>
      <c r="I596" s="15">
        <v>0</v>
      </c>
      <c r="J596" s="15">
        <v>0</v>
      </c>
      <c r="K596" s="15">
        <v>0</v>
      </c>
      <c r="L596" s="15">
        <v>0</v>
      </c>
      <c r="M596" s="15">
        <v>0</v>
      </c>
      <c r="N596" s="15">
        <v>0</v>
      </c>
      <c r="O596" s="40">
        <v>0</v>
      </c>
      <c r="Q596" t="str">
        <f t="shared" si="100"/>
        <v>AC</v>
      </c>
      <c r="R596" t="str">
        <f t="shared" si="101"/>
        <v/>
      </c>
      <c r="S596" t="str">
        <f t="shared" si="102"/>
        <v/>
      </c>
      <c r="T596" t="str">
        <f t="shared" si="103"/>
        <v/>
      </c>
      <c r="U596" t="str">
        <f t="shared" si="104"/>
        <v/>
      </c>
      <c r="V596" t="str">
        <f t="shared" si="105"/>
        <v/>
      </c>
      <c r="W596" t="str">
        <f t="shared" si="106"/>
        <v/>
      </c>
      <c r="X596" t="str">
        <f t="shared" si="107"/>
        <v/>
      </c>
      <c r="Y596" s="32" t="str">
        <f t="shared" si="98"/>
        <v>AC////////</v>
      </c>
      <c r="Z596" t="str">
        <f t="shared" si="99"/>
        <v>#66b3ff</v>
      </c>
    </row>
    <row r="597" spans="1:26" x14ac:dyDescent="0.25">
      <c r="A597" s="17" t="s">
        <v>101</v>
      </c>
      <c r="B597" s="19">
        <v>187</v>
      </c>
      <c r="C597" s="54" t="s">
        <v>19</v>
      </c>
      <c r="D597" s="8">
        <v>597</v>
      </c>
      <c r="E597" s="15">
        <v>0</v>
      </c>
      <c r="F597" s="15">
        <v>0</v>
      </c>
      <c r="G597" s="15">
        <v>0</v>
      </c>
      <c r="H597" s="15">
        <v>0</v>
      </c>
      <c r="I597" s="15">
        <v>1</v>
      </c>
      <c r="J597" s="15">
        <v>0</v>
      </c>
      <c r="K597" s="15">
        <v>0</v>
      </c>
      <c r="L597" s="15">
        <v>0</v>
      </c>
      <c r="M597" s="15">
        <v>0</v>
      </c>
      <c r="N597" s="15">
        <v>0</v>
      </c>
      <c r="O597" s="40">
        <v>0</v>
      </c>
      <c r="Q597" t="str">
        <f t="shared" si="100"/>
        <v>AC</v>
      </c>
      <c r="R597" t="str">
        <f t="shared" si="101"/>
        <v/>
      </c>
      <c r="S597" t="str">
        <f t="shared" si="102"/>
        <v/>
      </c>
      <c r="T597" t="str">
        <f t="shared" si="103"/>
        <v/>
      </c>
      <c r="U597" t="str">
        <f t="shared" si="104"/>
        <v/>
      </c>
      <c r="V597" t="str">
        <f t="shared" si="105"/>
        <v/>
      </c>
      <c r="W597" t="str">
        <f t="shared" si="106"/>
        <v>MEIS+</v>
      </c>
      <c r="X597" t="str">
        <f t="shared" si="107"/>
        <v/>
      </c>
      <c r="Y597" s="32" t="str">
        <f t="shared" si="98"/>
        <v>AC//////MEIS+//</v>
      </c>
      <c r="Z597" t="str">
        <f t="shared" si="99"/>
        <v>#66ff66</v>
      </c>
    </row>
    <row r="598" spans="1:26" x14ac:dyDescent="0.25">
      <c r="A598" s="17" t="s">
        <v>101</v>
      </c>
      <c r="B598" s="19">
        <v>188</v>
      </c>
      <c r="C598" s="54">
        <v>78</v>
      </c>
      <c r="D598" s="8">
        <v>598</v>
      </c>
      <c r="E598" s="15">
        <v>0</v>
      </c>
      <c r="F598" s="15">
        <v>0</v>
      </c>
      <c r="G598" s="15">
        <v>0</v>
      </c>
      <c r="H598" s="15">
        <v>0</v>
      </c>
      <c r="I598" s="15">
        <v>0</v>
      </c>
      <c r="J598" s="15">
        <v>0</v>
      </c>
      <c r="K598" s="15">
        <v>0</v>
      </c>
      <c r="L598" s="15">
        <v>0</v>
      </c>
      <c r="M598" s="15">
        <v>0</v>
      </c>
      <c r="N598" s="15">
        <v>0</v>
      </c>
      <c r="O598" s="40">
        <v>0</v>
      </c>
      <c r="Q598" t="str">
        <f t="shared" si="100"/>
        <v>AC</v>
      </c>
      <c r="R598" t="str">
        <f t="shared" si="101"/>
        <v/>
      </c>
      <c r="S598" t="str">
        <f t="shared" si="102"/>
        <v/>
      </c>
      <c r="T598" t="str">
        <f t="shared" si="103"/>
        <v/>
      </c>
      <c r="U598" t="str">
        <f t="shared" si="104"/>
        <v/>
      </c>
      <c r="V598" t="str">
        <f t="shared" si="105"/>
        <v/>
      </c>
      <c r="W598" t="str">
        <f t="shared" si="106"/>
        <v/>
      </c>
      <c r="X598" t="str">
        <f t="shared" si="107"/>
        <v/>
      </c>
      <c r="Y598" s="32" t="str">
        <f t="shared" si="98"/>
        <v>AC////////</v>
      </c>
      <c r="Z598" t="str">
        <f t="shared" si="99"/>
        <v>#66b3ff</v>
      </c>
    </row>
    <row r="599" spans="1:26" x14ac:dyDescent="0.25">
      <c r="A599" s="17" t="s">
        <v>101</v>
      </c>
      <c r="B599" s="19">
        <v>189</v>
      </c>
      <c r="C599" s="54" t="s">
        <v>19</v>
      </c>
      <c r="D599" s="8">
        <v>599</v>
      </c>
      <c r="E599" s="15">
        <v>0</v>
      </c>
      <c r="F599" s="15">
        <v>0</v>
      </c>
      <c r="G599" s="15">
        <v>1</v>
      </c>
      <c r="H599" s="15">
        <v>0</v>
      </c>
      <c r="I599" s="15">
        <v>1</v>
      </c>
      <c r="J599" s="15">
        <v>0</v>
      </c>
      <c r="K599" s="15">
        <v>0</v>
      </c>
      <c r="L599" s="15">
        <v>0</v>
      </c>
      <c r="M599" s="15">
        <v>0</v>
      </c>
      <c r="N599" s="15">
        <v>0</v>
      </c>
      <c r="O599" s="40">
        <v>0</v>
      </c>
      <c r="Q599" t="str">
        <f t="shared" si="100"/>
        <v>AC</v>
      </c>
      <c r="R599" t="str">
        <f t="shared" si="101"/>
        <v/>
      </c>
      <c r="S599" t="str">
        <f t="shared" si="102"/>
        <v>Syt6+</v>
      </c>
      <c r="T599" t="str">
        <f t="shared" si="103"/>
        <v/>
      </c>
      <c r="U599" t="str">
        <f t="shared" si="104"/>
        <v/>
      </c>
      <c r="V599" t="str">
        <f t="shared" si="105"/>
        <v/>
      </c>
      <c r="W599" t="str">
        <f t="shared" si="106"/>
        <v>MEIS+</v>
      </c>
      <c r="X599" t="str">
        <f t="shared" si="107"/>
        <v/>
      </c>
      <c r="Y599" s="32" t="str">
        <f t="shared" si="98"/>
        <v>AC//Syt6+////MEIS+//</v>
      </c>
      <c r="Z599" t="str">
        <f t="shared" si="99"/>
        <v>#ff6666</v>
      </c>
    </row>
    <row r="600" spans="1:26" x14ac:dyDescent="0.25">
      <c r="A600" s="17" t="s">
        <v>101</v>
      </c>
      <c r="B600" s="19">
        <v>190</v>
      </c>
      <c r="C600" s="54" t="s">
        <v>19</v>
      </c>
      <c r="D600" s="8">
        <v>600</v>
      </c>
      <c r="E600" s="15">
        <v>0</v>
      </c>
      <c r="F600" s="15">
        <v>0</v>
      </c>
      <c r="G600" s="15">
        <v>0</v>
      </c>
      <c r="H600" s="15">
        <v>0</v>
      </c>
      <c r="I600" s="15">
        <v>0</v>
      </c>
      <c r="J600" s="15">
        <v>0</v>
      </c>
      <c r="K600" s="15">
        <v>0</v>
      </c>
      <c r="L600" s="15">
        <v>0</v>
      </c>
      <c r="M600" s="15">
        <v>0</v>
      </c>
      <c r="N600" s="15">
        <v>1</v>
      </c>
      <c r="O600" s="40">
        <v>0</v>
      </c>
      <c r="Q600" t="str">
        <f t="shared" si="100"/>
        <v>AC</v>
      </c>
      <c r="R600" t="str">
        <f t="shared" si="101"/>
        <v/>
      </c>
      <c r="S600" t="str">
        <f t="shared" si="102"/>
        <v/>
      </c>
      <c r="T600" t="str">
        <f t="shared" si="103"/>
        <v/>
      </c>
      <c r="U600" t="str">
        <f t="shared" si="104"/>
        <v/>
      </c>
      <c r="V600" t="str">
        <f t="shared" si="105"/>
        <v/>
      </c>
      <c r="W600" t="str">
        <f t="shared" si="106"/>
        <v/>
      </c>
      <c r="X600" t="str">
        <f t="shared" si="107"/>
        <v>CalR+</v>
      </c>
      <c r="Y600" s="32" t="str">
        <f t="shared" si="98"/>
        <v>AC///////CalR+/</v>
      </c>
      <c r="Z600" t="e">
        <f t="shared" si="99"/>
        <v>#N/A</v>
      </c>
    </row>
    <row r="601" spans="1:26" x14ac:dyDescent="0.25">
      <c r="A601" s="17" t="s">
        <v>101</v>
      </c>
      <c r="B601" s="19">
        <v>191</v>
      </c>
      <c r="C601" s="54">
        <v>70</v>
      </c>
      <c r="D601" s="8">
        <v>601</v>
      </c>
      <c r="E601" s="15">
        <v>1</v>
      </c>
      <c r="F601" s="15">
        <v>0</v>
      </c>
      <c r="G601" s="15">
        <v>0</v>
      </c>
      <c r="H601" s="15">
        <v>0</v>
      </c>
      <c r="I601" s="15">
        <v>0</v>
      </c>
      <c r="J601" s="15">
        <v>0</v>
      </c>
      <c r="K601" s="15">
        <v>0</v>
      </c>
      <c r="L601" s="15">
        <v>0</v>
      </c>
      <c r="M601" s="15">
        <v>0</v>
      </c>
      <c r="N601" s="15">
        <v>0</v>
      </c>
      <c r="O601" s="40">
        <v>0</v>
      </c>
      <c r="Q601" t="str">
        <f t="shared" si="100"/>
        <v>GC</v>
      </c>
      <c r="R601" t="str">
        <f t="shared" si="101"/>
        <v/>
      </c>
      <c r="S601" t="str">
        <f t="shared" si="102"/>
        <v/>
      </c>
      <c r="T601" t="str">
        <f t="shared" si="103"/>
        <v/>
      </c>
      <c r="U601" t="str">
        <f t="shared" si="104"/>
        <v/>
      </c>
      <c r="V601" t="str">
        <f t="shared" si="105"/>
        <v/>
      </c>
      <c r="W601" t="str">
        <f t="shared" si="106"/>
        <v/>
      </c>
      <c r="X601" t="str">
        <f t="shared" si="107"/>
        <v/>
      </c>
      <c r="Y601" s="32" t="str">
        <f t="shared" si="98"/>
        <v>GC////////</v>
      </c>
      <c r="Z601" t="str">
        <f t="shared" si="99"/>
        <v>#ff66d9</v>
      </c>
    </row>
    <row r="602" spans="1:26" x14ac:dyDescent="0.25">
      <c r="A602" s="17" t="s">
        <v>101</v>
      </c>
      <c r="B602" s="19">
        <v>192</v>
      </c>
      <c r="C602" s="54" t="s">
        <v>19</v>
      </c>
      <c r="D602" s="8">
        <v>602</v>
      </c>
      <c r="E602" s="15">
        <v>0</v>
      </c>
      <c r="F602" s="15">
        <v>1</v>
      </c>
      <c r="G602" s="15">
        <v>0</v>
      </c>
      <c r="H602" s="15">
        <v>0</v>
      </c>
      <c r="I602" s="15">
        <v>1</v>
      </c>
      <c r="J602" s="15">
        <v>0</v>
      </c>
      <c r="K602" s="15">
        <v>0</v>
      </c>
      <c r="L602" s="15">
        <v>0</v>
      </c>
      <c r="M602" s="15">
        <v>0</v>
      </c>
      <c r="N602" s="15">
        <v>0</v>
      </c>
      <c r="O602" s="40">
        <v>0</v>
      </c>
      <c r="Q602" t="str">
        <f t="shared" si="100"/>
        <v>AC</v>
      </c>
      <c r="R602" t="str">
        <f t="shared" si="101"/>
        <v>Syt10+</v>
      </c>
      <c r="S602" t="str">
        <f t="shared" si="102"/>
        <v/>
      </c>
      <c r="T602" t="str">
        <f t="shared" si="103"/>
        <v/>
      </c>
      <c r="U602" t="str">
        <f t="shared" si="104"/>
        <v/>
      </c>
      <c r="V602" t="str">
        <f t="shared" si="105"/>
        <v/>
      </c>
      <c r="W602" t="str">
        <f t="shared" si="106"/>
        <v>MEIS+</v>
      </c>
      <c r="X602" t="str">
        <f t="shared" si="107"/>
        <v/>
      </c>
      <c r="Y602" s="32" t="str">
        <f t="shared" si="98"/>
        <v>AC/Syt10+/////MEIS+//</v>
      </c>
      <c r="Z602" t="str">
        <f t="shared" si="99"/>
        <v>#b3ff66</v>
      </c>
    </row>
    <row r="603" spans="1:26" ht="15.75" thickBot="1" x14ac:dyDescent="0.3">
      <c r="A603" s="29" t="s">
        <v>101</v>
      </c>
      <c r="B603" s="51">
        <v>193</v>
      </c>
      <c r="C603" s="55" t="s">
        <v>19</v>
      </c>
      <c r="D603" s="8">
        <v>603</v>
      </c>
      <c r="E603" s="25">
        <v>0</v>
      </c>
      <c r="F603" s="25">
        <v>1</v>
      </c>
      <c r="G603" s="25">
        <v>0</v>
      </c>
      <c r="H603" s="25">
        <v>0</v>
      </c>
      <c r="I603" s="25">
        <v>0</v>
      </c>
      <c r="J603" s="25">
        <v>0</v>
      </c>
      <c r="K603" s="25">
        <v>0</v>
      </c>
      <c r="L603" s="25">
        <v>0</v>
      </c>
      <c r="M603" s="25">
        <v>0</v>
      </c>
      <c r="N603" s="25">
        <v>0</v>
      </c>
      <c r="O603" s="41">
        <v>0</v>
      </c>
      <c r="Q603" t="str">
        <f t="shared" si="100"/>
        <v>AC</v>
      </c>
      <c r="R603" t="str">
        <f t="shared" si="101"/>
        <v>Syt10+</v>
      </c>
      <c r="S603" t="str">
        <f t="shared" si="102"/>
        <v/>
      </c>
      <c r="T603" t="str">
        <f t="shared" si="103"/>
        <v/>
      </c>
      <c r="U603" t="str">
        <f t="shared" si="104"/>
        <v/>
      </c>
      <c r="V603" t="str">
        <f t="shared" si="105"/>
        <v/>
      </c>
      <c r="W603" t="str">
        <f t="shared" si="106"/>
        <v/>
      </c>
      <c r="X603" t="str">
        <f t="shared" si="107"/>
        <v/>
      </c>
      <c r="Y603" s="32" t="str">
        <f t="shared" si="98"/>
        <v>AC/Syt10+///////</v>
      </c>
      <c r="Z603" t="e">
        <f t="shared" si="99"/>
        <v>#N/A</v>
      </c>
    </row>
    <row r="604" spans="1:26" x14ac:dyDescent="0.25">
      <c r="A604" s="27" t="s">
        <v>102</v>
      </c>
      <c r="B604" s="19">
        <v>1</v>
      </c>
      <c r="C604" s="54">
        <v>6</v>
      </c>
      <c r="D604" s="8">
        <v>604</v>
      </c>
      <c r="E604" s="15">
        <v>1</v>
      </c>
      <c r="F604" s="15">
        <v>0</v>
      </c>
      <c r="G604" s="15">
        <v>0</v>
      </c>
      <c r="H604" s="15">
        <v>0</v>
      </c>
      <c r="I604" s="15">
        <v>0</v>
      </c>
      <c r="J604" s="15">
        <v>1</v>
      </c>
      <c r="K604" s="15">
        <v>0</v>
      </c>
      <c r="L604" s="15">
        <v>0</v>
      </c>
      <c r="M604" s="15">
        <v>1</v>
      </c>
      <c r="N604" s="15">
        <v>0</v>
      </c>
      <c r="O604" s="40">
        <v>0</v>
      </c>
      <c r="Q604" t="str">
        <f t="shared" si="100"/>
        <v>GC</v>
      </c>
      <c r="R604" t="str">
        <f t="shared" si="101"/>
        <v/>
      </c>
      <c r="S604" t="str">
        <f t="shared" si="102"/>
        <v/>
      </c>
      <c r="T604" t="str">
        <f t="shared" si="103"/>
        <v/>
      </c>
      <c r="U604" t="str">
        <f t="shared" si="104"/>
        <v/>
      </c>
      <c r="V604" t="str">
        <f t="shared" si="105"/>
        <v/>
      </c>
      <c r="W604" t="str">
        <f t="shared" si="106"/>
        <v/>
      </c>
      <c r="X604" t="str">
        <f t="shared" si="107"/>
        <v/>
      </c>
      <c r="Y604" s="32" t="str">
        <f t="shared" si="98"/>
        <v>GC////////</v>
      </c>
      <c r="Z604" t="str">
        <f t="shared" si="99"/>
        <v>#ff66d9</v>
      </c>
    </row>
    <row r="605" spans="1:26" x14ac:dyDescent="0.25">
      <c r="A605" s="27" t="s">
        <v>102</v>
      </c>
      <c r="B605" s="19">
        <v>2</v>
      </c>
      <c r="C605" s="54">
        <v>47</v>
      </c>
      <c r="D605" s="8">
        <v>605</v>
      </c>
      <c r="E605" s="15">
        <v>1</v>
      </c>
      <c r="F605" s="15">
        <v>0</v>
      </c>
      <c r="G605" s="15">
        <v>0</v>
      </c>
      <c r="H605" s="15">
        <v>1</v>
      </c>
      <c r="I605" s="15">
        <v>0</v>
      </c>
      <c r="J605" s="15">
        <v>1</v>
      </c>
      <c r="K605" s="15">
        <v>0</v>
      </c>
      <c r="L605" s="15">
        <v>0</v>
      </c>
      <c r="M605" s="15">
        <v>1</v>
      </c>
      <c r="N605" s="15">
        <v>0</v>
      </c>
      <c r="O605" s="40">
        <v>0</v>
      </c>
      <c r="Q605" t="str">
        <f t="shared" si="100"/>
        <v>GC</v>
      </c>
      <c r="R605" t="str">
        <f t="shared" si="101"/>
        <v/>
      </c>
      <c r="S605" t="str">
        <f t="shared" si="102"/>
        <v/>
      </c>
      <c r="T605" t="str">
        <f t="shared" si="103"/>
        <v>C8+</v>
      </c>
      <c r="U605" t="str">
        <f t="shared" si="104"/>
        <v/>
      </c>
      <c r="V605" t="str">
        <f t="shared" si="105"/>
        <v/>
      </c>
      <c r="W605" t="str">
        <f t="shared" si="106"/>
        <v/>
      </c>
      <c r="X605" t="str">
        <f t="shared" si="107"/>
        <v/>
      </c>
      <c r="Y605" s="32" t="str">
        <f t="shared" si="98"/>
        <v>GC///C8+/////</v>
      </c>
      <c r="Z605" t="str">
        <f t="shared" si="99"/>
        <v>#ffff66</v>
      </c>
    </row>
    <row r="606" spans="1:26" x14ac:dyDescent="0.25">
      <c r="A606" s="27" t="s">
        <v>102</v>
      </c>
      <c r="B606" s="19">
        <v>3</v>
      </c>
      <c r="C606" s="54">
        <v>48</v>
      </c>
      <c r="D606" s="8">
        <v>606</v>
      </c>
      <c r="E606" s="15">
        <v>1</v>
      </c>
      <c r="F606" s="15">
        <v>0</v>
      </c>
      <c r="G606" s="15">
        <v>0</v>
      </c>
      <c r="H606" s="15">
        <v>0</v>
      </c>
      <c r="I606" s="15">
        <v>0</v>
      </c>
      <c r="J606" s="15">
        <v>1</v>
      </c>
      <c r="K606" s="15">
        <v>0</v>
      </c>
      <c r="L606" s="15">
        <v>0</v>
      </c>
      <c r="M606" s="15">
        <v>1</v>
      </c>
      <c r="N606" s="15">
        <v>0</v>
      </c>
      <c r="O606" s="40">
        <v>0</v>
      </c>
      <c r="Q606" t="str">
        <f t="shared" si="100"/>
        <v>GC</v>
      </c>
      <c r="R606" t="str">
        <f t="shared" si="101"/>
        <v/>
      </c>
      <c r="S606" t="str">
        <f t="shared" si="102"/>
        <v/>
      </c>
      <c r="T606" t="str">
        <f t="shared" si="103"/>
        <v/>
      </c>
      <c r="U606" t="str">
        <f t="shared" si="104"/>
        <v/>
      </c>
      <c r="V606" t="str">
        <f t="shared" si="105"/>
        <v/>
      </c>
      <c r="W606" t="str">
        <f t="shared" si="106"/>
        <v/>
      </c>
      <c r="X606" t="str">
        <f t="shared" si="107"/>
        <v/>
      </c>
      <c r="Y606" s="32" t="str">
        <f t="shared" si="98"/>
        <v>GC////////</v>
      </c>
      <c r="Z606" t="str">
        <f t="shared" si="99"/>
        <v>#ff66d9</v>
      </c>
    </row>
    <row r="607" spans="1:26" x14ac:dyDescent="0.25">
      <c r="A607" s="27" t="s">
        <v>102</v>
      </c>
      <c r="B607" s="19">
        <v>4</v>
      </c>
      <c r="C607" s="54">
        <v>89</v>
      </c>
      <c r="D607" s="8">
        <v>607</v>
      </c>
      <c r="E607" s="15">
        <v>1</v>
      </c>
      <c r="F607" s="15">
        <v>0</v>
      </c>
      <c r="G607" s="15">
        <v>0</v>
      </c>
      <c r="H607" s="15">
        <v>0</v>
      </c>
      <c r="I607" s="15">
        <v>0</v>
      </c>
      <c r="J607" s="15">
        <v>1</v>
      </c>
      <c r="K607" s="15">
        <v>0</v>
      </c>
      <c r="L607" s="15">
        <v>0</v>
      </c>
      <c r="M607" s="15">
        <v>1</v>
      </c>
      <c r="N607" s="15">
        <v>0</v>
      </c>
      <c r="O607" s="40">
        <v>0</v>
      </c>
      <c r="Q607" t="str">
        <f t="shared" si="100"/>
        <v>GC</v>
      </c>
      <c r="R607" t="str">
        <f t="shared" si="101"/>
        <v/>
      </c>
      <c r="S607" t="str">
        <f t="shared" si="102"/>
        <v/>
      </c>
      <c r="T607" t="str">
        <f t="shared" si="103"/>
        <v/>
      </c>
      <c r="U607" t="str">
        <f t="shared" si="104"/>
        <v/>
      </c>
      <c r="V607" t="str">
        <f t="shared" si="105"/>
        <v/>
      </c>
      <c r="W607" t="str">
        <f t="shared" si="106"/>
        <v/>
      </c>
      <c r="X607" t="str">
        <f t="shared" si="107"/>
        <v/>
      </c>
      <c r="Y607" s="32" t="str">
        <f t="shared" si="98"/>
        <v>GC////////</v>
      </c>
      <c r="Z607" t="str">
        <f t="shared" si="99"/>
        <v>#ff66d9</v>
      </c>
    </row>
    <row r="608" spans="1:26" x14ac:dyDescent="0.25">
      <c r="A608" s="27" t="s">
        <v>102</v>
      </c>
      <c r="B608" s="19">
        <v>5</v>
      </c>
      <c r="C608" s="54">
        <v>46</v>
      </c>
      <c r="D608" s="8">
        <v>608</v>
      </c>
      <c r="E608" s="15">
        <v>1</v>
      </c>
      <c r="F608" s="15">
        <v>0</v>
      </c>
      <c r="G608" s="15">
        <v>0</v>
      </c>
      <c r="H608" s="15">
        <v>0</v>
      </c>
      <c r="I608" s="15">
        <v>0</v>
      </c>
      <c r="J608" s="15">
        <v>1</v>
      </c>
      <c r="K608" s="15">
        <v>0</v>
      </c>
      <c r="L608" s="15">
        <v>0</v>
      </c>
      <c r="M608" s="15">
        <v>1</v>
      </c>
      <c r="N608" s="15">
        <v>0</v>
      </c>
      <c r="O608" s="40">
        <v>0</v>
      </c>
      <c r="Q608" t="str">
        <f t="shared" si="100"/>
        <v>GC</v>
      </c>
      <c r="R608" t="str">
        <f t="shared" si="101"/>
        <v/>
      </c>
      <c r="S608" t="str">
        <f t="shared" si="102"/>
        <v/>
      </c>
      <c r="T608" t="str">
        <f t="shared" si="103"/>
        <v/>
      </c>
      <c r="U608" t="str">
        <f t="shared" si="104"/>
        <v/>
      </c>
      <c r="V608" t="str">
        <f t="shared" si="105"/>
        <v/>
      </c>
      <c r="W608" t="str">
        <f t="shared" si="106"/>
        <v/>
      </c>
      <c r="X608" t="str">
        <f t="shared" si="107"/>
        <v/>
      </c>
      <c r="Y608" s="32" t="str">
        <f t="shared" si="98"/>
        <v>GC////////</v>
      </c>
      <c r="Z608" t="str">
        <f t="shared" si="99"/>
        <v>#ff66d9</v>
      </c>
    </row>
    <row r="609" spans="1:26" x14ac:dyDescent="0.25">
      <c r="A609" s="27" t="s">
        <v>102</v>
      </c>
      <c r="B609" s="19">
        <v>6</v>
      </c>
      <c r="C609" s="54">
        <v>10</v>
      </c>
      <c r="D609" s="8">
        <v>609</v>
      </c>
      <c r="E609" s="15">
        <v>1</v>
      </c>
      <c r="F609" s="15">
        <v>0</v>
      </c>
      <c r="G609" s="15">
        <v>0</v>
      </c>
      <c r="H609" s="15">
        <v>1</v>
      </c>
      <c r="I609" s="15">
        <v>0</v>
      </c>
      <c r="J609" s="15">
        <v>1</v>
      </c>
      <c r="K609" s="15">
        <v>0</v>
      </c>
      <c r="L609" s="15">
        <v>0</v>
      </c>
      <c r="M609" s="15">
        <v>1</v>
      </c>
      <c r="N609" s="15">
        <v>0</v>
      </c>
      <c r="O609" s="40">
        <v>0</v>
      </c>
      <c r="Q609" t="str">
        <f t="shared" si="100"/>
        <v>GC</v>
      </c>
      <c r="R609" t="str">
        <f t="shared" si="101"/>
        <v/>
      </c>
      <c r="S609" t="str">
        <f t="shared" si="102"/>
        <v/>
      </c>
      <c r="T609" t="str">
        <f t="shared" si="103"/>
        <v>C8+</v>
      </c>
      <c r="U609" t="str">
        <f t="shared" si="104"/>
        <v/>
      </c>
      <c r="V609" t="str">
        <f t="shared" si="105"/>
        <v/>
      </c>
      <c r="W609" t="str">
        <f t="shared" si="106"/>
        <v/>
      </c>
      <c r="X609" t="str">
        <f t="shared" si="107"/>
        <v/>
      </c>
      <c r="Y609" s="32" t="str">
        <f t="shared" si="98"/>
        <v>GC///C8+/////</v>
      </c>
      <c r="Z609" t="str">
        <f t="shared" si="99"/>
        <v>#ffff66</v>
      </c>
    </row>
    <row r="610" spans="1:26" x14ac:dyDescent="0.25">
      <c r="A610" s="27" t="s">
        <v>102</v>
      </c>
      <c r="B610" s="19">
        <v>7</v>
      </c>
      <c r="C610" s="54">
        <v>13</v>
      </c>
      <c r="D610" s="8">
        <v>610</v>
      </c>
      <c r="E610" s="15">
        <v>1</v>
      </c>
      <c r="F610" s="15">
        <v>0</v>
      </c>
      <c r="G610" s="15">
        <v>0</v>
      </c>
      <c r="H610" s="15">
        <v>0</v>
      </c>
      <c r="I610" s="15">
        <v>0</v>
      </c>
      <c r="J610" s="15">
        <v>1</v>
      </c>
      <c r="K610" s="15">
        <v>0</v>
      </c>
      <c r="L610" s="15">
        <v>0</v>
      </c>
      <c r="M610" s="15">
        <v>1</v>
      </c>
      <c r="N610" s="15">
        <v>0</v>
      </c>
      <c r="O610" s="40">
        <v>0</v>
      </c>
      <c r="Q610" t="str">
        <f t="shared" si="100"/>
        <v>GC</v>
      </c>
      <c r="R610" t="str">
        <f t="shared" si="101"/>
        <v/>
      </c>
      <c r="S610" t="str">
        <f t="shared" si="102"/>
        <v/>
      </c>
      <c r="T610" t="str">
        <f t="shared" si="103"/>
        <v/>
      </c>
      <c r="U610" t="str">
        <f t="shared" si="104"/>
        <v/>
      </c>
      <c r="V610" t="str">
        <f t="shared" si="105"/>
        <v/>
      </c>
      <c r="W610" t="str">
        <f t="shared" si="106"/>
        <v/>
      </c>
      <c r="X610" t="str">
        <f t="shared" si="107"/>
        <v/>
      </c>
      <c r="Y610" s="32" t="str">
        <f t="shared" si="98"/>
        <v>GC////////</v>
      </c>
      <c r="Z610" t="str">
        <f t="shared" si="99"/>
        <v>#ff66d9</v>
      </c>
    </row>
    <row r="611" spans="1:26" x14ac:dyDescent="0.25">
      <c r="A611" s="27" t="s">
        <v>102</v>
      </c>
      <c r="B611" s="19">
        <v>8</v>
      </c>
      <c r="C611" s="54">
        <v>52</v>
      </c>
      <c r="D611" s="8">
        <v>611</v>
      </c>
      <c r="E611" s="15">
        <v>1</v>
      </c>
      <c r="F611" s="15">
        <v>0</v>
      </c>
      <c r="G611" s="15">
        <v>0</v>
      </c>
      <c r="H611" s="15">
        <v>0</v>
      </c>
      <c r="I611" s="15">
        <v>0</v>
      </c>
      <c r="J611" s="15">
        <v>0</v>
      </c>
      <c r="K611" s="15">
        <v>0</v>
      </c>
      <c r="L611" s="15">
        <v>0</v>
      </c>
      <c r="M611" s="15">
        <v>1</v>
      </c>
      <c r="N611" s="15">
        <v>0</v>
      </c>
      <c r="O611" s="40">
        <v>0</v>
      </c>
      <c r="Q611" t="str">
        <f t="shared" si="100"/>
        <v>GC</v>
      </c>
      <c r="R611" t="str">
        <f t="shared" si="101"/>
        <v/>
      </c>
      <c r="S611" t="str">
        <f t="shared" si="102"/>
        <v/>
      </c>
      <c r="T611" t="str">
        <f t="shared" si="103"/>
        <v/>
      </c>
      <c r="U611" t="str">
        <f t="shared" si="104"/>
        <v/>
      </c>
      <c r="V611" t="str">
        <f t="shared" si="105"/>
        <v/>
      </c>
      <c r="W611" t="str">
        <f t="shared" si="106"/>
        <v/>
      </c>
      <c r="X611" t="str">
        <f t="shared" si="107"/>
        <v/>
      </c>
      <c r="Y611" s="32" t="str">
        <f t="shared" si="98"/>
        <v>GC////////</v>
      </c>
      <c r="Z611" t="str">
        <f t="shared" si="99"/>
        <v>#ff66d9</v>
      </c>
    </row>
    <row r="612" spans="1:26" x14ac:dyDescent="0.25">
      <c r="A612" s="27" t="s">
        <v>102</v>
      </c>
      <c r="B612" s="19">
        <v>9</v>
      </c>
      <c r="C612" s="54">
        <v>9</v>
      </c>
      <c r="D612" s="8">
        <v>612</v>
      </c>
      <c r="E612" s="15">
        <v>1</v>
      </c>
      <c r="F612" s="15">
        <v>0</v>
      </c>
      <c r="G612" s="15">
        <v>0</v>
      </c>
      <c r="H612" s="15">
        <v>0</v>
      </c>
      <c r="I612" s="15">
        <v>0</v>
      </c>
      <c r="J612" s="15">
        <v>0</v>
      </c>
      <c r="K612" s="15">
        <v>0</v>
      </c>
      <c r="L612" s="15">
        <v>0</v>
      </c>
      <c r="M612" s="15">
        <v>1</v>
      </c>
      <c r="N612" s="15">
        <v>0</v>
      </c>
      <c r="O612" s="40">
        <v>1</v>
      </c>
      <c r="Q612" t="str">
        <f t="shared" si="100"/>
        <v>GC</v>
      </c>
      <c r="R612" t="str">
        <f t="shared" si="101"/>
        <v/>
      </c>
      <c r="S612" t="str">
        <f t="shared" si="102"/>
        <v/>
      </c>
      <c r="T612" t="str">
        <f t="shared" si="103"/>
        <v/>
      </c>
      <c r="U612" t="str">
        <f t="shared" si="104"/>
        <v/>
      </c>
      <c r="V612" t="str">
        <f t="shared" si="105"/>
        <v>Satb2+</v>
      </c>
      <c r="W612" t="str">
        <f t="shared" si="106"/>
        <v/>
      </c>
      <c r="X612" t="str">
        <f t="shared" si="107"/>
        <v/>
      </c>
      <c r="Y612" s="32" t="str">
        <f t="shared" si="98"/>
        <v>GC/////Satb2+///</v>
      </c>
      <c r="Z612" t="e">
        <f t="shared" si="99"/>
        <v>#N/A</v>
      </c>
    </row>
    <row r="613" spans="1:26" x14ac:dyDescent="0.25">
      <c r="A613" s="27" t="s">
        <v>102</v>
      </c>
      <c r="B613" s="19">
        <v>10</v>
      </c>
      <c r="C613" s="54">
        <v>12</v>
      </c>
      <c r="D613" s="8">
        <v>613</v>
      </c>
      <c r="E613" s="15">
        <v>1</v>
      </c>
      <c r="F613" s="15">
        <v>0</v>
      </c>
      <c r="G613" s="15">
        <v>0</v>
      </c>
      <c r="H613" s="15">
        <v>0</v>
      </c>
      <c r="I613" s="15">
        <v>0</v>
      </c>
      <c r="J613" s="15">
        <v>0</v>
      </c>
      <c r="K613" s="15">
        <v>0</v>
      </c>
      <c r="L613" s="15">
        <v>0</v>
      </c>
      <c r="M613" s="15">
        <v>1</v>
      </c>
      <c r="N613" s="15">
        <v>0</v>
      </c>
      <c r="O613" s="40">
        <v>0</v>
      </c>
      <c r="Q613" t="str">
        <f t="shared" si="100"/>
        <v>GC</v>
      </c>
      <c r="R613" t="str">
        <f t="shared" si="101"/>
        <v/>
      </c>
      <c r="S613" t="str">
        <f t="shared" si="102"/>
        <v/>
      </c>
      <c r="T613" t="str">
        <f t="shared" si="103"/>
        <v/>
      </c>
      <c r="U613" t="str">
        <f t="shared" si="104"/>
        <v/>
      </c>
      <c r="V613" t="str">
        <f t="shared" si="105"/>
        <v/>
      </c>
      <c r="W613" t="str">
        <f t="shared" si="106"/>
        <v/>
      </c>
      <c r="X613" t="str">
        <f t="shared" si="107"/>
        <v/>
      </c>
      <c r="Y613" s="32" t="str">
        <f t="shared" si="98"/>
        <v>GC////////</v>
      </c>
      <c r="Z613" t="str">
        <f t="shared" si="99"/>
        <v>#ff66d9</v>
      </c>
    </row>
    <row r="614" spans="1:26" x14ac:dyDescent="0.25">
      <c r="A614" s="27" t="s">
        <v>102</v>
      </c>
      <c r="B614" s="19">
        <v>11</v>
      </c>
      <c r="C614" s="54">
        <v>15</v>
      </c>
      <c r="D614" s="8">
        <v>614</v>
      </c>
      <c r="E614" s="15">
        <v>1</v>
      </c>
      <c r="F614" s="15">
        <v>0</v>
      </c>
      <c r="G614" s="15">
        <v>0</v>
      </c>
      <c r="H614" s="15">
        <v>0</v>
      </c>
      <c r="I614" s="15">
        <v>0</v>
      </c>
      <c r="J614" s="15">
        <v>1</v>
      </c>
      <c r="K614" s="15">
        <v>0</v>
      </c>
      <c r="L614" s="15">
        <v>0</v>
      </c>
      <c r="M614" s="15">
        <v>1</v>
      </c>
      <c r="N614" s="15">
        <v>0</v>
      </c>
      <c r="O614" s="40">
        <v>0</v>
      </c>
      <c r="Q614" t="str">
        <f t="shared" si="100"/>
        <v>GC</v>
      </c>
      <c r="R614" t="str">
        <f t="shared" si="101"/>
        <v/>
      </c>
      <c r="S614" t="str">
        <f t="shared" si="102"/>
        <v/>
      </c>
      <c r="T614" t="str">
        <f t="shared" si="103"/>
        <v/>
      </c>
      <c r="U614" t="str">
        <f t="shared" si="104"/>
        <v/>
      </c>
      <c r="V614" t="str">
        <f t="shared" si="105"/>
        <v/>
      </c>
      <c r="W614" t="str">
        <f t="shared" si="106"/>
        <v/>
      </c>
      <c r="X614" t="str">
        <f t="shared" si="107"/>
        <v/>
      </c>
      <c r="Y614" s="32" t="str">
        <f t="shared" si="98"/>
        <v>GC////////</v>
      </c>
      <c r="Z614" t="str">
        <f t="shared" si="99"/>
        <v>#ff66d9</v>
      </c>
    </row>
    <row r="615" spans="1:26" x14ac:dyDescent="0.25">
      <c r="A615" s="27" t="s">
        <v>102</v>
      </c>
      <c r="B615" s="19">
        <v>12</v>
      </c>
      <c r="C615" s="54" t="s">
        <v>19</v>
      </c>
      <c r="D615" s="8">
        <v>615</v>
      </c>
      <c r="E615" s="15">
        <v>1</v>
      </c>
      <c r="F615" s="15">
        <v>0</v>
      </c>
      <c r="G615" s="15">
        <v>0</v>
      </c>
      <c r="H615" s="15">
        <v>0</v>
      </c>
      <c r="I615" s="15">
        <v>0</v>
      </c>
      <c r="J615" s="15">
        <v>0</v>
      </c>
      <c r="K615" s="15">
        <v>0</v>
      </c>
      <c r="L615" s="15">
        <v>0</v>
      </c>
      <c r="M615" s="15">
        <v>1</v>
      </c>
      <c r="N615" s="15">
        <v>0</v>
      </c>
      <c r="O615" s="40">
        <v>1</v>
      </c>
      <c r="Q615" t="str">
        <f t="shared" si="100"/>
        <v>GC</v>
      </c>
      <c r="R615" t="str">
        <f t="shared" si="101"/>
        <v/>
      </c>
      <c r="S615" t="str">
        <f t="shared" si="102"/>
        <v/>
      </c>
      <c r="T615" t="str">
        <f t="shared" si="103"/>
        <v/>
      </c>
      <c r="U615" t="str">
        <f t="shared" si="104"/>
        <v/>
      </c>
      <c r="V615" t="str">
        <f t="shared" si="105"/>
        <v>Satb2+</v>
      </c>
      <c r="W615" t="str">
        <f t="shared" si="106"/>
        <v/>
      </c>
      <c r="X615" t="str">
        <f t="shared" si="107"/>
        <v/>
      </c>
      <c r="Y615" s="32" t="str">
        <f t="shared" si="98"/>
        <v>GC/////Satb2+///</v>
      </c>
      <c r="Z615" t="e">
        <f t="shared" si="99"/>
        <v>#N/A</v>
      </c>
    </row>
    <row r="616" spans="1:26" x14ac:dyDescent="0.25">
      <c r="A616" s="27" t="s">
        <v>102</v>
      </c>
      <c r="B616" s="19">
        <v>13</v>
      </c>
      <c r="C616" s="54">
        <v>4</v>
      </c>
      <c r="D616" s="8">
        <v>616</v>
      </c>
      <c r="E616" s="15">
        <v>1</v>
      </c>
      <c r="F616" s="15">
        <v>0</v>
      </c>
      <c r="G616" s="15">
        <v>0</v>
      </c>
      <c r="H616" s="15">
        <v>1</v>
      </c>
      <c r="I616" s="15">
        <v>0</v>
      </c>
      <c r="J616" s="15">
        <v>1</v>
      </c>
      <c r="K616" s="15">
        <v>0</v>
      </c>
      <c r="L616" s="15">
        <v>0</v>
      </c>
      <c r="M616" s="15">
        <v>1</v>
      </c>
      <c r="N616" s="15">
        <v>0</v>
      </c>
      <c r="O616" s="40">
        <v>0</v>
      </c>
      <c r="Q616" t="str">
        <f t="shared" si="100"/>
        <v>GC</v>
      </c>
      <c r="R616" t="str">
        <f t="shared" si="101"/>
        <v/>
      </c>
      <c r="S616" t="str">
        <f t="shared" si="102"/>
        <v/>
      </c>
      <c r="T616" t="str">
        <f t="shared" si="103"/>
        <v>C8+</v>
      </c>
      <c r="U616" t="str">
        <f t="shared" si="104"/>
        <v/>
      </c>
      <c r="V616" t="str">
        <f t="shared" si="105"/>
        <v/>
      </c>
      <c r="W616" t="str">
        <f t="shared" si="106"/>
        <v/>
      </c>
      <c r="X616" t="str">
        <f t="shared" si="107"/>
        <v/>
      </c>
      <c r="Y616" s="32" t="str">
        <f t="shared" si="98"/>
        <v>GC///C8+/////</v>
      </c>
      <c r="Z616" t="str">
        <f t="shared" si="99"/>
        <v>#ffff66</v>
      </c>
    </row>
    <row r="617" spans="1:26" x14ac:dyDescent="0.25">
      <c r="A617" s="27" t="s">
        <v>102</v>
      </c>
      <c r="B617" s="19">
        <v>14</v>
      </c>
      <c r="C617" s="54" t="s">
        <v>19</v>
      </c>
      <c r="D617" s="8">
        <v>617</v>
      </c>
      <c r="E617" s="15">
        <v>1</v>
      </c>
      <c r="F617" s="15">
        <v>0</v>
      </c>
      <c r="G617" s="15">
        <v>0</v>
      </c>
      <c r="H617" s="15">
        <v>0</v>
      </c>
      <c r="I617" s="15">
        <v>0</v>
      </c>
      <c r="J617" s="15">
        <v>0</v>
      </c>
      <c r="K617" s="15">
        <v>0</v>
      </c>
      <c r="L617" s="15">
        <v>0</v>
      </c>
      <c r="M617" s="15">
        <v>1</v>
      </c>
      <c r="N617" s="15">
        <v>0</v>
      </c>
      <c r="O617" s="40">
        <v>0</v>
      </c>
      <c r="Q617" t="str">
        <f t="shared" si="100"/>
        <v>GC</v>
      </c>
      <c r="R617" t="str">
        <f t="shared" si="101"/>
        <v/>
      </c>
      <c r="S617" t="str">
        <f t="shared" si="102"/>
        <v/>
      </c>
      <c r="T617" t="str">
        <f t="shared" si="103"/>
        <v/>
      </c>
      <c r="U617" t="str">
        <f t="shared" si="104"/>
        <v/>
      </c>
      <c r="V617" t="str">
        <f t="shared" si="105"/>
        <v/>
      </c>
      <c r="W617" t="str">
        <f t="shared" si="106"/>
        <v/>
      </c>
      <c r="X617" t="str">
        <f t="shared" si="107"/>
        <v/>
      </c>
      <c r="Y617" s="32" t="str">
        <f t="shared" si="98"/>
        <v>GC////////</v>
      </c>
      <c r="Z617" t="str">
        <f t="shared" si="99"/>
        <v>#ff66d9</v>
      </c>
    </row>
    <row r="618" spans="1:26" x14ac:dyDescent="0.25">
      <c r="A618" s="27" t="s">
        <v>102</v>
      </c>
      <c r="B618" s="19">
        <v>15</v>
      </c>
      <c r="C618" s="54">
        <v>5</v>
      </c>
      <c r="D618" s="8">
        <v>618</v>
      </c>
      <c r="E618" s="15">
        <v>1</v>
      </c>
      <c r="F618" s="15">
        <v>0</v>
      </c>
      <c r="G618" s="15">
        <v>0</v>
      </c>
      <c r="H618" s="15">
        <v>1</v>
      </c>
      <c r="I618" s="15">
        <v>0</v>
      </c>
      <c r="J618" s="15">
        <v>1</v>
      </c>
      <c r="K618" s="15">
        <v>0</v>
      </c>
      <c r="L618" s="15">
        <v>0</v>
      </c>
      <c r="M618" s="15">
        <v>1</v>
      </c>
      <c r="N618" s="15">
        <v>0</v>
      </c>
      <c r="O618" s="40">
        <v>0</v>
      </c>
      <c r="Q618" t="str">
        <f t="shared" si="100"/>
        <v>GC</v>
      </c>
      <c r="R618" t="str">
        <f t="shared" si="101"/>
        <v/>
      </c>
      <c r="S618" t="str">
        <f t="shared" si="102"/>
        <v/>
      </c>
      <c r="T618" t="str">
        <f t="shared" si="103"/>
        <v>C8+</v>
      </c>
      <c r="U618" t="str">
        <f t="shared" si="104"/>
        <v/>
      </c>
      <c r="V618" t="str">
        <f t="shared" si="105"/>
        <v/>
      </c>
      <c r="W618" t="str">
        <f t="shared" si="106"/>
        <v/>
      </c>
      <c r="X618" t="str">
        <f t="shared" si="107"/>
        <v/>
      </c>
      <c r="Y618" s="32" t="str">
        <f t="shared" si="98"/>
        <v>GC///C8+/////</v>
      </c>
      <c r="Z618" t="str">
        <f t="shared" si="99"/>
        <v>#ffff66</v>
      </c>
    </row>
    <row r="619" spans="1:26" x14ac:dyDescent="0.25">
      <c r="A619" s="27" t="s">
        <v>102</v>
      </c>
      <c r="B619" s="19">
        <v>16</v>
      </c>
      <c r="C619" s="54" t="s">
        <v>19</v>
      </c>
      <c r="D619" s="8">
        <v>619</v>
      </c>
      <c r="E619" s="15">
        <v>1</v>
      </c>
      <c r="F619" s="15">
        <v>0</v>
      </c>
      <c r="G619" s="15">
        <v>0</v>
      </c>
      <c r="H619" s="15">
        <v>0</v>
      </c>
      <c r="I619" s="15">
        <v>0</v>
      </c>
      <c r="J619" s="15">
        <v>1</v>
      </c>
      <c r="K619" s="15">
        <v>0</v>
      </c>
      <c r="L619" s="15">
        <v>0</v>
      </c>
      <c r="M619" s="15">
        <v>1</v>
      </c>
      <c r="N619" s="15">
        <v>0</v>
      </c>
      <c r="O619" s="40">
        <v>0</v>
      </c>
      <c r="Q619" t="str">
        <f t="shared" si="100"/>
        <v>GC</v>
      </c>
      <c r="R619" t="str">
        <f t="shared" si="101"/>
        <v/>
      </c>
      <c r="S619" t="str">
        <f t="shared" si="102"/>
        <v/>
      </c>
      <c r="T619" t="str">
        <f t="shared" si="103"/>
        <v/>
      </c>
      <c r="U619" t="str">
        <f t="shared" si="104"/>
        <v/>
      </c>
      <c r="V619" t="str">
        <f t="shared" si="105"/>
        <v/>
      </c>
      <c r="W619" t="str">
        <f t="shared" si="106"/>
        <v/>
      </c>
      <c r="X619" t="str">
        <f t="shared" si="107"/>
        <v/>
      </c>
      <c r="Y619" s="32" t="str">
        <f t="shared" si="98"/>
        <v>GC////////</v>
      </c>
      <c r="Z619" t="str">
        <f t="shared" si="99"/>
        <v>#ff66d9</v>
      </c>
    </row>
    <row r="620" spans="1:26" x14ac:dyDescent="0.25">
      <c r="A620" s="27" t="s">
        <v>102</v>
      </c>
      <c r="B620" s="19">
        <v>17</v>
      </c>
      <c r="C620" s="54">
        <v>54</v>
      </c>
      <c r="D620" s="8">
        <v>620</v>
      </c>
      <c r="E620" s="15">
        <v>1</v>
      </c>
      <c r="F620" s="15">
        <v>0</v>
      </c>
      <c r="G620" s="15">
        <v>0</v>
      </c>
      <c r="H620" s="15">
        <v>0</v>
      </c>
      <c r="I620" s="15">
        <v>0</v>
      </c>
      <c r="J620" s="15">
        <v>1</v>
      </c>
      <c r="K620" s="15">
        <v>0</v>
      </c>
      <c r="L620" s="15">
        <v>0</v>
      </c>
      <c r="M620" s="15">
        <v>1</v>
      </c>
      <c r="N620" s="15">
        <v>0</v>
      </c>
      <c r="O620" s="40">
        <v>0</v>
      </c>
      <c r="Q620" t="str">
        <f t="shared" si="100"/>
        <v>GC</v>
      </c>
      <c r="R620" t="str">
        <f t="shared" si="101"/>
        <v/>
      </c>
      <c r="S620" t="str">
        <f t="shared" si="102"/>
        <v/>
      </c>
      <c r="T620" t="str">
        <f t="shared" si="103"/>
        <v/>
      </c>
      <c r="U620" t="str">
        <f t="shared" si="104"/>
        <v/>
      </c>
      <c r="V620" t="str">
        <f t="shared" si="105"/>
        <v/>
      </c>
      <c r="W620" t="str">
        <f t="shared" si="106"/>
        <v/>
      </c>
      <c r="X620" t="str">
        <f t="shared" si="107"/>
        <v/>
      </c>
      <c r="Y620" s="32" t="str">
        <f t="shared" si="98"/>
        <v>GC////////</v>
      </c>
      <c r="Z620" t="str">
        <f t="shared" si="99"/>
        <v>#ff66d9</v>
      </c>
    </row>
    <row r="621" spans="1:26" x14ac:dyDescent="0.25">
      <c r="A621" s="27" t="s">
        <v>102</v>
      </c>
      <c r="B621" s="19">
        <v>18</v>
      </c>
      <c r="C621" s="54" t="s">
        <v>19</v>
      </c>
      <c r="D621" s="8">
        <v>621</v>
      </c>
      <c r="E621" s="15">
        <v>1</v>
      </c>
      <c r="F621" s="15">
        <v>0</v>
      </c>
      <c r="G621" s="15">
        <v>0</v>
      </c>
      <c r="H621" s="15">
        <v>0</v>
      </c>
      <c r="I621" s="15">
        <v>0</v>
      </c>
      <c r="J621" s="15">
        <v>0</v>
      </c>
      <c r="K621" s="15">
        <v>0</v>
      </c>
      <c r="L621" s="15">
        <v>0</v>
      </c>
      <c r="M621" s="15">
        <v>1</v>
      </c>
      <c r="N621" s="15">
        <v>0</v>
      </c>
      <c r="O621" s="40">
        <v>0</v>
      </c>
      <c r="Q621" t="str">
        <f t="shared" si="100"/>
        <v>GC</v>
      </c>
      <c r="R621" t="str">
        <f t="shared" si="101"/>
        <v/>
      </c>
      <c r="S621" t="str">
        <f t="shared" si="102"/>
        <v/>
      </c>
      <c r="T621" t="str">
        <f t="shared" si="103"/>
        <v/>
      </c>
      <c r="U621" t="str">
        <f t="shared" si="104"/>
        <v/>
      </c>
      <c r="V621" t="str">
        <f t="shared" si="105"/>
        <v/>
      </c>
      <c r="W621" t="str">
        <f t="shared" si="106"/>
        <v/>
      </c>
      <c r="X621" t="str">
        <f t="shared" si="107"/>
        <v/>
      </c>
      <c r="Y621" s="32" t="str">
        <f t="shared" si="98"/>
        <v>GC////////</v>
      </c>
      <c r="Z621" t="str">
        <f t="shared" si="99"/>
        <v>#ff66d9</v>
      </c>
    </row>
    <row r="622" spans="1:26" x14ac:dyDescent="0.25">
      <c r="A622" s="27" t="s">
        <v>102</v>
      </c>
      <c r="B622" s="19">
        <v>19</v>
      </c>
      <c r="C622" s="54" t="s">
        <v>19</v>
      </c>
      <c r="D622" s="8">
        <v>622</v>
      </c>
      <c r="E622" s="15">
        <v>1</v>
      </c>
      <c r="F622" s="15">
        <v>0</v>
      </c>
      <c r="G622" s="15">
        <v>0</v>
      </c>
      <c r="H622" s="15">
        <v>1</v>
      </c>
      <c r="I622" s="15">
        <v>0</v>
      </c>
      <c r="J622" s="15">
        <v>1</v>
      </c>
      <c r="K622" s="15">
        <v>0</v>
      </c>
      <c r="L622" s="15">
        <v>0</v>
      </c>
      <c r="M622" s="15">
        <v>1</v>
      </c>
      <c r="N622" s="15">
        <v>0</v>
      </c>
      <c r="O622" s="40">
        <v>0</v>
      </c>
      <c r="Q622" t="str">
        <f t="shared" si="100"/>
        <v>GC</v>
      </c>
      <c r="R622" t="str">
        <f t="shared" si="101"/>
        <v/>
      </c>
      <c r="S622" t="str">
        <f t="shared" si="102"/>
        <v/>
      </c>
      <c r="T622" t="str">
        <f t="shared" si="103"/>
        <v>C8+</v>
      </c>
      <c r="U622" t="str">
        <f t="shared" si="104"/>
        <v/>
      </c>
      <c r="V622" t="str">
        <f t="shared" si="105"/>
        <v/>
      </c>
      <c r="W622" t="str">
        <f t="shared" si="106"/>
        <v/>
      </c>
      <c r="X622" t="str">
        <f t="shared" si="107"/>
        <v/>
      </c>
      <c r="Y622" s="32" t="str">
        <f t="shared" si="98"/>
        <v>GC///C8+/////</v>
      </c>
      <c r="Z622" t="str">
        <f t="shared" si="99"/>
        <v>#ffff66</v>
      </c>
    </row>
    <row r="623" spans="1:26" x14ac:dyDescent="0.25">
      <c r="A623" s="27" t="s">
        <v>102</v>
      </c>
      <c r="B623" s="19">
        <v>20</v>
      </c>
      <c r="C623" s="54" t="s">
        <v>19</v>
      </c>
      <c r="D623" s="8">
        <v>623</v>
      </c>
      <c r="E623" s="15">
        <v>1</v>
      </c>
      <c r="F623" s="15">
        <v>0</v>
      </c>
      <c r="G623" s="15">
        <v>0</v>
      </c>
      <c r="H623" s="15">
        <v>0</v>
      </c>
      <c r="I623" s="15">
        <v>0</v>
      </c>
      <c r="J623" s="15">
        <v>0</v>
      </c>
      <c r="K623" s="15">
        <v>0</v>
      </c>
      <c r="L623" s="15">
        <v>0</v>
      </c>
      <c r="M623" s="15">
        <v>1</v>
      </c>
      <c r="N623" s="15">
        <v>0</v>
      </c>
      <c r="O623" s="40">
        <v>0</v>
      </c>
      <c r="Q623" t="str">
        <f t="shared" si="100"/>
        <v>GC</v>
      </c>
      <c r="R623" t="str">
        <f t="shared" si="101"/>
        <v/>
      </c>
      <c r="S623" t="str">
        <f t="shared" si="102"/>
        <v/>
      </c>
      <c r="T623" t="str">
        <f t="shared" si="103"/>
        <v/>
      </c>
      <c r="U623" t="str">
        <f t="shared" si="104"/>
        <v/>
      </c>
      <c r="V623" t="str">
        <f t="shared" si="105"/>
        <v/>
      </c>
      <c r="W623" t="str">
        <f t="shared" si="106"/>
        <v/>
      </c>
      <c r="X623" t="str">
        <f t="shared" si="107"/>
        <v/>
      </c>
      <c r="Y623" s="32" t="str">
        <f t="shared" si="98"/>
        <v>GC////////</v>
      </c>
      <c r="Z623" t="str">
        <f t="shared" si="99"/>
        <v>#ff66d9</v>
      </c>
    </row>
    <row r="624" spans="1:26" x14ac:dyDescent="0.25">
      <c r="A624" s="27" t="s">
        <v>102</v>
      </c>
      <c r="B624" s="19">
        <v>21</v>
      </c>
      <c r="C624" s="54" t="s">
        <v>19</v>
      </c>
      <c r="D624" s="8">
        <v>624</v>
      </c>
      <c r="E624" s="15">
        <v>1</v>
      </c>
      <c r="F624" s="15">
        <v>0</v>
      </c>
      <c r="G624" s="15">
        <v>0</v>
      </c>
      <c r="H624" s="15">
        <v>0</v>
      </c>
      <c r="I624" s="15">
        <v>0</v>
      </c>
      <c r="J624" s="15">
        <v>1</v>
      </c>
      <c r="K624" s="15">
        <v>0</v>
      </c>
      <c r="L624" s="15">
        <v>0</v>
      </c>
      <c r="M624" s="15">
        <v>1</v>
      </c>
      <c r="N624" s="15">
        <v>0</v>
      </c>
      <c r="O624" s="40">
        <v>0</v>
      </c>
      <c r="Q624" t="str">
        <f t="shared" si="100"/>
        <v>GC</v>
      </c>
      <c r="R624" t="str">
        <f t="shared" si="101"/>
        <v/>
      </c>
      <c r="S624" t="str">
        <f t="shared" si="102"/>
        <v/>
      </c>
      <c r="T624" t="str">
        <f t="shared" si="103"/>
        <v/>
      </c>
      <c r="U624" t="str">
        <f t="shared" si="104"/>
        <v/>
      </c>
      <c r="V624" t="str">
        <f t="shared" si="105"/>
        <v/>
      </c>
      <c r="W624" t="str">
        <f t="shared" si="106"/>
        <v/>
      </c>
      <c r="X624" t="str">
        <f t="shared" si="107"/>
        <v/>
      </c>
      <c r="Y624" s="32" t="str">
        <f t="shared" si="98"/>
        <v>GC////////</v>
      </c>
      <c r="Z624" t="str">
        <f t="shared" si="99"/>
        <v>#ff66d9</v>
      </c>
    </row>
    <row r="625" spans="1:26" x14ac:dyDescent="0.25">
      <c r="A625" s="27" t="s">
        <v>102</v>
      </c>
      <c r="B625" s="19">
        <v>22</v>
      </c>
      <c r="C625" s="54">
        <v>7</v>
      </c>
      <c r="D625" s="8">
        <v>625</v>
      </c>
      <c r="E625" s="15">
        <v>1</v>
      </c>
      <c r="F625" s="15">
        <v>0</v>
      </c>
      <c r="G625" s="15">
        <v>0</v>
      </c>
      <c r="H625" s="15">
        <v>0</v>
      </c>
      <c r="I625" s="15">
        <v>0</v>
      </c>
      <c r="J625" s="15">
        <v>1</v>
      </c>
      <c r="K625" s="15">
        <v>0</v>
      </c>
      <c r="L625" s="15">
        <v>0</v>
      </c>
      <c r="M625" s="15">
        <v>1</v>
      </c>
      <c r="N625" s="15">
        <v>0</v>
      </c>
      <c r="O625" s="40">
        <v>0</v>
      </c>
      <c r="Q625" t="str">
        <f t="shared" si="100"/>
        <v>GC</v>
      </c>
      <c r="R625" t="str">
        <f t="shared" si="101"/>
        <v/>
      </c>
      <c r="S625" t="str">
        <f t="shared" si="102"/>
        <v/>
      </c>
      <c r="T625" t="str">
        <f t="shared" si="103"/>
        <v/>
      </c>
      <c r="U625" t="str">
        <f t="shared" si="104"/>
        <v/>
      </c>
      <c r="V625" t="str">
        <f t="shared" si="105"/>
        <v/>
      </c>
      <c r="W625" t="str">
        <f t="shared" si="106"/>
        <v/>
      </c>
      <c r="X625" t="str">
        <f t="shared" si="107"/>
        <v/>
      </c>
      <c r="Y625" s="32" t="str">
        <f t="shared" si="98"/>
        <v>GC////////</v>
      </c>
      <c r="Z625" t="str">
        <f t="shared" si="99"/>
        <v>#ff66d9</v>
      </c>
    </row>
    <row r="626" spans="1:26" x14ac:dyDescent="0.25">
      <c r="A626" s="27" t="s">
        <v>102</v>
      </c>
      <c r="B626" s="19">
        <v>23</v>
      </c>
      <c r="C626" s="54" t="s">
        <v>19</v>
      </c>
      <c r="D626" s="8">
        <v>626</v>
      </c>
      <c r="E626" s="15">
        <v>1</v>
      </c>
      <c r="F626" s="15">
        <v>0</v>
      </c>
      <c r="G626" s="15">
        <v>0</v>
      </c>
      <c r="H626" s="15">
        <v>0</v>
      </c>
      <c r="I626" s="15">
        <v>0</v>
      </c>
      <c r="J626" s="15">
        <v>0</v>
      </c>
      <c r="K626" s="15">
        <v>0</v>
      </c>
      <c r="L626" s="15">
        <v>0</v>
      </c>
      <c r="M626" s="15">
        <v>1</v>
      </c>
      <c r="N626" s="15">
        <v>0</v>
      </c>
      <c r="O626" s="40">
        <v>0</v>
      </c>
      <c r="Q626" t="str">
        <f t="shared" si="100"/>
        <v>GC</v>
      </c>
      <c r="R626" t="str">
        <f t="shared" si="101"/>
        <v/>
      </c>
      <c r="S626" t="str">
        <f t="shared" si="102"/>
        <v/>
      </c>
      <c r="T626" t="str">
        <f t="shared" si="103"/>
        <v/>
      </c>
      <c r="U626" t="str">
        <f t="shared" si="104"/>
        <v/>
      </c>
      <c r="V626" t="str">
        <f t="shared" si="105"/>
        <v/>
      </c>
      <c r="W626" t="str">
        <f t="shared" si="106"/>
        <v/>
      </c>
      <c r="X626" t="str">
        <f t="shared" si="107"/>
        <v/>
      </c>
      <c r="Y626" s="32" t="str">
        <f t="shared" si="98"/>
        <v>GC////////</v>
      </c>
      <c r="Z626" t="str">
        <f t="shared" si="99"/>
        <v>#ff66d9</v>
      </c>
    </row>
    <row r="627" spans="1:26" x14ac:dyDescent="0.25">
      <c r="A627" s="27" t="s">
        <v>102</v>
      </c>
      <c r="B627" s="19">
        <v>24</v>
      </c>
      <c r="C627" s="54" t="s">
        <v>19</v>
      </c>
      <c r="D627" s="8">
        <v>627</v>
      </c>
      <c r="E627" s="15">
        <v>1</v>
      </c>
      <c r="F627" s="15">
        <v>0</v>
      </c>
      <c r="G627" s="15">
        <v>0</v>
      </c>
      <c r="H627" s="15">
        <v>0</v>
      </c>
      <c r="I627" s="15">
        <v>0</v>
      </c>
      <c r="J627" s="15">
        <v>1</v>
      </c>
      <c r="K627" s="15">
        <v>0</v>
      </c>
      <c r="L627" s="15">
        <v>0</v>
      </c>
      <c r="M627" s="15">
        <v>1</v>
      </c>
      <c r="N627" s="15">
        <v>0</v>
      </c>
      <c r="O627" s="40">
        <v>0</v>
      </c>
      <c r="Q627" t="str">
        <f t="shared" si="100"/>
        <v>GC</v>
      </c>
      <c r="R627" t="str">
        <f t="shared" si="101"/>
        <v/>
      </c>
      <c r="S627" t="str">
        <f t="shared" si="102"/>
        <v/>
      </c>
      <c r="T627" t="str">
        <f t="shared" si="103"/>
        <v/>
      </c>
      <c r="U627" t="str">
        <f t="shared" si="104"/>
        <v/>
      </c>
      <c r="V627" t="str">
        <f t="shared" si="105"/>
        <v/>
      </c>
      <c r="W627" t="str">
        <f t="shared" si="106"/>
        <v/>
      </c>
      <c r="X627" t="str">
        <f t="shared" si="107"/>
        <v/>
      </c>
      <c r="Y627" s="32" t="str">
        <f t="shared" si="98"/>
        <v>GC////////</v>
      </c>
      <c r="Z627" t="str">
        <f t="shared" si="99"/>
        <v>#ff66d9</v>
      </c>
    </row>
    <row r="628" spans="1:26" x14ac:dyDescent="0.25">
      <c r="A628" s="27" t="s">
        <v>102</v>
      </c>
      <c r="B628" s="19">
        <v>25</v>
      </c>
      <c r="C628" s="54" t="s">
        <v>19</v>
      </c>
      <c r="D628" s="8">
        <v>628</v>
      </c>
      <c r="E628" s="15">
        <v>1</v>
      </c>
      <c r="F628" s="15">
        <v>0</v>
      </c>
      <c r="G628" s="15">
        <v>0</v>
      </c>
      <c r="H628" s="15">
        <v>0</v>
      </c>
      <c r="I628" s="15">
        <v>0</v>
      </c>
      <c r="J628" s="15">
        <v>1</v>
      </c>
      <c r="K628" s="15">
        <v>0</v>
      </c>
      <c r="L628" s="15">
        <v>0</v>
      </c>
      <c r="M628" s="15">
        <v>1</v>
      </c>
      <c r="N628" s="15">
        <v>0</v>
      </c>
      <c r="O628" s="40">
        <v>0</v>
      </c>
      <c r="Q628" t="str">
        <f t="shared" si="100"/>
        <v>GC</v>
      </c>
      <c r="R628" t="str">
        <f t="shared" si="101"/>
        <v/>
      </c>
      <c r="S628" t="str">
        <f t="shared" si="102"/>
        <v/>
      </c>
      <c r="T628" t="str">
        <f t="shared" si="103"/>
        <v/>
      </c>
      <c r="U628" t="str">
        <f t="shared" si="104"/>
        <v/>
      </c>
      <c r="V628" t="str">
        <f t="shared" si="105"/>
        <v/>
      </c>
      <c r="W628" t="str">
        <f t="shared" si="106"/>
        <v/>
      </c>
      <c r="X628" t="str">
        <f t="shared" si="107"/>
        <v/>
      </c>
      <c r="Y628" s="32" t="str">
        <f t="shared" si="98"/>
        <v>GC////////</v>
      </c>
      <c r="Z628" t="str">
        <f t="shared" si="99"/>
        <v>#ff66d9</v>
      </c>
    </row>
    <row r="629" spans="1:26" x14ac:dyDescent="0.25">
      <c r="A629" s="27" t="s">
        <v>102</v>
      </c>
      <c r="B629" s="19">
        <v>26</v>
      </c>
      <c r="C629" s="54" t="s">
        <v>19</v>
      </c>
      <c r="D629" s="8">
        <v>629</v>
      </c>
      <c r="E629" s="15">
        <v>1</v>
      </c>
      <c r="F629" s="15">
        <v>0</v>
      </c>
      <c r="G629" s="15">
        <v>0</v>
      </c>
      <c r="H629" s="15">
        <v>0</v>
      </c>
      <c r="I629" s="15">
        <v>0</v>
      </c>
      <c r="J629" s="15">
        <v>1</v>
      </c>
      <c r="K629" s="15">
        <v>0</v>
      </c>
      <c r="L629" s="15">
        <v>0</v>
      </c>
      <c r="M629" s="15">
        <v>1</v>
      </c>
      <c r="N629" s="15">
        <v>0</v>
      </c>
      <c r="O629" s="40">
        <v>0</v>
      </c>
      <c r="Q629" t="str">
        <f t="shared" si="100"/>
        <v>GC</v>
      </c>
      <c r="R629" t="str">
        <f t="shared" si="101"/>
        <v/>
      </c>
      <c r="S629" t="str">
        <f t="shared" si="102"/>
        <v/>
      </c>
      <c r="T629" t="str">
        <f t="shared" si="103"/>
        <v/>
      </c>
      <c r="U629" t="str">
        <f t="shared" si="104"/>
        <v/>
      </c>
      <c r="V629" t="str">
        <f t="shared" si="105"/>
        <v/>
      </c>
      <c r="W629" t="str">
        <f t="shared" si="106"/>
        <v/>
      </c>
      <c r="X629" t="str">
        <f t="shared" si="107"/>
        <v/>
      </c>
      <c r="Y629" s="32" t="str">
        <f t="shared" si="98"/>
        <v>GC////////</v>
      </c>
      <c r="Z629" t="str">
        <f t="shared" si="99"/>
        <v>#ff66d9</v>
      </c>
    </row>
    <row r="630" spans="1:26" x14ac:dyDescent="0.25">
      <c r="A630" s="27" t="s">
        <v>102</v>
      </c>
      <c r="B630" s="19">
        <v>27</v>
      </c>
      <c r="C630" s="54" t="s">
        <v>19</v>
      </c>
      <c r="D630" s="8">
        <v>630</v>
      </c>
      <c r="E630" s="15">
        <v>1</v>
      </c>
      <c r="F630" s="15">
        <v>0</v>
      </c>
      <c r="G630" s="15">
        <v>0</v>
      </c>
      <c r="H630" s="15">
        <v>0</v>
      </c>
      <c r="I630" s="15">
        <v>0</v>
      </c>
      <c r="J630" s="15">
        <v>0</v>
      </c>
      <c r="K630" s="15">
        <v>0</v>
      </c>
      <c r="L630" s="15">
        <v>0</v>
      </c>
      <c r="M630" s="15">
        <v>1</v>
      </c>
      <c r="N630" s="15">
        <v>0</v>
      </c>
      <c r="O630" s="40">
        <v>0</v>
      </c>
      <c r="Q630" t="str">
        <f t="shared" si="100"/>
        <v>GC</v>
      </c>
      <c r="R630" t="str">
        <f t="shared" si="101"/>
        <v/>
      </c>
      <c r="S630" t="str">
        <f t="shared" si="102"/>
        <v/>
      </c>
      <c r="T630" t="str">
        <f t="shared" si="103"/>
        <v/>
      </c>
      <c r="U630" t="str">
        <f t="shared" si="104"/>
        <v/>
      </c>
      <c r="V630" t="str">
        <f t="shared" si="105"/>
        <v/>
      </c>
      <c r="W630" t="str">
        <f t="shared" si="106"/>
        <v/>
      </c>
      <c r="X630" t="str">
        <f t="shared" si="107"/>
        <v/>
      </c>
      <c r="Y630" s="32" t="str">
        <f t="shared" si="98"/>
        <v>GC////////</v>
      </c>
      <c r="Z630" t="str">
        <f t="shared" si="99"/>
        <v>#ff66d9</v>
      </c>
    </row>
    <row r="631" spans="1:26" x14ac:dyDescent="0.25">
      <c r="A631" s="27" t="s">
        <v>102</v>
      </c>
      <c r="B631" s="19">
        <v>28</v>
      </c>
      <c r="C631" s="54" t="s">
        <v>19</v>
      </c>
      <c r="D631" s="8">
        <v>631</v>
      </c>
      <c r="E631" s="15">
        <v>1</v>
      </c>
      <c r="F631" s="15">
        <v>0</v>
      </c>
      <c r="G631" s="15">
        <v>0</v>
      </c>
      <c r="H631" s="15">
        <v>0</v>
      </c>
      <c r="I631" s="15">
        <v>0</v>
      </c>
      <c r="J631" s="15">
        <v>0</v>
      </c>
      <c r="K631" s="15">
        <v>0</v>
      </c>
      <c r="L631" s="15">
        <v>0</v>
      </c>
      <c r="M631" s="15">
        <v>1</v>
      </c>
      <c r="N631" s="15">
        <v>0</v>
      </c>
      <c r="O631" s="40">
        <v>0</v>
      </c>
      <c r="Q631" t="str">
        <f t="shared" si="100"/>
        <v>GC</v>
      </c>
      <c r="R631" t="str">
        <f t="shared" si="101"/>
        <v/>
      </c>
      <c r="S631" t="str">
        <f t="shared" si="102"/>
        <v/>
      </c>
      <c r="T631" t="str">
        <f t="shared" si="103"/>
        <v/>
      </c>
      <c r="U631" t="str">
        <f t="shared" si="104"/>
        <v/>
      </c>
      <c r="V631" t="str">
        <f t="shared" si="105"/>
        <v/>
      </c>
      <c r="W631" t="str">
        <f t="shared" si="106"/>
        <v/>
      </c>
      <c r="X631" t="str">
        <f t="shared" si="107"/>
        <v/>
      </c>
      <c r="Y631" s="32" t="str">
        <f t="shared" si="98"/>
        <v>GC////////</v>
      </c>
      <c r="Z631" t="str">
        <f t="shared" si="99"/>
        <v>#ff66d9</v>
      </c>
    </row>
    <row r="632" spans="1:26" x14ac:dyDescent="0.25">
      <c r="A632" s="27" t="s">
        <v>102</v>
      </c>
      <c r="B632" s="19">
        <v>29</v>
      </c>
      <c r="C632" s="54">
        <v>14</v>
      </c>
      <c r="D632" s="8">
        <v>632</v>
      </c>
      <c r="E632" s="15">
        <v>1</v>
      </c>
      <c r="F632" s="15">
        <v>0</v>
      </c>
      <c r="G632" s="15">
        <v>0</v>
      </c>
      <c r="H632" s="15">
        <v>0</v>
      </c>
      <c r="I632" s="15">
        <v>0</v>
      </c>
      <c r="J632" s="15">
        <v>1</v>
      </c>
      <c r="K632" s="15">
        <v>0</v>
      </c>
      <c r="L632" s="15">
        <v>0</v>
      </c>
      <c r="M632" s="15">
        <v>1</v>
      </c>
      <c r="N632" s="15">
        <v>0</v>
      </c>
      <c r="O632" s="40">
        <v>0</v>
      </c>
      <c r="Q632" t="str">
        <f t="shared" si="100"/>
        <v>GC</v>
      </c>
      <c r="R632" t="str">
        <f t="shared" si="101"/>
        <v/>
      </c>
      <c r="S632" t="str">
        <f t="shared" si="102"/>
        <v/>
      </c>
      <c r="T632" t="str">
        <f t="shared" si="103"/>
        <v/>
      </c>
      <c r="U632" t="str">
        <f t="shared" si="104"/>
        <v/>
      </c>
      <c r="V632" t="str">
        <f t="shared" si="105"/>
        <v/>
      </c>
      <c r="W632" t="str">
        <f t="shared" si="106"/>
        <v/>
      </c>
      <c r="X632" t="str">
        <f t="shared" si="107"/>
        <v/>
      </c>
      <c r="Y632" s="32" t="str">
        <f t="shared" si="98"/>
        <v>GC////////</v>
      </c>
      <c r="Z632" t="str">
        <f t="shared" si="99"/>
        <v>#ff66d9</v>
      </c>
    </row>
    <row r="633" spans="1:26" x14ac:dyDescent="0.25">
      <c r="A633" s="27" t="s">
        <v>102</v>
      </c>
      <c r="B633" s="19">
        <v>30</v>
      </c>
      <c r="C633" s="54" t="s">
        <v>19</v>
      </c>
      <c r="D633" s="8">
        <v>633</v>
      </c>
      <c r="E633" s="15">
        <v>1</v>
      </c>
      <c r="F633" s="15">
        <v>0</v>
      </c>
      <c r="G633" s="15">
        <v>0</v>
      </c>
      <c r="H633" s="15">
        <v>0</v>
      </c>
      <c r="I633" s="15">
        <v>0</v>
      </c>
      <c r="J633" s="15">
        <v>0</v>
      </c>
      <c r="K633" s="15">
        <v>0</v>
      </c>
      <c r="L633" s="15">
        <v>0</v>
      </c>
      <c r="M633" s="15">
        <v>1</v>
      </c>
      <c r="N633" s="15">
        <v>0</v>
      </c>
      <c r="O633" s="40">
        <v>0</v>
      </c>
      <c r="Q633" t="str">
        <f t="shared" si="100"/>
        <v>GC</v>
      </c>
      <c r="R633" t="str">
        <f t="shared" si="101"/>
        <v/>
      </c>
      <c r="S633" t="str">
        <f t="shared" si="102"/>
        <v/>
      </c>
      <c r="T633" t="str">
        <f t="shared" si="103"/>
        <v/>
      </c>
      <c r="U633" t="str">
        <f t="shared" si="104"/>
        <v/>
      </c>
      <c r="V633" t="str">
        <f t="shared" si="105"/>
        <v/>
      </c>
      <c r="W633" t="str">
        <f t="shared" si="106"/>
        <v/>
      </c>
      <c r="X633" t="str">
        <f t="shared" si="107"/>
        <v/>
      </c>
      <c r="Y633" s="32" t="str">
        <f t="shared" si="98"/>
        <v>GC////////</v>
      </c>
      <c r="Z633" t="str">
        <f t="shared" si="99"/>
        <v>#ff66d9</v>
      </c>
    </row>
    <row r="634" spans="1:26" x14ac:dyDescent="0.25">
      <c r="A634" s="27" t="s">
        <v>102</v>
      </c>
      <c r="B634" s="19">
        <v>31</v>
      </c>
      <c r="C634" s="54">
        <v>55</v>
      </c>
      <c r="D634" s="8">
        <v>634</v>
      </c>
      <c r="E634" s="15">
        <v>1</v>
      </c>
      <c r="F634" s="15">
        <v>0</v>
      </c>
      <c r="G634" s="15">
        <v>0</v>
      </c>
      <c r="H634" s="15">
        <v>0</v>
      </c>
      <c r="I634" s="15">
        <v>0</v>
      </c>
      <c r="J634" s="15">
        <v>0</v>
      </c>
      <c r="K634" s="15">
        <v>0</v>
      </c>
      <c r="L634" s="15">
        <v>0</v>
      </c>
      <c r="M634" s="15">
        <v>0</v>
      </c>
      <c r="N634" s="15">
        <v>0</v>
      </c>
      <c r="O634" s="40">
        <v>0</v>
      </c>
      <c r="Q634" t="str">
        <f t="shared" si="100"/>
        <v>GC</v>
      </c>
      <c r="R634" t="str">
        <f t="shared" si="101"/>
        <v/>
      </c>
      <c r="S634" t="str">
        <f t="shared" si="102"/>
        <v/>
      </c>
      <c r="T634" t="str">
        <f t="shared" si="103"/>
        <v/>
      </c>
      <c r="U634" t="str">
        <f t="shared" si="104"/>
        <v/>
      </c>
      <c r="V634" t="str">
        <f t="shared" si="105"/>
        <v/>
      </c>
      <c r="W634" t="str">
        <f t="shared" si="106"/>
        <v/>
      </c>
      <c r="X634" t="str">
        <f t="shared" si="107"/>
        <v/>
      </c>
      <c r="Y634" s="32" t="str">
        <f t="shared" si="98"/>
        <v>GC////////</v>
      </c>
      <c r="Z634" t="str">
        <f t="shared" si="99"/>
        <v>#ff66d9</v>
      </c>
    </row>
    <row r="635" spans="1:26" x14ac:dyDescent="0.25">
      <c r="A635" s="27" t="s">
        <v>102</v>
      </c>
      <c r="B635" s="19">
        <v>32</v>
      </c>
      <c r="C635" s="54">
        <v>16</v>
      </c>
      <c r="D635" s="8">
        <v>635</v>
      </c>
      <c r="E635" s="15">
        <v>1</v>
      </c>
      <c r="F635" s="15">
        <v>0</v>
      </c>
      <c r="G635" s="15">
        <v>0</v>
      </c>
      <c r="H635" s="15">
        <v>0</v>
      </c>
      <c r="I635" s="15">
        <v>0</v>
      </c>
      <c r="J635" s="15">
        <v>0</v>
      </c>
      <c r="K635" s="15">
        <v>0</v>
      </c>
      <c r="L635" s="15">
        <v>0</v>
      </c>
      <c r="M635" s="15">
        <v>1</v>
      </c>
      <c r="N635" s="15">
        <v>0</v>
      </c>
      <c r="O635" s="40">
        <v>0</v>
      </c>
      <c r="Q635" t="str">
        <f t="shared" si="100"/>
        <v>GC</v>
      </c>
      <c r="R635" t="str">
        <f t="shared" si="101"/>
        <v/>
      </c>
      <c r="S635" t="str">
        <f t="shared" si="102"/>
        <v/>
      </c>
      <c r="T635" t="str">
        <f t="shared" si="103"/>
        <v/>
      </c>
      <c r="U635" t="str">
        <f t="shared" si="104"/>
        <v/>
      </c>
      <c r="V635" t="str">
        <f t="shared" si="105"/>
        <v/>
      </c>
      <c r="W635" t="str">
        <f t="shared" si="106"/>
        <v/>
      </c>
      <c r="X635" t="str">
        <f t="shared" si="107"/>
        <v/>
      </c>
      <c r="Y635" s="32" t="str">
        <f t="shared" si="98"/>
        <v>GC////////</v>
      </c>
      <c r="Z635" t="str">
        <f t="shared" si="99"/>
        <v>#ff66d9</v>
      </c>
    </row>
    <row r="636" spans="1:26" x14ac:dyDescent="0.25">
      <c r="A636" s="27" t="s">
        <v>102</v>
      </c>
      <c r="B636" s="19">
        <v>33</v>
      </c>
      <c r="C636" s="54">
        <v>53</v>
      </c>
      <c r="D636" s="8">
        <v>636</v>
      </c>
      <c r="E636" s="15">
        <v>1</v>
      </c>
      <c r="F636" s="15">
        <v>0</v>
      </c>
      <c r="G636" s="15">
        <v>0</v>
      </c>
      <c r="H636" s="15">
        <v>0</v>
      </c>
      <c r="I636" s="15">
        <v>0</v>
      </c>
      <c r="J636" s="15">
        <v>1</v>
      </c>
      <c r="K636" s="15">
        <v>0</v>
      </c>
      <c r="L636" s="15">
        <v>0</v>
      </c>
      <c r="M636" s="15">
        <v>1</v>
      </c>
      <c r="N636" s="15">
        <v>0</v>
      </c>
      <c r="O636" s="40">
        <v>0</v>
      </c>
      <c r="Q636" t="str">
        <f t="shared" si="100"/>
        <v>GC</v>
      </c>
      <c r="R636" t="str">
        <f t="shared" si="101"/>
        <v/>
      </c>
      <c r="S636" t="str">
        <f t="shared" si="102"/>
        <v/>
      </c>
      <c r="T636" t="str">
        <f t="shared" si="103"/>
        <v/>
      </c>
      <c r="U636" t="str">
        <f t="shared" si="104"/>
        <v/>
      </c>
      <c r="V636" t="str">
        <f t="shared" si="105"/>
        <v/>
      </c>
      <c r="W636" t="str">
        <f t="shared" si="106"/>
        <v/>
      </c>
      <c r="X636" t="str">
        <f t="shared" si="107"/>
        <v/>
      </c>
      <c r="Y636" s="32" t="str">
        <f t="shared" si="98"/>
        <v>GC////////</v>
      </c>
      <c r="Z636" t="str">
        <f t="shared" si="99"/>
        <v>#ff66d9</v>
      </c>
    </row>
    <row r="637" spans="1:26" x14ac:dyDescent="0.25">
      <c r="A637" s="27" t="s">
        <v>102</v>
      </c>
      <c r="B637" s="19">
        <v>34</v>
      </c>
      <c r="C637" s="54">
        <v>21</v>
      </c>
      <c r="D637" s="8">
        <v>637</v>
      </c>
      <c r="E637" s="15">
        <v>1</v>
      </c>
      <c r="F637" s="15">
        <v>0</v>
      </c>
      <c r="G637" s="15">
        <v>0</v>
      </c>
      <c r="H637" s="15">
        <v>0</v>
      </c>
      <c r="I637" s="15">
        <v>0</v>
      </c>
      <c r="J637" s="15">
        <v>1</v>
      </c>
      <c r="K637" s="15">
        <v>0</v>
      </c>
      <c r="L637" s="15">
        <v>0</v>
      </c>
      <c r="M637" s="15">
        <v>1</v>
      </c>
      <c r="N637" s="15">
        <v>0</v>
      </c>
      <c r="O637" s="40">
        <v>0</v>
      </c>
      <c r="Q637" t="str">
        <f t="shared" si="100"/>
        <v>GC</v>
      </c>
      <c r="R637" t="str">
        <f t="shared" si="101"/>
        <v/>
      </c>
      <c r="S637" t="str">
        <f t="shared" si="102"/>
        <v/>
      </c>
      <c r="T637" t="str">
        <f t="shared" si="103"/>
        <v/>
      </c>
      <c r="U637" t="str">
        <f t="shared" si="104"/>
        <v/>
      </c>
      <c r="V637" t="str">
        <f t="shared" si="105"/>
        <v/>
      </c>
      <c r="W637" t="str">
        <f t="shared" si="106"/>
        <v/>
      </c>
      <c r="X637" t="str">
        <f t="shared" si="107"/>
        <v/>
      </c>
      <c r="Y637" s="32" t="str">
        <f t="shared" si="98"/>
        <v>GC////////</v>
      </c>
      <c r="Z637" t="str">
        <f t="shared" si="99"/>
        <v>#ff66d9</v>
      </c>
    </row>
    <row r="638" spans="1:26" x14ac:dyDescent="0.25">
      <c r="A638" s="27" t="s">
        <v>102</v>
      </c>
      <c r="B638" s="19">
        <v>35</v>
      </c>
      <c r="C638" s="54" t="s">
        <v>19</v>
      </c>
      <c r="D638" s="8">
        <v>638</v>
      </c>
      <c r="E638" s="15">
        <v>1</v>
      </c>
      <c r="F638" s="15">
        <v>0</v>
      </c>
      <c r="G638" s="15">
        <v>0</v>
      </c>
      <c r="H638" s="15">
        <v>0</v>
      </c>
      <c r="I638" s="15">
        <v>0</v>
      </c>
      <c r="J638" s="15">
        <v>0</v>
      </c>
      <c r="K638" s="15">
        <v>0</v>
      </c>
      <c r="L638" s="15">
        <v>0</v>
      </c>
      <c r="M638" s="15">
        <v>1</v>
      </c>
      <c r="N638" s="15">
        <v>0</v>
      </c>
      <c r="O638" s="40">
        <v>0</v>
      </c>
      <c r="Q638" t="str">
        <f t="shared" si="100"/>
        <v>GC</v>
      </c>
      <c r="R638" t="str">
        <f t="shared" si="101"/>
        <v/>
      </c>
      <c r="S638" t="str">
        <f t="shared" si="102"/>
        <v/>
      </c>
      <c r="T638" t="str">
        <f t="shared" si="103"/>
        <v/>
      </c>
      <c r="U638" t="str">
        <f t="shared" si="104"/>
        <v/>
      </c>
      <c r="V638" t="str">
        <f t="shared" si="105"/>
        <v/>
      </c>
      <c r="W638" t="str">
        <f t="shared" si="106"/>
        <v/>
      </c>
      <c r="X638" t="str">
        <f t="shared" si="107"/>
        <v/>
      </c>
      <c r="Y638" s="32" t="str">
        <f t="shared" si="98"/>
        <v>GC////////</v>
      </c>
      <c r="Z638" t="str">
        <f t="shared" si="99"/>
        <v>#ff66d9</v>
      </c>
    </row>
    <row r="639" spans="1:26" x14ac:dyDescent="0.25">
      <c r="A639" s="27" t="s">
        <v>102</v>
      </c>
      <c r="B639" s="19">
        <v>36</v>
      </c>
      <c r="C639" s="54" t="s">
        <v>19</v>
      </c>
      <c r="D639" s="8">
        <v>639</v>
      </c>
      <c r="E639" s="15">
        <v>1</v>
      </c>
      <c r="F639" s="15">
        <v>0</v>
      </c>
      <c r="G639" s="15">
        <v>0</v>
      </c>
      <c r="H639" s="15">
        <v>0</v>
      </c>
      <c r="I639" s="15">
        <v>0</v>
      </c>
      <c r="J639" s="15">
        <v>0</v>
      </c>
      <c r="K639" s="15">
        <v>0</v>
      </c>
      <c r="L639" s="15">
        <v>0</v>
      </c>
      <c r="M639" s="15">
        <v>1</v>
      </c>
      <c r="N639" s="15">
        <v>0</v>
      </c>
      <c r="O639" s="40">
        <v>0</v>
      </c>
      <c r="Q639" t="str">
        <f t="shared" si="100"/>
        <v>GC</v>
      </c>
      <c r="R639" t="str">
        <f t="shared" si="101"/>
        <v/>
      </c>
      <c r="S639" t="str">
        <f t="shared" si="102"/>
        <v/>
      </c>
      <c r="T639" t="str">
        <f t="shared" si="103"/>
        <v/>
      </c>
      <c r="U639" t="str">
        <f t="shared" si="104"/>
        <v/>
      </c>
      <c r="V639" t="str">
        <f t="shared" si="105"/>
        <v/>
      </c>
      <c r="W639" t="str">
        <f t="shared" si="106"/>
        <v/>
      </c>
      <c r="X639" t="str">
        <f t="shared" si="107"/>
        <v/>
      </c>
      <c r="Y639" s="32" t="str">
        <f t="shared" si="98"/>
        <v>GC////////</v>
      </c>
      <c r="Z639" t="str">
        <f t="shared" si="99"/>
        <v>#ff66d9</v>
      </c>
    </row>
    <row r="640" spans="1:26" x14ac:dyDescent="0.25">
      <c r="A640" s="27" t="s">
        <v>102</v>
      </c>
      <c r="B640" s="19">
        <v>37</v>
      </c>
      <c r="C640" s="54">
        <v>20</v>
      </c>
      <c r="D640" s="8">
        <v>640</v>
      </c>
      <c r="E640" s="15">
        <v>1</v>
      </c>
      <c r="F640" s="15">
        <v>0</v>
      </c>
      <c r="G640" s="15">
        <v>0</v>
      </c>
      <c r="H640" s="15">
        <v>0</v>
      </c>
      <c r="I640" s="15">
        <v>0</v>
      </c>
      <c r="J640" s="15">
        <v>1</v>
      </c>
      <c r="K640" s="15">
        <v>0</v>
      </c>
      <c r="L640" s="15">
        <v>0</v>
      </c>
      <c r="M640" s="15">
        <v>1</v>
      </c>
      <c r="N640" s="15">
        <v>0</v>
      </c>
      <c r="O640" s="40">
        <v>0</v>
      </c>
      <c r="Q640" t="str">
        <f t="shared" si="100"/>
        <v>GC</v>
      </c>
      <c r="R640" t="str">
        <f t="shared" si="101"/>
        <v/>
      </c>
      <c r="S640" t="str">
        <f t="shared" si="102"/>
        <v/>
      </c>
      <c r="T640" t="str">
        <f t="shared" si="103"/>
        <v/>
      </c>
      <c r="U640" t="str">
        <f t="shared" si="104"/>
        <v/>
      </c>
      <c r="V640" t="str">
        <f t="shared" si="105"/>
        <v/>
      </c>
      <c r="W640" t="str">
        <f t="shared" si="106"/>
        <v/>
      </c>
      <c r="X640" t="str">
        <f t="shared" si="107"/>
        <v/>
      </c>
      <c r="Y640" s="32" t="str">
        <f t="shared" si="98"/>
        <v>GC////////</v>
      </c>
      <c r="Z640" t="str">
        <f t="shared" si="99"/>
        <v>#ff66d9</v>
      </c>
    </row>
    <row r="641" spans="1:26" x14ac:dyDescent="0.25">
      <c r="A641" s="27" t="s">
        <v>102</v>
      </c>
      <c r="B641" s="19">
        <v>38</v>
      </c>
      <c r="C641" s="54" t="s">
        <v>33</v>
      </c>
      <c r="D641" s="8">
        <v>641</v>
      </c>
      <c r="E641" s="15">
        <v>0</v>
      </c>
      <c r="F641" s="15">
        <v>0</v>
      </c>
      <c r="G641" s="15">
        <v>1</v>
      </c>
      <c r="H641" s="15">
        <v>0</v>
      </c>
      <c r="I641" s="15">
        <v>0</v>
      </c>
      <c r="J641" s="15">
        <v>0</v>
      </c>
      <c r="K641" s="15">
        <v>0</v>
      </c>
      <c r="L641" s="15">
        <v>0</v>
      </c>
      <c r="M641" s="15">
        <v>0</v>
      </c>
      <c r="N641" s="15">
        <v>0</v>
      </c>
      <c r="O641" s="40">
        <v>0</v>
      </c>
      <c r="Q641" t="str">
        <f t="shared" si="100"/>
        <v>AC</v>
      </c>
      <c r="R641" t="str">
        <f t="shared" si="101"/>
        <v/>
      </c>
      <c r="S641" t="str">
        <f t="shared" si="102"/>
        <v>Syt6+</v>
      </c>
      <c r="T641" t="str">
        <f t="shared" si="103"/>
        <v/>
      </c>
      <c r="U641" t="str">
        <f t="shared" si="104"/>
        <v/>
      </c>
      <c r="V641" t="str">
        <f t="shared" si="105"/>
        <v/>
      </c>
      <c r="W641" t="str">
        <f t="shared" si="106"/>
        <v/>
      </c>
      <c r="X641" t="str">
        <f t="shared" si="107"/>
        <v/>
      </c>
      <c r="Y641" s="32" t="str">
        <f t="shared" si="98"/>
        <v>AC//Syt6+//////</v>
      </c>
      <c r="Z641" t="str">
        <f t="shared" si="99"/>
        <v>#6666ff</v>
      </c>
    </row>
    <row r="642" spans="1:26" x14ac:dyDescent="0.25">
      <c r="A642" s="27" t="s">
        <v>102</v>
      </c>
      <c r="B642" s="19">
        <v>39</v>
      </c>
      <c r="C642" s="54" t="s">
        <v>33</v>
      </c>
      <c r="D642" s="8">
        <v>642</v>
      </c>
      <c r="E642" s="15">
        <v>1</v>
      </c>
      <c r="F642" s="15">
        <v>0</v>
      </c>
      <c r="G642" s="15">
        <v>0</v>
      </c>
      <c r="H642" s="15">
        <v>0</v>
      </c>
      <c r="I642" s="15">
        <v>0</v>
      </c>
      <c r="J642" s="15">
        <v>1</v>
      </c>
      <c r="K642" s="15">
        <v>0</v>
      </c>
      <c r="L642" s="15">
        <v>0</v>
      </c>
      <c r="M642" s="15">
        <v>1</v>
      </c>
      <c r="N642" s="15">
        <v>0</v>
      </c>
      <c r="O642" s="40">
        <v>0</v>
      </c>
      <c r="Q642" t="str">
        <f t="shared" si="100"/>
        <v>GC</v>
      </c>
      <c r="R642" t="str">
        <f t="shared" si="101"/>
        <v/>
      </c>
      <c r="S642" t="str">
        <f t="shared" si="102"/>
        <v/>
      </c>
      <c r="T642" t="str">
        <f t="shared" si="103"/>
        <v/>
      </c>
      <c r="U642" t="str">
        <f t="shared" si="104"/>
        <v/>
      </c>
      <c r="V642" t="str">
        <f t="shared" si="105"/>
        <v/>
      </c>
      <c r="W642" t="str">
        <f t="shared" si="106"/>
        <v/>
      </c>
      <c r="X642" t="str">
        <f t="shared" si="107"/>
        <v/>
      </c>
      <c r="Y642" s="32" t="str">
        <f t="shared" ref="Y642:Y705" si="108">Q642&amp;"/"&amp;R642&amp;"/"&amp;S642&amp;"/"&amp;T642&amp;"/"&amp;U642&amp;"/"&amp;V642&amp;"/"&amp;W642&amp;"/"&amp;X642&amp;"/"</f>
        <v>GC////////</v>
      </c>
      <c r="Z642" t="str">
        <f t="shared" ref="Z642:Z705" si="109">VLOOKUP(Y642,$AB$4:$AC$17,2,FALSE)</f>
        <v>#ff66d9</v>
      </c>
    </row>
    <row r="643" spans="1:26" x14ac:dyDescent="0.25">
      <c r="A643" s="27" t="s">
        <v>102</v>
      </c>
      <c r="B643" s="19">
        <v>40</v>
      </c>
      <c r="C643" s="54">
        <v>22</v>
      </c>
      <c r="D643" s="8">
        <v>643</v>
      </c>
      <c r="E643" s="15">
        <v>1</v>
      </c>
      <c r="F643" s="15">
        <v>0</v>
      </c>
      <c r="G643" s="15">
        <v>0</v>
      </c>
      <c r="H643" s="15">
        <v>0</v>
      </c>
      <c r="I643" s="15">
        <v>0</v>
      </c>
      <c r="J643" s="15">
        <v>1</v>
      </c>
      <c r="K643" s="15">
        <v>0</v>
      </c>
      <c r="L643" s="15">
        <v>0</v>
      </c>
      <c r="M643" s="15">
        <v>1</v>
      </c>
      <c r="N643" s="15">
        <v>0</v>
      </c>
      <c r="O643" s="40">
        <v>0</v>
      </c>
      <c r="Q643" t="str">
        <f t="shared" si="100"/>
        <v>GC</v>
      </c>
      <c r="R643" t="str">
        <f t="shared" si="101"/>
        <v/>
      </c>
      <c r="S643" t="str">
        <f t="shared" si="102"/>
        <v/>
      </c>
      <c r="T643" t="str">
        <f t="shared" si="103"/>
        <v/>
      </c>
      <c r="U643" t="str">
        <f t="shared" si="104"/>
        <v/>
      </c>
      <c r="V643" t="str">
        <f t="shared" si="105"/>
        <v/>
      </c>
      <c r="W643" t="str">
        <f t="shared" si="106"/>
        <v/>
      </c>
      <c r="X643" t="str">
        <f t="shared" si="107"/>
        <v/>
      </c>
      <c r="Y643" s="32" t="str">
        <f t="shared" si="108"/>
        <v>GC////////</v>
      </c>
      <c r="Z643" t="str">
        <f t="shared" si="109"/>
        <v>#ff66d9</v>
      </c>
    </row>
    <row r="644" spans="1:26" x14ac:dyDescent="0.25">
      <c r="A644" s="27" t="s">
        <v>102</v>
      </c>
      <c r="B644" s="19">
        <v>41</v>
      </c>
      <c r="C644" s="54">
        <v>50</v>
      </c>
      <c r="D644" s="8">
        <v>644</v>
      </c>
      <c r="E644" s="15">
        <v>1</v>
      </c>
      <c r="F644" s="15">
        <v>0</v>
      </c>
      <c r="G644" s="15">
        <v>0</v>
      </c>
      <c r="H644" s="15">
        <v>0</v>
      </c>
      <c r="I644" s="15">
        <v>0</v>
      </c>
      <c r="J644" s="15">
        <v>1</v>
      </c>
      <c r="K644" s="15">
        <v>0</v>
      </c>
      <c r="L644" s="15">
        <v>0</v>
      </c>
      <c r="M644" s="15">
        <v>1</v>
      </c>
      <c r="N644" s="15">
        <v>0</v>
      </c>
      <c r="O644" s="40">
        <v>0</v>
      </c>
      <c r="Q644" t="str">
        <f t="shared" si="100"/>
        <v>GC</v>
      </c>
      <c r="R644" t="str">
        <f t="shared" si="101"/>
        <v/>
      </c>
      <c r="S644" t="str">
        <f t="shared" si="102"/>
        <v/>
      </c>
      <c r="T644" t="str">
        <f t="shared" si="103"/>
        <v/>
      </c>
      <c r="U644" t="str">
        <f t="shared" si="104"/>
        <v/>
      </c>
      <c r="V644" t="str">
        <f t="shared" si="105"/>
        <v/>
      </c>
      <c r="W644" t="str">
        <f t="shared" si="106"/>
        <v/>
      </c>
      <c r="X644" t="str">
        <f t="shared" si="107"/>
        <v/>
      </c>
      <c r="Y644" s="32" t="str">
        <f t="shared" si="108"/>
        <v>GC////////</v>
      </c>
      <c r="Z644" t="str">
        <f t="shared" si="109"/>
        <v>#ff66d9</v>
      </c>
    </row>
    <row r="645" spans="1:26" x14ac:dyDescent="0.25">
      <c r="A645" s="27" t="s">
        <v>102</v>
      </c>
      <c r="B645" s="19">
        <v>42</v>
      </c>
      <c r="C645" s="54">
        <v>26</v>
      </c>
      <c r="D645" s="8">
        <v>645</v>
      </c>
      <c r="E645" s="15">
        <v>1</v>
      </c>
      <c r="F645" s="15">
        <v>0</v>
      </c>
      <c r="G645" s="15">
        <v>0</v>
      </c>
      <c r="H645" s="15">
        <v>0</v>
      </c>
      <c r="I645" s="15">
        <v>0</v>
      </c>
      <c r="J645" s="15">
        <v>1</v>
      </c>
      <c r="K645" s="15">
        <v>0</v>
      </c>
      <c r="L645" s="15">
        <v>0</v>
      </c>
      <c r="M645" s="15">
        <v>1</v>
      </c>
      <c r="N645" s="15">
        <v>0</v>
      </c>
      <c r="O645" s="40">
        <v>0</v>
      </c>
      <c r="Q645" t="str">
        <f t="shared" si="100"/>
        <v>GC</v>
      </c>
      <c r="R645" t="str">
        <f t="shared" si="101"/>
        <v/>
      </c>
      <c r="S645" t="str">
        <f t="shared" si="102"/>
        <v/>
      </c>
      <c r="T645" t="str">
        <f t="shared" si="103"/>
        <v/>
      </c>
      <c r="U645" t="str">
        <f t="shared" si="104"/>
        <v/>
      </c>
      <c r="V645" t="str">
        <f t="shared" si="105"/>
        <v/>
      </c>
      <c r="W645" t="str">
        <f t="shared" si="106"/>
        <v/>
      </c>
      <c r="X645" t="str">
        <f t="shared" si="107"/>
        <v/>
      </c>
      <c r="Y645" s="32" t="str">
        <f t="shared" si="108"/>
        <v>GC////////</v>
      </c>
      <c r="Z645" t="str">
        <f t="shared" si="109"/>
        <v>#ff66d9</v>
      </c>
    </row>
    <row r="646" spans="1:26" x14ac:dyDescent="0.25">
      <c r="A646" s="27" t="s">
        <v>102</v>
      </c>
      <c r="B646" s="19">
        <v>43</v>
      </c>
      <c r="C646" s="54">
        <v>51</v>
      </c>
      <c r="D646" s="8">
        <v>646</v>
      </c>
      <c r="E646" s="15">
        <v>1</v>
      </c>
      <c r="F646" s="15">
        <v>0</v>
      </c>
      <c r="G646" s="15">
        <v>0</v>
      </c>
      <c r="H646" s="15">
        <v>0</v>
      </c>
      <c r="I646" s="15">
        <v>0</v>
      </c>
      <c r="J646" s="15">
        <v>1</v>
      </c>
      <c r="K646" s="15">
        <v>0</v>
      </c>
      <c r="L646" s="15">
        <v>0</v>
      </c>
      <c r="M646" s="15">
        <v>1</v>
      </c>
      <c r="N646" s="15">
        <v>0</v>
      </c>
      <c r="O646" s="40">
        <v>0</v>
      </c>
      <c r="Q646" t="str">
        <f t="shared" si="100"/>
        <v>GC</v>
      </c>
      <c r="R646" t="str">
        <f t="shared" si="101"/>
        <v/>
      </c>
      <c r="S646" t="str">
        <f t="shared" si="102"/>
        <v/>
      </c>
      <c r="T646" t="str">
        <f t="shared" si="103"/>
        <v/>
      </c>
      <c r="U646" t="str">
        <f t="shared" si="104"/>
        <v/>
      </c>
      <c r="V646" t="str">
        <f t="shared" si="105"/>
        <v/>
      </c>
      <c r="W646" t="str">
        <f t="shared" si="106"/>
        <v/>
      </c>
      <c r="X646" t="str">
        <f t="shared" si="107"/>
        <v/>
      </c>
      <c r="Y646" s="32" t="str">
        <f t="shared" si="108"/>
        <v>GC////////</v>
      </c>
      <c r="Z646" t="str">
        <f t="shared" si="109"/>
        <v>#ff66d9</v>
      </c>
    </row>
    <row r="647" spans="1:26" x14ac:dyDescent="0.25">
      <c r="A647" s="27" t="s">
        <v>102</v>
      </c>
      <c r="B647" s="19">
        <v>44</v>
      </c>
      <c r="C647" s="54">
        <v>27</v>
      </c>
      <c r="D647" s="8">
        <v>647</v>
      </c>
      <c r="E647" s="15">
        <v>1</v>
      </c>
      <c r="F647" s="15">
        <v>0</v>
      </c>
      <c r="G647" s="15">
        <v>0</v>
      </c>
      <c r="H647" s="15">
        <v>0</v>
      </c>
      <c r="I647" s="15">
        <v>0</v>
      </c>
      <c r="J647" s="15">
        <v>1</v>
      </c>
      <c r="K647" s="15">
        <v>0</v>
      </c>
      <c r="L647" s="15">
        <v>0</v>
      </c>
      <c r="M647" s="15">
        <v>1</v>
      </c>
      <c r="N647" s="15">
        <v>0</v>
      </c>
      <c r="O647" s="40">
        <v>0</v>
      </c>
      <c r="Q647" t="str">
        <f t="shared" si="100"/>
        <v>GC</v>
      </c>
      <c r="R647" t="str">
        <f t="shared" si="101"/>
        <v/>
      </c>
      <c r="S647" t="str">
        <f t="shared" si="102"/>
        <v/>
      </c>
      <c r="T647" t="str">
        <f t="shared" si="103"/>
        <v/>
      </c>
      <c r="U647" t="str">
        <f t="shared" si="104"/>
        <v/>
      </c>
      <c r="V647" t="str">
        <f t="shared" si="105"/>
        <v/>
      </c>
      <c r="W647" t="str">
        <f t="shared" si="106"/>
        <v/>
      </c>
      <c r="X647" t="str">
        <f t="shared" si="107"/>
        <v/>
      </c>
      <c r="Y647" s="32" t="str">
        <f t="shared" si="108"/>
        <v>GC////////</v>
      </c>
      <c r="Z647" t="str">
        <f t="shared" si="109"/>
        <v>#ff66d9</v>
      </c>
    </row>
    <row r="648" spans="1:26" x14ac:dyDescent="0.25">
      <c r="A648" s="27" t="s">
        <v>102</v>
      </c>
      <c r="B648" s="19">
        <v>45</v>
      </c>
      <c r="C648" s="54">
        <v>56</v>
      </c>
      <c r="D648" s="8">
        <v>648</v>
      </c>
      <c r="E648" s="15">
        <v>0</v>
      </c>
      <c r="F648" s="15">
        <v>0</v>
      </c>
      <c r="G648" s="15">
        <v>0</v>
      </c>
      <c r="H648" s="15">
        <v>0</v>
      </c>
      <c r="I648" s="15">
        <v>1</v>
      </c>
      <c r="J648" s="15">
        <v>0</v>
      </c>
      <c r="K648" s="15">
        <v>0</v>
      </c>
      <c r="L648" s="15">
        <v>0</v>
      </c>
      <c r="M648" s="15">
        <v>0</v>
      </c>
      <c r="N648" s="15">
        <v>0</v>
      </c>
      <c r="O648" s="40">
        <v>0</v>
      </c>
      <c r="Q648" t="str">
        <f t="shared" si="100"/>
        <v>AC</v>
      </c>
      <c r="R648" t="str">
        <f t="shared" si="101"/>
        <v/>
      </c>
      <c r="S648" t="str">
        <f t="shared" si="102"/>
        <v/>
      </c>
      <c r="T648" t="str">
        <f t="shared" si="103"/>
        <v/>
      </c>
      <c r="U648" t="str">
        <f t="shared" si="104"/>
        <v/>
      </c>
      <c r="V648" t="str">
        <f t="shared" si="105"/>
        <v/>
      </c>
      <c r="W648" t="str">
        <f t="shared" si="106"/>
        <v>MEIS+</v>
      </c>
      <c r="X648" t="str">
        <f t="shared" si="107"/>
        <v/>
      </c>
      <c r="Y648" s="32" t="str">
        <f t="shared" si="108"/>
        <v>AC//////MEIS+//</v>
      </c>
      <c r="Z648" t="str">
        <f t="shared" si="109"/>
        <v>#66ff66</v>
      </c>
    </row>
    <row r="649" spans="1:26" x14ac:dyDescent="0.25">
      <c r="A649" s="27" t="s">
        <v>102</v>
      </c>
      <c r="B649" s="19">
        <v>46</v>
      </c>
      <c r="C649" s="54">
        <v>57</v>
      </c>
      <c r="D649" s="8">
        <v>649</v>
      </c>
      <c r="E649" s="15">
        <v>1</v>
      </c>
      <c r="F649" s="15">
        <v>0</v>
      </c>
      <c r="G649" s="15">
        <v>0</v>
      </c>
      <c r="H649" s="15">
        <v>0</v>
      </c>
      <c r="I649" s="15">
        <v>0</v>
      </c>
      <c r="J649" s="15">
        <v>1</v>
      </c>
      <c r="K649" s="15">
        <v>0</v>
      </c>
      <c r="L649" s="15">
        <v>0</v>
      </c>
      <c r="M649" s="15">
        <v>1</v>
      </c>
      <c r="N649" s="15">
        <v>0</v>
      </c>
      <c r="O649" s="40">
        <v>0</v>
      </c>
      <c r="Q649" t="str">
        <f t="shared" si="100"/>
        <v>GC</v>
      </c>
      <c r="R649" t="str">
        <f t="shared" si="101"/>
        <v/>
      </c>
      <c r="S649" t="str">
        <f t="shared" si="102"/>
        <v/>
      </c>
      <c r="T649" t="str">
        <f t="shared" si="103"/>
        <v/>
      </c>
      <c r="U649" t="str">
        <f t="shared" si="104"/>
        <v/>
      </c>
      <c r="V649" t="str">
        <f t="shared" si="105"/>
        <v/>
      </c>
      <c r="W649" t="str">
        <f t="shared" si="106"/>
        <v/>
      </c>
      <c r="X649" t="str">
        <f t="shared" si="107"/>
        <v/>
      </c>
      <c r="Y649" s="32" t="str">
        <f t="shared" si="108"/>
        <v>GC////////</v>
      </c>
      <c r="Z649" t="str">
        <f t="shared" si="109"/>
        <v>#ff66d9</v>
      </c>
    </row>
    <row r="650" spans="1:26" x14ac:dyDescent="0.25">
      <c r="A650" s="27" t="s">
        <v>102</v>
      </c>
      <c r="B650" s="19">
        <v>47</v>
      </c>
      <c r="C650" s="54">
        <v>24</v>
      </c>
      <c r="D650" s="8">
        <v>650</v>
      </c>
      <c r="E650" s="15">
        <v>1</v>
      </c>
      <c r="F650" s="15">
        <v>0</v>
      </c>
      <c r="G650" s="15">
        <v>1</v>
      </c>
      <c r="H650" s="15">
        <v>0</v>
      </c>
      <c r="I650" s="15">
        <v>0</v>
      </c>
      <c r="J650" s="15">
        <v>1</v>
      </c>
      <c r="K650" s="15">
        <v>0</v>
      </c>
      <c r="L650" s="15">
        <v>0</v>
      </c>
      <c r="M650" s="15">
        <v>1</v>
      </c>
      <c r="N650" s="15">
        <v>0</v>
      </c>
      <c r="O650" s="40">
        <v>0</v>
      </c>
      <c r="Q650" t="str">
        <f t="shared" si="100"/>
        <v>GC</v>
      </c>
      <c r="R650" t="str">
        <f t="shared" si="101"/>
        <v/>
      </c>
      <c r="S650" t="str">
        <f t="shared" si="102"/>
        <v>Syt6+</v>
      </c>
      <c r="T650" t="str">
        <f t="shared" si="103"/>
        <v/>
      </c>
      <c r="U650" t="str">
        <f t="shared" si="104"/>
        <v/>
      </c>
      <c r="V650" t="str">
        <f t="shared" si="105"/>
        <v/>
      </c>
      <c r="W650" t="str">
        <f t="shared" si="106"/>
        <v/>
      </c>
      <c r="X650" t="str">
        <f t="shared" si="107"/>
        <v/>
      </c>
      <c r="Y650" s="32" t="str">
        <f t="shared" si="108"/>
        <v>GC//Syt6+//////</v>
      </c>
      <c r="Z650" t="str">
        <f t="shared" si="109"/>
        <v>#ff6666</v>
      </c>
    </row>
    <row r="651" spans="1:26" x14ac:dyDescent="0.25">
      <c r="A651" s="27" t="s">
        <v>102</v>
      </c>
      <c r="B651" s="19">
        <v>48</v>
      </c>
      <c r="C651" s="54">
        <v>18</v>
      </c>
      <c r="D651" s="8">
        <v>651</v>
      </c>
      <c r="E651" s="15">
        <v>1</v>
      </c>
      <c r="F651" s="15">
        <v>0</v>
      </c>
      <c r="G651" s="15">
        <v>0</v>
      </c>
      <c r="H651" s="15">
        <v>0</v>
      </c>
      <c r="I651" s="15">
        <v>0</v>
      </c>
      <c r="J651" s="15">
        <v>1</v>
      </c>
      <c r="K651" s="15">
        <v>0</v>
      </c>
      <c r="L651" s="15">
        <v>0</v>
      </c>
      <c r="M651" s="15">
        <v>1</v>
      </c>
      <c r="N651" s="15">
        <v>0</v>
      </c>
      <c r="O651" s="40">
        <v>0</v>
      </c>
      <c r="Q651" t="str">
        <f t="shared" si="100"/>
        <v>GC</v>
      </c>
      <c r="R651" t="str">
        <f t="shared" si="101"/>
        <v/>
      </c>
      <c r="S651" t="str">
        <f t="shared" si="102"/>
        <v/>
      </c>
      <c r="T651" t="str">
        <f t="shared" si="103"/>
        <v/>
      </c>
      <c r="U651" t="str">
        <f t="shared" si="104"/>
        <v/>
      </c>
      <c r="V651" t="str">
        <f t="shared" si="105"/>
        <v/>
      </c>
      <c r="W651" t="str">
        <f t="shared" si="106"/>
        <v/>
      </c>
      <c r="X651" t="str">
        <f t="shared" si="107"/>
        <v/>
      </c>
      <c r="Y651" s="32" t="str">
        <f t="shared" si="108"/>
        <v>GC////////</v>
      </c>
      <c r="Z651" t="str">
        <f t="shared" si="109"/>
        <v>#ff66d9</v>
      </c>
    </row>
    <row r="652" spans="1:26" x14ac:dyDescent="0.25">
      <c r="A652" s="27" t="s">
        <v>102</v>
      </c>
      <c r="B652" s="19">
        <v>49</v>
      </c>
      <c r="C652" s="54" t="s">
        <v>19</v>
      </c>
      <c r="D652" s="8">
        <v>652</v>
      </c>
      <c r="E652" s="15">
        <v>1</v>
      </c>
      <c r="F652" s="15">
        <v>0</v>
      </c>
      <c r="G652" s="15">
        <v>0</v>
      </c>
      <c r="H652" s="15">
        <v>0</v>
      </c>
      <c r="I652" s="15">
        <v>0</v>
      </c>
      <c r="J652" s="15">
        <v>1</v>
      </c>
      <c r="K652" s="15">
        <v>0</v>
      </c>
      <c r="L652" s="15">
        <v>0</v>
      </c>
      <c r="M652" s="15">
        <v>1</v>
      </c>
      <c r="N652" s="15">
        <v>0</v>
      </c>
      <c r="O652" s="40">
        <v>0</v>
      </c>
      <c r="Q652" t="str">
        <f t="shared" si="100"/>
        <v>GC</v>
      </c>
      <c r="R652" t="str">
        <f t="shared" si="101"/>
        <v/>
      </c>
      <c r="S652" t="str">
        <f t="shared" si="102"/>
        <v/>
      </c>
      <c r="T652" t="str">
        <f t="shared" si="103"/>
        <v/>
      </c>
      <c r="U652" t="str">
        <f t="shared" si="104"/>
        <v/>
      </c>
      <c r="V652" t="str">
        <f t="shared" si="105"/>
        <v/>
      </c>
      <c r="W652" t="str">
        <f t="shared" si="106"/>
        <v/>
      </c>
      <c r="X652" t="str">
        <f t="shared" si="107"/>
        <v/>
      </c>
      <c r="Y652" s="32" t="str">
        <f t="shared" si="108"/>
        <v>GC////////</v>
      </c>
      <c r="Z652" t="str">
        <f t="shared" si="109"/>
        <v>#ff66d9</v>
      </c>
    </row>
    <row r="653" spans="1:26" x14ac:dyDescent="0.25">
      <c r="A653" s="27" t="s">
        <v>102</v>
      </c>
      <c r="B653" s="19">
        <v>50</v>
      </c>
      <c r="C653" s="54">
        <v>25</v>
      </c>
      <c r="D653" s="8">
        <v>653</v>
      </c>
      <c r="E653" s="15">
        <v>1</v>
      </c>
      <c r="F653" s="15">
        <v>0</v>
      </c>
      <c r="G653" s="15">
        <v>0</v>
      </c>
      <c r="H653" s="15">
        <v>0</v>
      </c>
      <c r="I653" s="15">
        <v>0</v>
      </c>
      <c r="J653" s="15">
        <v>1</v>
      </c>
      <c r="K653" s="15">
        <v>0</v>
      </c>
      <c r="L653" s="15">
        <v>0</v>
      </c>
      <c r="M653" s="15">
        <v>1</v>
      </c>
      <c r="N653" s="15">
        <v>0</v>
      </c>
      <c r="O653" s="40">
        <v>0</v>
      </c>
      <c r="Q653" t="str">
        <f t="shared" si="100"/>
        <v>GC</v>
      </c>
      <c r="R653" t="str">
        <f t="shared" si="101"/>
        <v/>
      </c>
      <c r="S653" t="str">
        <f t="shared" si="102"/>
        <v/>
      </c>
      <c r="T653" t="str">
        <f t="shared" si="103"/>
        <v/>
      </c>
      <c r="U653" t="str">
        <f t="shared" si="104"/>
        <v/>
      </c>
      <c r="V653" t="str">
        <f t="shared" si="105"/>
        <v/>
      </c>
      <c r="W653" t="str">
        <f t="shared" si="106"/>
        <v/>
      </c>
      <c r="X653" t="str">
        <f t="shared" si="107"/>
        <v/>
      </c>
      <c r="Y653" s="32" t="str">
        <f t="shared" si="108"/>
        <v>GC////////</v>
      </c>
      <c r="Z653" t="str">
        <f t="shared" si="109"/>
        <v>#ff66d9</v>
      </c>
    </row>
    <row r="654" spans="1:26" x14ac:dyDescent="0.25">
      <c r="A654" s="27" t="s">
        <v>102</v>
      </c>
      <c r="B654" s="19">
        <v>51</v>
      </c>
      <c r="C654" s="54" t="s">
        <v>19</v>
      </c>
      <c r="D654" s="8">
        <v>654</v>
      </c>
      <c r="E654" s="15">
        <v>1</v>
      </c>
      <c r="F654" s="15">
        <v>0</v>
      </c>
      <c r="G654" s="15">
        <v>0</v>
      </c>
      <c r="H654" s="15">
        <v>0</v>
      </c>
      <c r="I654" s="15">
        <v>0</v>
      </c>
      <c r="J654" s="15">
        <v>0</v>
      </c>
      <c r="K654" s="15">
        <v>0</v>
      </c>
      <c r="L654" s="15">
        <v>0</v>
      </c>
      <c r="M654" s="15">
        <v>1</v>
      </c>
      <c r="N654" s="15">
        <v>0</v>
      </c>
      <c r="O654" s="40">
        <v>0</v>
      </c>
      <c r="Q654" t="str">
        <f t="shared" si="100"/>
        <v>GC</v>
      </c>
      <c r="R654" t="str">
        <f t="shared" si="101"/>
        <v/>
      </c>
      <c r="S654" t="str">
        <f t="shared" si="102"/>
        <v/>
      </c>
      <c r="T654" t="str">
        <f t="shared" si="103"/>
        <v/>
      </c>
      <c r="U654" t="str">
        <f t="shared" si="104"/>
        <v/>
      </c>
      <c r="V654" t="str">
        <f t="shared" si="105"/>
        <v/>
      </c>
      <c r="W654" t="str">
        <f t="shared" si="106"/>
        <v/>
      </c>
      <c r="X654" t="str">
        <f t="shared" si="107"/>
        <v/>
      </c>
      <c r="Y654" s="32" t="str">
        <f t="shared" si="108"/>
        <v>GC////////</v>
      </c>
      <c r="Z654" t="str">
        <f t="shared" si="109"/>
        <v>#ff66d9</v>
      </c>
    </row>
    <row r="655" spans="1:26" x14ac:dyDescent="0.25">
      <c r="A655" s="27" t="s">
        <v>102</v>
      </c>
      <c r="B655" s="19">
        <v>52</v>
      </c>
      <c r="C655" s="54" t="s">
        <v>19</v>
      </c>
      <c r="D655" s="8">
        <v>655</v>
      </c>
      <c r="E655" s="15">
        <v>1</v>
      </c>
      <c r="F655" s="15">
        <v>0</v>
      </c>
      <c r="G655" s="15">
        <v>0</v>
      </c>
      <c r="H655" s="15">
        <v>0</v>
      </c>
      <c r="I655" s="15">
        <v>0</v>
      </c>
      <c r="J655" s="15">
        <v>1</v>
      </c>
      <c r="K655" s="15">
        <v>0</v>
      </c>
      <c r="L655" s="15">
        <v>0</v>
      </c>
      <c r="M655" s="15">
        <v>1</v>
      </c>
      <c r="N655" s="15">
        <v>0</v>
      </c>
      <c r="O655" s="40">
        <v>0</v>
      </c>
      <c r="Q655" t="str">
        <f t="shared" si="100"/>
        <v>GC</v>
      </c>
      <c r="R655" t="str">
        <f t="shared" si="101"/>
        <v/>
      </c>
      <c r="S655" t="str">
        <f t="shared" si="102"/>
        <v/>
      </c>
      <c r="T655" t="str">
        <f t="shared" si="103"/>
        <v/>
      </c>
      <c r="U655" t="str">
        <f t="shared" si="104"/>
        <v/>
      </c>
      <c r="V655" t="str">
        <f t="shared" si="105"/>
        <v/>
      </c>
      <c r="W655" t="str">
        <f t="shared" si="106"/>
        <v/>
      </c>
      <c r="X655" t="str">
        <f t="shared" si="107"/>
        <v/>
      </c>
      <c r="Y655" s="32" t="str">
        <f t="shared" si="108"/>
        <v>GC////////</v>
      </c>
      <c r="Z655" t="str">
        <f t="shared" si="109"/>
        <v>#ff66d9</v>
      </c>
    </row>
    <row r="656" spans="1:26" x14ac:dyDescent="0.25">
      <c r="A656" s="27" t="s">
        <v>102</v>
      </c>
      <c r="B656" s="19">
        <v>53</v>
      </c>
      <c r="C656" s="54" t="s">
        <v>19</v>
      </c>
      <c r="D656" s="8">
        <v>656</v>
      </c>
      <c r="E656" s="15">
        <v>1</v>
      </c>
      <c r="F656" s="15">
        <v>0</v>
      </c>
      <c r="G656" s="15">
        <v>0</v>
      </c>
      <c r="H656" s="15">
        <v>0</v>
      </c>
      <c r="I656" s="15">
        <v>0</v>
      </c>
      <c r="J656" s="15">
        <v>1</v>
      </c>
      <c r="K656" s="15">
        <v>0</v>
      </c>
      <c r="L656" s="15">
        <v>0</v>
      </c>
      <c r="M656" s="15">
        <v>1</v>
      </c>
      <c r="N656" s="15">
        <v>0</v>
      </c>
      <c r="O656" s="40">
        <v>0</v>
      </c>
      <c r="Q656" t="str">
        <f t="shared" si="100"/>
        <v>GC</v>
      </c>
      <c r="R656" t="str">
        <f t="shared" si="101"/>
        <v/>
      </c>
      <c r="S656" t="str">
        <f t="shared" si="102"/>
        <v/>
      </c>
      <c r="T656" t="str">
        <f t="shared" si="103"/>
        <v/>
      </c>
      <c r="U656" t="str">
        <f t="shared" si="104"/>
        <v/>
      </c>
      <c r="V656" t="str">
        <f t="shared" si="105"/>
        <v/>
      </c>
      <c r="W656" t="str">
        <f t="shared" si="106"/>
        <v/>
      </c>
      <c r="X656" t="str">
        <f t="shared" si="107"/>
        <v/>
      </c>
      <c r="Y656" s="32" t="str">
        <f t="shared" si="108"/>
        <v>GC////////</v>
      </c>
      <c r="Z656" t="str">
        <f t="shared" si="109"/>
        <v>#ff66d9</v>
      </c>
    </row>
    <row r="657" spans="1:26" x14ac:dyDescent="0.25">
      <c r="A657" s="27" t="s">
        <v>102</v>
      </c>
      <c r="B657" s="19">
        <v>54</v>
      </c>
      <c r="C657" s="54" t="s">
        <v>19</v>
      </c>
      <c r="D657" s="8">
        <v>657</v>
      </c>
      <c r="E657" s="15">
        <v>1</v>
      </c>
      <c r="F657" s="15">
        <v>0</v>
      </c>
      <c r="G657" s="15">
        <v>0</v>
      </c>
      <c r="H657" s="15">
        <v>0</v>
      </c>
      <c r="I657" s="15">
        <v>0</v>
      </c>
      <c r="J657" s="15">
        <v>1</v>
      </c>
      <c r="K657" s="15">
        <v>0</v>
      </c>
      <c r="L657" s="15">
        <v>0</v>
      </c>
      <c r="M657" s="15">
        <v>1</v>
      </c>
      <c r="N657" s="15">
        <v>0</v>
      </c>
      <c r="O657" s="40">
        <v>0</v>
      </c>
      <c r="Q657" t="str">
        <f t="shared" si="100"/>
        <v>GC</v>
      </c>
      <c r="R657" t="str">
        <f t="shared" si="101"/>
        <v/>
      </c>
      <c r="S657" t="str">
        <f t="shared" si="102"/>
        <v/>
      </c>
      <c r="T657" t="str">
        <f t="shared" si="103"/>
        <v/>
      </c>
      <c r="U657" t="str">
        <f t="shared" si="104"/>
        <v/>
      </c>
      <c r="V657" t="str">
        <f t="shared" si="105"/>
        <v/>
      </c>
      <c r="W657" t="str">
        <f t="shared" si="106"/>
        <v/>
      </c>
      <c r="X657" t="str">
        <f t="shared" si="107"/>
        <v/>
      </c>
      <c r="Y657" s="32" t="str">
        <f t="shared" si="108"/>
        <v>GC////////</v>
      </c>
      <c r="Z657" t="str">
        <f t="shared" si="109"/>
        <v>#ff66d9</v>
      </c>
    </row>
    <row r="658" spans="1:26" x14ac:dyDescent="0.25">
      <c r="A658" s="27" t="s">
        <v>102</v>
      </c>
      <c r="B658" s="19">
        <v>55</v>
      </c>
      <c r="C658" s="54" t="s">
        <v>19</v>
      </c>
      <c r="D658" s="8">
        <v>658</v>
      </c>
      <c r="E658" s="15">
        <v>1</v>
      </c>
      <c r="F658" s="15">
        <v>0</v>
      </c>
      <c r="G658" s="15">
        <v>0</v>
      </c>
      <c r="H658" s="15">
        <v>0</v>
      </c>
      <c r="I658" s="15">
        <v>0</v>
      </c>
      <c r="J658" s="15">
        <v>1</v>
      </c>
      <c r="K658" s="15">
        <v>0</v>
      </c>
      <c r="L658" s="15">
        <v>0</v>
      </c>
      <c r="M658" s="15">
        <v>1</v>
      </c>
      <c r="N658" s="15">
        <v>0</v>
      </c>
      <c r="O658" s="40">
        <v>0</v>
      </c>
      <c r="Q658" t="str">
        <f t="shared" si="100"/>
        <v>GC</v>
      </c>
      <c r="R658" t="str">
        <f t="shared" si="101"/>
        <v/>
      </c>
      <c r="S658" t="str">
        <f t="shared" si="102"/>
        <v/>
      </c>
      <c r="T658" t="str">
        <f t="shared" si="103"/>
        <v/>
      </c>
      <c r="U658" t="str">
        <f t="shared" si="104"/>
        <v/>
      </c>
      <c r="V658" t="str">
        <f t="shared" si="105"/>
        <v/>
      </c>
      <c r="W658" t="str">
        <f t="shared" si="106"/>
        <v/>
      </c>
      <c r="X658" t="str">
        <f t="shared" si="107"/>
        <v/>
      </c>
      <c r="Y658" s="32" t="str">
        <f t="shared" si="108"/>
        <v>GC////////</v>
      </c>
      <c r="Z658" t="str">
        <f t="shared" si="109"/>
        <v>#ff66d9</v>
      </c>
    </row>
    <row r="659" spans="1:26" x14ac:dyDescent="0.25">
      <c r="A659" s="27" t="s">
        <v>102</v>
      </c>
      <c r="B659" s="19">
        <v>56</v>
      </c>
      <c r="C659" s="54">
        <v>72</v>
      </c>
      <c r="D659" s="8">
        <v>659</v>
      </c>
      <c r="E659" s="15">
        <v>1</v>
      </c>
      <c r="F659" s="15">
        <v>0</v>
      </c>
      <c r="G659" s="15">
        <v>0</v>
      </c>
      <c r="H659" s="15">
        <v>0</v>
      </c>
      <c r="I659" s="15">
        <v>0</v>
      </c>
      <c r="J659" s="15">
        <v>1</v>
      </c>
      <c r="K659" s="15">
        <v>0</v>
      </c>
      <c r="L659" s="15">
        <v>0</v>
      </c>
      <c r="M659" s="15">
        <v>1</v>
      </c>
      <c r="N659" s="15">
        <v>0</v>
      </c>
      <c r="O659" s="40">
        <v>0</v>
      </c>
      <c r="Q659" t="str">
        <f t="shared" ref="Q659:Q722" si="110">IF(E659=1,"GC","AC")</f>
        <v>GC</v>
      </c>
      <c r="R659" t="str">
        <f t="shared" ref="R659:R722" si="111">IF(F659=1,"Syt10+","")</f>
        <v/>
      </c>
      <c r="S659" t="str">
        <f t="shared" ref="S659:S722" si="112">IF(G659=1,"Syt6+","")</f>
        <v/>
      </c>
      <c r="T659" t="str">
        <f t="shared" ref="T659:T722" si="113">IF(H659,"C8+","")</f>
        <v/>
      </c>
      <c r="U659" t="str">
        <f t="shared" ref="U659:U722" si="114">IF(K659=1,"ChAT+","")</f>
        <v/>
      </c>
      <c r="V659" t="str">
        <f t="shared" ref="V659:V722" si="115">IF(O659=1,"Satb2+","")</f>
        <v/>
      </c>
      <c r="W659" t="str">
        <f t="shared" ref="W659:W722" si="116">IF(I659=1,"MEIS+","")</f>
        <v/>
      </c>
      <c r="X659" t="str">
        <f t="shared" ref="X659:X722" si="117">IF(N659=1,"CalR+","")</f>
        <v/>
      </c>
      <c r="Y659" s="32" t="str">
        <f t="shared" si="108"/>
        <v>GC////////</v>
      </c>
      <c r="Z659" t="str">
        <f t="shared" si="109"/>
        <v>#ff66d9</v>
      </c>
    </row>
    <row r="660" spans="1:26" x14ac:dyDescent="0.25">
      <c r="A660" s="27" t="s">
        <v>102</v>
      </c>
      <c r="B660" s="19">
        <v>57</v>
      </c>
      <c r="C660" s="54">
        <v>73</v>
      </c>
      <c r="D660" s="8">
        <v>660</v>
      </c>
      <c r="E660" s="15">
        <v>1</v>
      </c>
      <c r="F660" s="15">
        <v>0</v>
      </c>
      <c r="G660" s="15">
        <v>0</v>
      </c>
      <c r="H660" s="15">
        <v>0</v>
      </c>
      <c r="I660" s="15">
        <v>0</v>
      </c>
      <c r="J660" s="15">
        <v>1</v>
      </c>
      <c r="K660" s="15">
        <v>0</v>
      </c>
      <c r="L660" s="15">
        <v>0</v>
      </c>
      <c r="M660" s="15">
        <v>1</v>
      </c>
      <c r="N660" s="15">
        <v>0</v>
      </c>
      <c r="O660" s="40">
        <v>0</v>
      </c>
      <c r="Q660" t="str">
        <f t="shared" si="110"/>
        <v>GC</v>
      </c>
      <c r="R660" t="str">
        <f t="shared" si="111"/>
        <v/>
      </c>
      <c r="S660" t="str">
        <f t="shared" si="112"/>
        <v/>
      </c>
      <c r="T660" t="str">
        <f t="shared" si="113"/>
        <v/>
      </c>
      <c r="U660" t="str">
        <f t="shared" si="114"/>
        <v/>
      </c>
      <c r="V660" t="str">
        <f t="shared" si="115"/>
        <v/>
      </c>
      <c r="W660" t="str">
        <f t="shared" si="116"/>
        <v/>
      </c>
      <c r="X660" t="str">
        <f t="shared" si="117"/>
        <v/>
      </c>
      <c r="Y660" s="32" t="str">
        <f t="shared" si="108"/>
        <v>GC////////</v>
      </c>
      <c r="Z660" t="str">
        <f t="shared" si="109"/>
        <v>#ff66d9</v>
      </c>
    </row>
    <row r="661" spans="1:26" x14ac:dyDescent="0.25">
      <c r="A661" s="27" t="s">
        <v>102</v>
      </c>
      <c r="B661" s="19">
        <v>58</v>
      </c>
      <c r="C661" s="54">
        <v>76</v>
      </c>
      <c r="D661" s="8">
        <v>661</v>
      </c>
      <c r="E661" s="15">
        <v>1</v>
      </c>
      <c r="F661" s="15">
        <v>0</v>
      </c>
      <c r="G661" s="15">
        <v>0</v>
      </c>
      <c r="H661" s="15">
        <v>0</v>
      </c>
      <c r="I661" s="15">
        <v>0</v>
      </c>
      <c r="J661" s="15">
        <v>1</v>
      </c>
      <c r="K661" s="15">
        <v>0</v>
      </c>
      <c r="L661" s="15">
        <v>0</v>
      </c>
      <c r="M661" s="15">
        <v>1</v>
      </c>
      <c r="N661" s="15">
        <v>0</v>
      </c>
      <c r="O661" s="40">
        <v>0</v>
      </c>
      <c r="Q661" t="str">
        <f t="shared" si="110"/>
        <v>GC</v>
      </c>
      <c r="R661" t="str">
        <f t="shared" si="111"/>
        <v/>
      </c>
      <c r="S661" t="str">
        <f t="shared" si="112"/>
        <v/>
      </c>
      <c r="T661" t="str">
        <f t="shared" si="113"/>
        <v/>
      </c>
      <c r="U661" t="str">
        <f t="shared" si="114"/>
        <v/>
      </c>
      <c r="V661" t="str">
        <f t="shared" si="115"/>
        <v/>
      </c>
      <c r="W661" t="str">
        <f t="shared" si="116"/>
        <v/>
      </c>
      <c r="X661" t="str">
        <f t="shared" si="117"/>
        <v/>
      </c>
      <c r="Y661" s="32" t="str">
        <f t="shared" si="108"/>
        <v>GC////////</v>
      </c>
      <c r="Z661" t="str">
        <f t="shared" si="109"/>
        <v>#ff66d9</v>
      </c>
    </row>
    <row r="662" spans="1:26" x14ac:dyDescent="0.25">
      <c r="A662" s="27" t="s">
        <v>102</v>
      </c>
      <c r="B662" s="19">
        <v>59</v>
      </c>
      <c r="C662" s="54">
        <v>28</v>
      </c>
      <c r="D662" s="8">
        <v>662</v>
      </c>
      <c r="E662" s="15">
        <v>1</v>
      </c>
      <c r="F662" s="15">
        <v>0</v>
      </c>
      <c r="G662" s="15">
        <v>0</v>
      </c>
      <c r="H662" s="15">
        <v>1</v>
      </c>
      <c r="I662" s="15">
        <v>0</v>
      </c>
      <c r="J662" s="15">
        <v>1</v>
      </c>
      <c r="K662" s="15">
        <v>0</v>
      </c>
      <c r="L662" s="15">
        <v>0</v>
      </c>
      <c r="M662" s="15">
        <v>1</v>
      </c>
      <c r="N662" s="15">
        <v>0</v>
      </c>
      <c r="O662" s="40">
        <v>0</v>
      </c>
      <c r="Q662" t="str">
        <f t="shared" si="110"/>
        <v>GC</v>
      </c>
      <c r="R662" t="str">
        <f t="shared" si="111"/>
        <v/>
      </c>
      <c r="S662" t="str">
        <f t="shared" si="112"/>
        <v/>
      </c>
      <c r="T662" t="str">
        <f t="shared" si="113"/>
        <v>C8+</v>
      </c>
      <c r="U662" t="str">
        <f t="shared" si="114"/>
        <v/>
      </c>
      <c r="V662" t="str">
        <f t="shared" si="115"/>
        <v/>
      </c>
      <c r="W662" t="str">
        <f t="shared" si="116"/>
        <v/>
      </c>
      <c r="X662" t="str">
        <f t="shared" si="117"/>
        <v/>
      </c>
      <c r="Y662" s="32" t="str">
        <f t="shared" si="108"/>
        <v>GC///C8+/////</v>
      </c>
      <c r="Z662" t="str">
        <f t="shared" si="109"/>
        <v>#ffff66</v>
      </c>
    </row>
    <row r="663" spans="1:26" x14ac:dyDescent="0.25">
      <c r="A663" s="27" t="s">
        <v>102</v>
      </c>
      <c r="B663" s="19">
        <v>60</v>
      </c>
      <c r="C663" s="54">
        <v>92</v>
      </c>
      <c r="D663" s="8">
        <v>663</v>
      </c>
      <c r="E663" s="15">
        <v>1</v>
      </c>
      <c r="F663" s="15">
        <v>0</v>
      </c>
      <c r="G663" s="15">
        <v>0</v>
      </c>
      <c r="H663" s="15">
        <v>0</v>
      </c>
      <c r="I663" s="15">
        <v>0</v>
      </c>
      <c r="J663" s="15">
        <v>1</v>
      </c>
      <c r="K663" s="15">
        <v>0</v>
      </c>
      <c r="L663" s="15">
        <v>0</v>
      </c>
      <c r="M663" s="15">
        <v>1</v>
      </c>
      <c r="N663" s="15">
        <v>0</v>
      </c>
      <c r="O663" s="40">
        <v>0</v>
      </c>
      <c r="Q663" t="str">
        <f t="shared" si="110"/>
        <v>GC</v>
      </c>
      <c r="R663" t="str">
        <f t="shared" si="111"/>
        <v/>
      </c>
      <c r="S663" t="str">
        <f t="shared" si="112"/>
        <v/>
      </c>
      <c r="T663" t="str">
        <f t="shared" si="113"/>
        <v/>
      </c>
      <c r="U663" t="str">
        <f t="shared" si="114"/>
        <v/>
      </c>
      <c r="V663" t="str">
        <f t="shared" si="115"/>
        <v/>
      </c>
      <c r="W663" t="str">
        <f t="shared" si="116"/>
        <v/>
      </c>
      <c r="X663" t="str">
        <f t="shared" si="117"/>
        <v/>
      </c>
      <c r="Y663" s="32" t="str">
        <f t="shared" si="108"/>
        <v>GC////////</v>
      </c>
      <c r="Z663" t="str">
        <f t="shared" si="109"/>
        <v>#ff66d9</v>
      </c>
    </row>
    <row r="664" spans="1:26" x14ac:dyDescent="0.25">
      <c r="A664" s="27" t="s">
        <v>102</v>
      </c>
      <c r="B664" s="19">
        <v>61</v>
      </c>
      <c r="C664" s="54">
        <v>93</v>
      </c>
      <c r="D664" s="8">
        <v>664</v>
      </c>
      <c r="E664" s="15">
        <v>1</v>
      </c>
      <c r="F664" s="15">
        <v>0</v>
      </c>
      <c r="G664" s="15">
        <v>0</v>
      </c>
      <c r="H664" s="15">
        <v>0</v>
      </c>
      <c r="I664" s="15">
        <v>0</v>
      </c>
      <c r="J664" s="15">
        <v>1</v>
      </c>
      <c r="K664" s="15">
        <v>0</v>
      </c>
      <c r="L664" s="15">
        <v>0</v>
      </c>
      <c r="M664" s="15">
        <v>1</v>
      </c>
      <c r="N664" s="15">
        <v>0</v>
      </c>
      <c r="O664" s="40">
        <v>0</v>
      </c>
      <c r="Q664" t="str">
        <f t="shared" si="110"/>
        <v>GC</v>
      </c>
      <c r="R664" t="str">
        <f t="shared" si="111"/>
        <v/>
      </c>
      <c r="S664" t="str">
        <f t="shared" si="112"/>
        <v/>
      </c>
      <c r="T664" t="str">
        <f t="shared" si="113"/>
        <v/>
      </c>
      <c r="U664" t="str">
        <f t="shared" si="114"/>
        <v/>
      </c>
      <c r="V664" t="str">
        <f t="shared" si="115"/>
        <v/>
      </c>
      <c r="W664" t="str">
        <f t="shared" si="116"/>
        <v/>
      </c>
      <c r="X664" t="str">
        <f t="shared" si="117"/>
        <v/>
      </c>
      <c r="Y664" s="32" t="str">
        <f t="shared" si="108"/>
        <v>GC////////</v>
      </c>
      <c r="Z664" t="str">
        <f t="shared" si="109"/>
        <v>#ff66d9</v>
      </c>
    </row>
    <row r="665" spans="1:26" x14ac:dyDescent="0.25">
      <c r="A665" s="27" t="s">
        <v>102</v>
      </c>
      <c r="B665" s="19">
        <v>62</v>
      </c>
      <c r="C665" s="54">
        <v>29</v>
      </c>
      <c r="D665" s="8">
        <v>665</v>
      </c>
      <c r="E665" s="15">
        <v>1</v>
      </c>
      <c r="F665" s="15">
        <v>0</v>
      </c>
      <c r="G665" s="15">
        <v>0</v>
      </c>
      <c r="H665" s="15">
        <v>0</v>
      </c>
      <c r="I665" s="15">
        <v>0</v>
      </c>
      <c r="J665" s="15">
        <v>1</v>
      </c>
      <c r="K665" s="15">
        <v>0</v>
      </c>
      <c r="L665" s="15">
        <v>0</v>
      </c>
      <c r="M665" s="15">
        <v>1</v>
      </c>
      <c r="N665" s="15">
        <v>0</v>
      </c>
      <c r="O665" s="40">
        <v>0</v>
      </c>
      <c r="Q665" t="str">
        <f t="shared" si="110"/>
        <v>GC</v>
      </c>
      <c r="R665" t="str">
        <f t="shared" si="111"/>
        <v/>
      </c>
      <c r="S665" t="str">
        <f t="shared" si="112"/>
        <v/>
      </c>
      <c r="T665" t="str">
        <f t="shared" si="113"/>
        <v/>
      </c>
      <c r="U665" t="str">
        <f t="shared" si="114"/>
        <v/>
      </c>
      <c r="V665" t="str">
        <f t="shared" si="115"/>
        <v/>
      </c>
      <c r="W665" t="str">
        <f t="shared" si="116"/>
        <v/>
      </c>
      <c r="X665" t="str">
        <f t="shared" si="117"/>
        <v/>
      </c>
      <c r="Y665" s="32" t="str">
        <f t="shared" si="108"/>
        <v>GC////////</v>
      </c>
      <c r="Z665" t="str">
        <f t="shared" si="109"/>
        <v>#ff66d9</v>
      </c>
    </row>
    <row r="666" spans="1:26" x14ac:dyDescent="0.25">
      <c r="A666" s="27" t="s">
        <v>102</v>
      </c>
      <c r="B666" s="19">
        <v>63</v>
      </c>
      <c r="C666" s="54">
        <v>33</v>
      </c>
      <c r="D666" s="8">
        <v>666</v>
      </c>
      <c r="E666" s="15">
        <v>1</v>
      </c>
      <c r="F666" s="15">
        <v>0</v>
      </c>
      <c r="G666" s="15">
        <v>0</v>
      </c>
      <c r="H666" s="15">
        <v>1</v>
      </c>
      <c r="I666" s="15">
        <v>0</v>
      </c>
      <c r="J666" s="15">
        <v>1</v>
      </c>
      <c r="K666" s="15">
        <v>0</v>
      </c>
      <c r="L666" s="15">
        <v>0</v>
      </c>
      <c r="M666" s="15">
        <v>1</v>
      </c>
      <c r="N666" s="15">
        <v>0</v>
      </c>
      <c r="O666" s="40">
        <v>0</v>
      </c>
      <c r="Q666" t="str">
        <f t="shared" si="110"/>
        <v>GC</v>
      </c>
      <c r="R666" t="str">
        <f t="shared" si="111"/>
        <v/>
      </c>
      <c r="S666" t="str">
        <f t="shared" si="112"/>
        <v/>
      </c>
      <c r="T666" t="str">
        <f t="shared" si="113"/>
        <v>C8+</v>
      </c>
      <c r="U666" t="str">
        <f t="shared" si="114"/>
        <v/>
      </c>
      <c r="V666" t="str">
        <f t="shared" si="115"/>
        <v/>
      </c>
      <c r="W666" t="str">
        <f t="shared" si="116"/>
        <v/>
      </c>
      <c r="X666" t="str">
        <f t="shared" si="117"/>
        <v/>
      </c>
      <c r="Y666" s="32" t="str">
        <f t="shared" si="108"/>
        <v>GC///C8+/////</v>
      </c>
      <c r="Z666" t="str">
        <f t="shared" si="109"/>
        <v>#ffff66</v>
      </c>
    </row>
    <row r="667" spans="1:26" x14ac:dyDescent="0.25">
      <c r="A667" s="27" t="s">
        <v>102</v>
      </c>
      <c r="B667" s="19">
        <v>64</v>
      </c>
      <c r="C667" s="54" t="s">
        <v>19</v>
      </c>
      <c r="D667" s="8">
        <v>667</v>
      </c>
      <c r="E667" s="15">
        <v>1</v>
      </c>
      <c r="F667" s="15">
        <v>0</v>
      </c>
      <c r="G667" s="15">
        <v>0</v>
      </c>
      <c r="H667" s="15">
        <v>0</v>
      </c>
      <c r="I667" s="15">
        <v>0</v>
      </c>
      <c r="J667" s="15">
        <v>1</v>
      </c>
      <c r="K667" s="15">
        <v>0</v>
      </c>
      <c r="L667" s="15">
        <v>0</v>
      </c>
      <c r="M667" s="15">
        <v>1</v>
      </c>
      <c r="N667" s="15">
        <v>0</v>
      </c>
      <c r="O667" s="40">
        <v>0</v>
      </c>
      <c r="Q667" t="str">
        <f t="shared" si="110"/>
        <v>GC</v>
      </c>
      <c r="R667" t="str">
        <f t="shared" si="111"/>
        <v/>
      </c>
      <c r="S667" t="str">
        <f t="shared" si="112"/>
        <v/>
      </c>
      <c r="T667" t="str">
        <f t="shared" si="113"/>
        <v/>
      </c>
      <c r="U667" t="str">
        <f t="shared" si="114"/>
        <v/>
      </c>
      <c r="V667" t="str">
        <f t="shared" si="115"/>
        <v/>
      </c>
      <c r="W667" t="str">
        <f t="shared" si="116"/>
        <v/>
      </c>
      <c r="X667" t="str">
        <f t="shared" si="117"/>
        <v/>
      </c>
      <c r="Y667" s="32" t="str">
        <f t="shared" si="108"/>
        <v>GC////////</v>
      </c>
      <c r="Z667" t="str">
        <f t="shared" si="109"/>
        <v>#ff66d9</v>
      </c>
    </row>
    <row r="668" spans="1:26" x14ac:dyDescent="0.25">
      <c r="A668" s="27" t="s">
        <v>102</v>
      </c>
      <c r="B668" s="19">
        <v>65</v>
      </c>
      <c r="C668" s="54">
        <v>49</v>
      </c>
      <c r="D668" s="8">
        <v>668</v>
      </c>
      <c r="E668" s="15">
        <v>1</v>
      </c>
      <c r="F668" s="15">
        <v>0</v>
      </c>
      <c r="G668" s="15">
        <v>0</v>
      </c>
      <c r="H668" s="15">
        <v>0</v>
      </c>
      <c r="I668" s="15">
        <v>0</v>
      </c>
      <c r="J668" s="15">
        <v>1</v>
      </c>
      <c r="K668" s="15">
        <v>0</v>
      </c>
      <c r="L668" s="15">
        <v>0</v>
      </c>
      <c r="M668" s="15">
        <v>1</v>
      </c>
      <c r="N668" s="15">
        <v>0</v>
      </c>
      <c r="O668" s="40">
        <v>0</v>
      </c>
      <c r="Q668" t="str">
        <f t="shared" si="110"/>
        <v>GC</v>
      </c>
      <c r="R668" t="str">
        <f t="shared" si="111"/>
        <v/>
      </c>
      <c r="S668" t="str">
        <f t="shared" si="112"/>
        <v/>
      </c>
      <c r="T668" t="str">
        <f t="shared" si="113"/>
        <v/>
      </c>
      <c r="U668" t="str">
        <f t="shared" si="114"/>
        <v/>
      </c>
      <c r="V668" t="str">
        <f t="shared" si="115"/>
        <v/>
      </c>
      <c r="W668" t="str">
        <f t="shared" si="116"/>
        <v/>
      </c>
      <c r="X668" t="str">
        <f t="shared" si="117"/>
        <v/>
      </c>
      <c r="Y668" s="32" t="str">
        <f t="shared" si="108"/>
        <v>GC////////</v>
      </c>
      <c r="Z668" t="str">
        <f t="shared" si="109"/>
        <v>#ff66d9</v>
      </c>
    </row>
    <row r="669" spans="1:26" x14ac:dyDescent="0.25">
      <c r="A669" s="27" t="s">
        <v>102</v>
      </c>
      <c r="B669" s="19">
        <v>66</v>
      </c>
      <c r="C669" s="54">
        <v>88</v>
      </c>
      <c r="D669" s="8">
        <v>669</v>
      </c>
      <c r="E669" s="15">
        <v>1</v>
      </c>
      <c r="F669" s="15">
        <v>0</v>
      </c>
      <c r="G669" s="15">
        <v>0</v>
      </c>
      <c r="H669" s="15">
        <v>0</v>
      </c>
      <c r="I669" s="15">
        <v>0</v>
      </c>
      <c r="J669" s="15">
        <v>1</v>
      </c>
      <c r="K669" s="15">
        <v>0</v>
      </c>
      <c r="L669" s="15">
        <v>0</v>
      </c>
      <c r="M669" s="15">
        <v>1</v>
      </c>
      <c r="N669" s="15">
        <v>0</v>
      </c>
      <c r="O669" s="40">
        <v>0</v>
      </c>
      <c r="Q669" t="str">
        <f t="shared" si="110"/>
        <v>GC</v>
      </c>
      <c r="R669" t="str">
        <f t="shared" si="111"/>
        <v/>
      </c>
      <c r="S669" t="str">
        <f t="shared" si="112"/>
        <v/>
      </c>
      <c r="T669" t="str">
        <f t="shared" si="113"/>
        <v/>
      </c>
      <c r="U669" t="str">
        <f t="shared" si="114"/>
        <v/>
      </c>
      <c r="V669" t="str">
        <f t="shared" si="115"/>
        <v/>
      </c>
      <c r="W669" t="str">
        <f t="shared" si="116"/>
        <v/>
      </c>
      <c r="X669" t="str">
        <f t="shared" si="117"/>
        <v/>
      </c>
      <c r="Y669" s="32" t="str">
        <f t="shared" si="108"/>
        <v>GC////////</v>
      </c>
      <c r="Z669" t="str">
        <f t="shared" si="109"/>
        <v>#ff66d9</v>
      </c>
    </row>
    <row r="670" spans="1:26" x14ac:dyDescent="0.25">
      <c r="A670" s="27" t="s">
        <v>102</v>
      </c>
      <c r="B670" s="19">
        <v>67</v>
      </c>
      <c r="C670" s="54" t="s">
        <v>19</v>
      </c>
      <c r="D670" s="8">
        <v>670</v>
      </c>
      <c r="E670" s="15">
        <v>1</v>
      </c>
      <c r="F670" s="15">
        <v>0</v>
      </c>
      <c r="G670" s="15">
        <v>0</v>
      </c>
      <c r="H670" s="15">
        <v>0</v>
      </c>
      <c r="I670" s="15">
        <v>0</v>
      </c>
      <c r="J670" s="15">
        <v>1</v>
      </c>
      <c r="K670" s="15">
        <v>0</v>
      </c>
      <c r="L670" s="15">
        <v>0</v>
      </c>
      <c r="M670" s="15">
        <v>1</v>
      </c>
      <c r="N670" s="15">
        <v>0</v>
      </c>
      <c r="O670" s="40">
        <v>0</v>
      </c>
      <c r="Q670" t="str">
        <f t="shared" si="110"/>
        <v>GC</v>
      </c>
      <c r="R670" t="str">
        <f t="shared" si="111"/>
        <v/>
      </c>
      <c r="S670" t="str">
        <f t="shared" si="112"/>
        <v/>
      </c>
      <c r="T670" t="str">
        <f t="shared" si="113"/>
        <v/>
      </c>
      <c r="U670" t="str">
        <f t="shared" si="114"/>
        <v/>
      </c>
      <c r="V670" t="str">
        <f t="shared" si="115"/>
        <v/>
      </c>
      <c r="W670" t="str">
        <f t="shared" si="116"/>
        <v/>
      </c>
      <c r="X670" t="str">
        <f t="shared" si="117"/>
        <v/>
      </c>
      <c r="Y670" s="32" t="str">
        <f t="shared" si="108"/>
        <v>GC////////</v>
      </c>
      <c r="Z670" t="str">
        <f t="shared" si="109"/>
        <v>#ff66d9</v>
      </c>
    </row>
    <row r="671" spans="1:26" x14ac:dyDescent="0.25">
      <c r="A671" s="27" t="s">
        <v>102</v>
      </c>
      <c r="B671" s="19">
        <v>68</v>
      </c>
      <c r="C671" s="54" t="s">
        <v>19</v>
      </c>
      <c r="D671" s="8">
        <v>671</v>
      </c>
      <c r="E671" s="15">
        <v>1</v>
      </c>
      <c r="F671" s="15">
        <v>0</v>
      </c>
      <c r="G671" s="15">
        <v>0</v>
      </c>
      <c r="H671" s="15">
        <v>0</v>
      </c>
      <c r="I671" s="15">
        <v>0</v>
      </c>
      <c r="J671" s="15">
        <v>1</v>
      </c>
      <c r="K671" s="15">
        <v>0</v>
      </c>
      <c r="L671" s="15">
        <v>0</v>
      </c>
      <c r="M671" s="15">
        <v>1</v>
      </c>
      <c r="N671" s="15">
        <v>0</v>
      </c>
      <c r="O671" s="40">
        <v>0</v>
      </c>
      <c r="Q671" t="str">
        <f t="shared" si="110"/>
        <v>GC</v>
      </c>
      <c r="R671" t="str">
        <f t="shared" si="111"/>
        <v/>
      </c>
      <c r="S671" t="str">
        <f t="shared" si="112"/>
        <v/>
      </c>
      <c r="T671" t="str">
        <f t="shared" si="113"/>
        <v/>
      </c>
      <c r="U671" t="str">
        <f t="shared" si="114"/>
        <v/>
      </c>
      <c r="V671" t="str">
        <f t="shared" si="115"/>
        <v/>
      </c>
      <c r="W671" t="str">
        <f t="shared" si="116"/>
        <v/>
      </c>
      <c r="X671" t="str">
        <f t="shared" si="117"/>
        <v/>
      </c>
      <c r="Y671" s="32" t="str">
        <f t="shared" si="108"/>
        <v>GC////////</v>
      </c>
      <c r="Z671" t="str">
        <f t="shared" si="109"/>
        <v>#ff66d9</v>
      </c>
    </row>
    <row r="672" spans="1:26" x14ac:dyDescent="0.25">
      <c r="A672" s="27" t="s">
        <v>102</v>
      </c>
      <c r="B672" s="19">
        <v>69</v>
      </c>
      <c r="C672" s="54" t="s">
        <v>19</v>
      </c>
      <c r="D672" s="8">
        <v>672</v>
      </c>
      <c r="E672" s="15">
        <v>1</v>
      </c>
      <c r="F672" s="15">
        <v>0</v>
      </c>
      <c r="G672" s="15">
        <v>0</v>
      </c>
      <c r="H672" s="15">
        <v>0</v>
      </c>
      <c r="I672" s="15">
        <v>0</v>
      </c>
      <c r="J672" s="15">
        <v>1</v>
      </c>
      <c r="K672" s="15">
        <v>0</v>
      </c>
      <c r="L672" s="15">
        <v>0</v>
      </c>
      <c r="M672" s="15">
        <v>1</v>
      </c>
      <c r="N672" s="15">
        <v>0</v>
      </c>
      <c r="O672" s="40">
        <v>0</v>
      </c>
      <c r="Q672" t="str">
        <f t="shared" si="110"/>
        <v>GC</v>
      </c>
      <c r="R672" t="str">
        <f t="shared" si="111"/>
        <v/>
      </c>
      <c r="S672" t="str">
        <f t="shared" si="112"/>
        <v/>
      </c>
      <c r="T672" t="str">
        <f t="shared" si="113"/>
        <v/>
      </c>
      <c r="U672" t="str">
        <f t="shared" si="114"/>
        <v/>
      </c>
      <c r="V672" t="str">
        <f t="shared" si="115"/>
        <v/>
      </c>
      <c r="W672" t="str">
        <f t="shared" si="116"/>
        <v/>
      </c>
      <c r="X672" t="str">
        <f t="shared" si="117"/>
        <v/>
      </c>
      <c r="Y672" s="32" t="str">
        <f t="shared" si="108"/>
        <v>GC////////</v>
      </c>
      <c r="Z672" t="str">
        <f t="shared" si="109"/>
        <v>#ff66d9</v>
      </c>
    </row>
    <row r="673" spans="1:26" x14ac:dyDescent="0.25">
      <c r="A673" s="27" t="s">
        <v>102</v>
      </c>
      <c r="B673" s="19">
        <v>70</v>
      </c>
      <c r="C673" s="54" t="s">
        <v>19</v>
      </c>
      <c r="D673" s="8">
        <v>673</v>
      </c>
      <c r="E673" s="15">
        <v>1</v>
      </c>
      <c r="F673" s="15">
        <v>0</v>
      </c>
      <c r="G673" s="15">
        <v>0</v>
      </c>
      <c r="H673" s="15">
        <v>0</v>
      </c>
      <c r="I673" s="15">
        <v>0</v>
      </c>
      <c r="J673" s="15">
        <v>1</v>
      </c>
      <c r="K673" s="15">
        <v>0</v>
      </c>
      <c r="L673" s="15">
        <v>0</v>
      </c>
      <c r="M673" s="15">
        <v>1</v>
      </c>
      <c r="N673" s="15">
        <v>0</v>
      </c>
      <c r="O673" s="40">
        <v>0</v>
      </c>
      <c r="Q673" t="str">
        <f t="shared" si="110"/>
        <v>GC</v>
      </c>
      <c r="R673" t="str">
        <f t="shared" si="111"/>
        <v/>
      </c>
      <c r="S673" t="str">
        <f t="shared" si="112"/>
        <v/>
      </c>
      <c r="T673" t="str">
        <f t="shared" si="113"/>
        <v/>
      </c>
      <c r="U673" t="str">
        <f t="shared" si="114"/>
        <v/>
      </c>
      <c r="V673" t="str">
        <f t="shared" si="115"/>
        <v/>
      </c>
      <c r="W673" t="str">
        <f t="shared" si="116"/>
        <v/>
      </c>
      <c r="X673" t="str">
        <f t="shared" si="117"/>
        <v/>
      </c>
      <c r="Y673" s="32" t="str">
        <f t="shared" si="108"/>
        <v>GC////////</v>
      </c>
      <c r="Z673" t="str">
        <f t="shared" si="109"/>
        <v>#ff66d9</v>
      </c>
    </row>
    <row r="674" spans="1:26" x14ac:dyDescent="0.25">
      <c r="A674" s="27" t="s">
        <v>102</v>
      </c>
      <c r="B674" s="19">
        <v>71</v>
      </c>
      <c r="C674" s="54">
        <v>68</v>
      </c>
      <c r="D674" s="8">
        <v>674</v>
      </c>
      <c r="E674" s="15">
        <v>1</v>
      </c>
      <c r="F674" s="15">
        <v>0</v>
      </c>
      <c r="G674" s="15">
        <v>0</v>
      </c>
      <c r="H674" s="15">
        <v>1</v>
      </c>
      <c r="I674" s="15">
        <v>0</v>
      </c>
      <c r="J674" s="15">
        <v>1</v>
      </c>
      <c r="K674" s="15">
        <v>0</v>
      </c>
      <c r="L674" s="15">
        <v>0</v>
      </c>
      <c r="M674" s="15">
        <v>1</v>
      </c>
      <c r="N674" s="15">
        <v>0</v>
      </c>
      <c r="O674" s="40">
        <v>0</v>
      </c>
      <c r="Q674" t="str">
        <f t="shared" si="110"/>
        <v>GC</v>
      </c>
      <c r="R674" t="str">
        <f t="shared" si="111"/>
        <v/>
      </c>
      <c r="S674" t="str">
        <f t="shared" si="112"/>
        <v/>
      </c>
      <c r="T674" t="str">
        <f t="shared" si="113"/>
        <v>C8+</v>
      </c>
      <c r="U674" t="str">
        <f t="shared" si="114"/>
        <v/>
      </c>
      <c r="V674" t="str">
        <f t="shared" si="115"/>
        <v/>
      </c>
      <c r="W674" t="str">
        <f t="shared" si="116"/>
        <v/>
      </c>
      <c r="X674" t="str">
        <f t="shared" si="117"/>
        <v/>
      </c>
      <c r="Y674" s="32" t="str">
        <f t="shared" si="108"/>
        <v>GC///C8+/////</v>
      </c>
      <c r="Z674" t="str">
        <f t="shared" si="109"/>
        <v>#ffff66</v>
      </c>
    </row>
    <row r="675" spans="1:26" x14ac:dyDescent="0.25">
      <c r="A675" s="27" t="s">
        <v>102</v>
      </c>
      <c r="B675" s="19">
        <v>72</v>
      </c>
      <c r="C675" s="54">
        <v>36</v>
      </c>
      <c r="D675" s="8">
        <v>675</v>
      </c>
      <c r="E675" s="15">
        <v>1</v>
      </c>
      <c r="F675" s="15">
        <v>0</v>
      </c>
      <c r="G675" s="15">
        <v>0</v>
      </c>
      <c r="H675" s="15">
        <v>0</v>
      </c>
      <c r="I675" s="15">
        <v>0</v>
      </c>
      <c r="J675" s="15">
        <v>1</v>
      </c>
      <c r="K675" s="15">
        <v>0</v>
      </c>
      <c r="L675" s="15">
        <v>0</v>
      </c>
      <c r="M675" s="15">
        <v>1</v>
      </c>
      <c r="N675" s="15">
        <v>0</v>
      </c>
      <c r="O675" s="40">
        <v>0</v>
      </c>
      <c r="Q675" t="str">
        <f t="shared" si="110"/>
        <v>GC</v>
      </c>
      <c r="R675" t="str">
        <f t="shared" si="111"/>
        <v/>
      </c>
      <c r="S675" t="str">
        <f t="shared" si="112"/>
        <v/>
      </c>
      <c r="T675" t="str">
        <f t="shared" si="113"/>
        <v/>
      </c>
      <c r="U675" t="str">
        <f t="shared" si="114"/>
        <v/>
      </c>
      <c r="V675" t="str">
        <f t="shared" si="115"/>
        <v/>
      </c>
      <c r="W675" t="str">
        <f t="shared" si="116"/>
        <v/>
      </c>
      <c r="X675" t="str">
        <f t="shared" si="117"/>
        <v/>
      </c>
      <c r="Y675" s="32" t="str">
        <f t="shared" si="108"/>
        <v>GC////////</v>
      </c>
      <c r="Z675" t="str">
        <f t="shared" si="109"/>
        <v>#ff66d9</v>
      </c>
    </row>
    <row r="676" spans="1:26" x14ac:dyDescent="0.25">
      <c r="A676" s="27" t="s">
        <v>102</v>
      </c>
      <c r="B676" s="19">
        <v>73</v>
      </c>
      <c r="C676" s="54">
        <v>87</v>
      </c>
      <c r="D676" s="8">
        <v>676</v>
      </c>
      <c r="E676" s="15">
        <v>1</v>
      </c>
      <c r="F676" s="15">
        <v>0</v>
      </c>
      <c r="G676" s="15">
        <v>0</v>
      </c>
      <c r="H676" s="15">
        <v>0</v>
      </c>
      <c r="I676" s="15">
        <v>0</v>
      </c>
      <c r="J676" s="15">
        <v>1</v>
      </c>
      <c r="K676" s="15">
        <v>0</v>
      </c>
      <c r="L676" s="15">
        <v>0</v>
      </c>
      <c r="M676" s="15">
        <v>1</v>
      </c>
      <c r="N676" s="15">
        <v>0</v>
      </c>
      <c r="O676" s="40">
        <v>0</v>
      </c>
      <c r="Q676" t="str">
        <f t="shared" si="110"/>
        <v>GC</v>
      </c>
      <c r="R676" t="str">
        <f t="shared" si="111"/>
        <v/>
      </c>
      <c r="S676" t="str">
        <f t="shared" si="112"/>
        <v/>
      </c>
      <c r="T676" t="str">
        <f t="shared" si="113"/>
        <v/>
      </c>
      <c r="U676" t="str">
        <f t="shared" si="114"/>
        <v/>
      </c>
      <c r="V676" t="str">
        <f t="shared" si="115"/>
        <v/>
      </c>
      <c r="W676" t="str">
        <f t="shared" si="116"/>
        <v/>
      </c>
      <c r="X676" t="str">
        <f t="shared" si="117"/>
        <v/>
      </c>
      <c r="Y676" s="32" t="str">
        <f t="shared" si="108"/>
        <v>GC////////</v>
      </c>
      <c r="Z676" t="str">
        <f t="shared" si="109"/>
        <v>#ff66d9</v>
      </c>
    </row>
    <row r="677" spans="1:26" x14ac:dyDescent="0.25">
      <c r="A677" s="27" t="s">
        <v>102</v>
      </c>
      <c r="B677" s="19">
        <v>74</v>
      </c>
      <c r="C677" s="54">
        <v>34</v>
      </c>
      <c r="D677" s="8">
        <v>677</v>
      </c>
      <c r="E677" s="15">
        <v>1</v>
      </c>
      <c r="F677" s="15">
        <v>0</v>
      </c>
      <c r="G677" s="15">
        <v>0</v>
      </c>
      <c r="H677" s="15">
        <v>0</v>
      </c>
      <c r="I677" s="15">
        <v>0</v>
      </c>
      <c r="J677" s="15">
        <v>1</v>
      </c>
      <c r="K677" s="15">
        <v>0</v>
      </c>
      <c r="L677" s="15">
        <v>0</v>
      </c>
      <c r="M677" s="15">
        <v>1</v>
      </c>
      <c r="N677" s="15">
        <v>0</v>
      </c>
      <c r="O677" s="40">
        <v>0</v>
      </c>
      <c r="Q677" t="str">
        <f t="shared" si="110"/>
        <v>GC</v>
      </c>
      <c r="R677" t="str">
        <f t="shared" si="111"/>
        <v/>
      </c>
      <c r="S677" t="str">
        <f t="shared" si="112"/>
        <v/>
      </c>
      <c r="T677" t="str">
        <f t="shared" si="113"/>
        <v/>
      </c>
      <c r="U677" t="str">
        <f t="shared" si="114"/>
        <v/>
      </c>
      <c r="V677" t="str">
        <f t="shared" si="115"/>
        <v/>
      </c>
      <c r="W677" t="str">
        <f t="shared" si="116"/>
        <v/>
      </c>
      <c r="X677" t="str">
        <f t="shared" si="117"/>
        <v/>
      </c>
      <c r="Y677" s="32" t="str">
        <f t="shared" si="108"/>
        <v>GC////////</v>
      </c>
      <c r="Z677" t="str">
        <f t="shared" si="109"/>
        <v>#ff66d9</v>
      </c>
    </row>
    <row r="678" spans="1:26" x14ac:dyDescent="0.25">
      <c r="A678" s="27" t="s">
        <v>102</v>
      </c>
      <c r="B678" s="19">
        <v>75</v>
      </c>
      <c r="C678" s="54" t="s">
        <v>19</v>
      </c>
      <c r="D678" s="8">
        <v>678</v>
      </c>
      <c r="E678" s="15">
        <v>1</v>
      </c>
      <c r="F678" s="15">
        <v>0</v>
      </c>
      <c r="G678" s="15">
        <v>0</v>
      </c>
      <c r="H678" s="15">
        <v>0</v>
      </c>
      <c r="I678" s="15">
        <v>0</v>
      </c>
      <c r="J678" s="15">
        <v>1</v>
      </c>
      <c r="K678" s="15">
        <v>0</v>
      </c>
      <c r="L678" s="15">
        <v>0</v>
      </c>
      <c r="M678" s="15">
        <v>1</v>
      </c>
      <c r="N678" s="15">
        <v>0</v>
      </c>
      <c r="O678" s="40">
        <v>0</v>
      </c>
      <c r="Q678" t="str">
        <f t="shared" si="110"/>
        <v>GC</v>
      </c>
      <c r="R678" t="str">
        <f t="shared" si="111"/>
        <v/>
      </c>
      <c r="S678" t="str">
        <f t="shared" si="112"/>
        <v/>
      </c>
      <c r="T678" t="str">
        <f t="shared" si="113"/>
        <v/>
      </c>
      <c r="U678" t="str">
        <f t="shared" si="114"/>
        <v/>
      </c>
      <c r="V678" t="str">
        <f t="shared" si="115"/>
        <v/>
      </c>
      <c r="W678" t="str">
        <f t="shared" si="116"/>
        <v/>
      </c>
      <c r="X678" t="str">
        <f t="shared" si="117"/>
        <v/>
      </c>
      <c r="Y678" s="32" t="str">
        <f t="shared" si="108"/>
        <v>GC////////</v>
      </c>
      <c r="Z678" t="str">
        <f t="shared" si="109"/>
        <v>#ff66d9</v>
      </c>
    </row>
    <row r="679" spans="1:26" x14ac:dyDescent="0.25">
      <c r="A679" s="27" t="s">
        <v>102</v>
      </c>
      <c r="B679" s="19">
        <v>76</v>
      </c>
      <c r="C679" s="54">
        <v>32</v>
      </c>
      <c r="D679" s="8">
        <v>679</v>
      </c>
      <c r="E679" s="15">
        <v>1</v>
      </c>
      <c r="F679" s="15">
        <v>0</v>
      </c>
      <c r="G679" s="15">
        <v>0</v>
      </c>
      <c r="H679" s="15">
        <v>0</v>
      </c>
      <c r="I679" s="15">
        <v>0</v>
      </c>
      <c r="J679" s="15">
        <v>1</v>
      </c>
      <c r="K679" s="15">
        <v>0</v>
      </c>
      <c r="L679" s="15">
        <v>0</v>
      </c>
      <c r="M679" s="15">
        <v>1</v>
      </c>
      <c r="N679" s="15">
        <v>0</v>
      </c>
      <c r="O679" s="40">
        <v>0</v>
      </c>
      <c r="Q679" t="str">
        <f t="shared" si="110"/>
        <v>GC</v>
      </c>
      <c r="R679" t="str">
        <f t="shared" si="111"/>
        <v/>
      </c>
      <c r="S679" t="str">
        <f t="shared" si="112"/>
        <v/>
      </c>
      <c r="T679" t="str">
        <f t="shared" si="113"/>
        <v/>
      </c>
      <c r="U679" t="str">
        <f t="shared" si="114"/>
        <v/>
      </c>
      <c r="V679" t="str">
        <f t="shared" si="115"/>
        <v/>
      </c>
      <c r="W679" t="str">
        <f t="shared" si="116"/>
        <v/>
      </c>
      <c r="X679" t="str">
        <f t="shared" si="117"/>
        <v/>
      </c>
      <c r="Y679" s="32" t="str">
        <f t="shared" si="108"/>
        <v>GC////////</v>
      </c>
      <c r="Z679" t="str">
        <f t="shared" si="109"/>
        <v>#ff66d9</v>
      </c>
    </row>
    <row r="680" spans="1:26" x14ac:dyDescent="0.25">
      <c r="A680" s="27" t="s">
        <v>102</v>
      </c>
      <c r="B680" s="19">
        <v>77</v>
      </c>
      <c r="C680" s="54">
        <v>58</v>
      </c>
      <c r="D680" s="8">
        <v>680</v>
      </c>
      <c r="E680" s="15">
        <v>1</v>
      </c>
      <c r="F680" s="15">
        <v>0</v>
      </c>
      <c r="G680" s="15">
        <v>0</v>
      </c>
      <c r="H680" s="15">
        <v>0</v>
      </c>
      <c r="I680" s="15">
        <v>0</v>
      </c>
      <c r="J680" s="15">
        <v>1</v>
      </c>
      <c r="K680" s="15">
        <v>0</v>
      </c>
      <c r="L680" s="15">
        <v>0</v>
      </c>
      <c r="M680" s="15">
        <v>1</v>
      </c>
      <c r="N680" s="15">
        <v>0</v>
      </c>
      <c r="O680" s="40">
        <v>0</v>
      </c>
      <c r="Q680" t="str">
        <f t="shared" si="110"/>
        <v>GC</v>
      </c>
      <c r="R680" t="str">
        <f t="shared" si="111"/>
        <v/>
      </c>
      <c r="S680" t="str">
        <f t="shared" si="112"/>
        <v/>
      </c>
      <c r="T680" t="str">
        <f t="shared" si="113"/>
        <v/>
      </c>
      <c r="U680" t="str">
        <f t="shared" si="114"/>
        <v/>
      </c>
      <c r="V680" t="str">
        <f t="shared" si="115"/>
        <v/>
      </c>
      <c r="W680" t="str">
        <f t="shared" si="116"/>
        <v/>
      </c>
      <c r="X680" t="str">
        <f t="shared" si="117"/>
        <v/>
      </c>
      <c r="Y680" s="32" t="str">
        <f t="shared" si="108"/>
        <v>GC////////</v>
      </c>
      <c r="Z680" t="str">
        <f t="shared" si="109"/>
        <v>#ff66d9</v>
      </c>
    </row>
    <row r="681" spans="1:26" x14ac:dyDescent="0.25">
      <c r="A681" s="27" t="s">
        <v>102</v>
      </c>
      <c r="B681" s="19">
        <v>78</v>
      </c>
      <c r="C681" s="54">
        <v>59</v>
      </c>
      <c r="D681" s="8">
        <v>681</v>
      </c>
      <c r="E681" s="15">
        <v>1</v>
      </c>
      <c r="F681" s="15">
        <v>0</v>
      </c>
      <c r="G681" s="15">
        <v>0</v>
      </c>
      <c r="H681" s="15">
        <v>0</v>
      </c>
      <c r="I681" s="15">
        <v>0</v>
      </c>
      <c r="J681" s="15">
        <v>1</v>
      </c>
      <c r="K681" s="15">
        <v>0</v>
      </c>
      <c r="L681" s="15">
        <v>0</v>
      </c>
      <c r="M681" s="15">
        <v>1</v>
      </c>
      <c r="N681" s="15">
        <v>0</v>
      </c>
      <c r="O681" s="40">
        <v>0</v>
      </c>
      <c r="Q681" t="str">
        <f t="shared" si="110"/>
        <v>GC</v>
      </c>
      <c r="R681" t="str">
        <f t="shared" si="111"/>
        <v/>
      </c>
      <c r="S681" t="str">
        <f t="shared" si="112"/>
        <v/>
      </c>
      <c r="T681" t="str">
        <f t="shared" si="113"/>
        <v/>
      </c>
      <c r="U681" t="str">
        <f t="shared" si="114"/>
        <v/>
      </c>
      <c r="V681" t="str">
        <f t="shared" si="115"/>
        <v/>
      </c>
      <c r="W681" t="str">
        <f t="shared" si="116"/>
        <v/>
      </c>
      <c r="X681" t="str">
        <f t="shared" si="117"/>
        <v/>
      </c>
      <c r="Y681" s="32" t="str">
        <f t="shared" si="108"/>
        <v>GC////////</v>
      </c>
      <c r="Z681" t="str">
        <f t="shared" si="109"/>
        <v>#ff66d9</v>
      </c>
    </row>
    <row r="682" spans="1:26" x14ac:dyDescent="0.25">
      <c r="A682" s="27" t="s">
        <v>102</v>
      </c>
      <c r="B682" s="19">
        <v>79</v>
      </c>
      <c r="C682" s="54">
        <v>31</v>
      </c>
      <c r="D682" s="8">
        <v>682</v>
      </c>
      <c r="E682" s="15">
        <v>1</v>
      </c>
      <c r="F682" s="15">
        <v>0</v>
      </c>
      <c r="G682" s="15">
        <v>0</v>
      </c>
      <c r="H682" s="15">
        <v>1</v>
      </c>
      <c r="I682" s="15">
        <v>0</v>
      </c>
      <c r="J682" s="15">
        <v>1</v>
      </c>
      <c r="K682" s="15">
        <v>0</v>
      </c>
      <c r="L682" s="15">
        <v>0</v>
      </c>
      <c r="M682" s="15">
        <v>1</v>
      </c>
      <c r="N682" s="15">
        <v>0</v>
      </c>
      <c r="O682" s="40">
        <v>0</v>
      </c>
      <c r="Q682" t="str">
        <f t="shared" si="110"/>
        <v>GC</v>
      </c>
      <c r="R682" t="str">
        <f t="shared" si="111"/>
        <v/>
      </c>
      <c r="S682" t="str">
        <f t="shared" si="112"/>
        <v/>
      </c>
      <c r="T682" t="str">
        <f t="shared" si="113"/>
        <v>C8+</v>
      </c>
      <c r="U682" t="str">
        <f t="shared" si="114"/>
        <v/>
      </c>
      <c r="V682" t="str">
        <f t="shared" si="115"/>
        <v/>
      </c>
      <c r="W682" t="str">
        <f t="shared" si="116"/>
        <v/>
      </c>
      <c r="X682" t="str">
        <f t="shared" si="117"/>
        <v/>
      </c>
      <c r="Y682" s="32" t="str">
        <f t="shared" si="108"/>
        <v>GC///C8+/////</v>
      </c>
      <c r="Z682" t="str">
        <f t="shared" si="109"/>
        <v>#ffff66</v>
      </c>
    </row>
    <row r="683" spans="1:26" x14ac:dyDescent="0.25">
      <c r="A683" s="27" t="s">
        <v>102</v>
      </c>
      <c r="B683" s="19">
        <v>80</v>
      </c>
      <c r="C683" s="54">
        <v>70</v>
      </c>
      <c r="D683" s="8">
        <v>683</v>
      </c>
      <c r="E683" s="15">
        <v>1</v>
      </c>
      <c r="F683" s="15">
        <v>0</v>
      </c>
      <c r="G683" s="15">
        <v>0</v>
      </c>
      <c r="H683" s="15">
        <v>0</v>
      </c>
      <c r="I683" s="15">
        <v>0</v>
      </c>
      <c r="J683" s="15">
        <v>1</v>
      </c>
      <c r="K683" s="15">
        <v>0</v>
      </c>
      <c r="L683" s="15">
        <v>0</v>
      </c>
      <c r="M683" s="15">
        <v>1</v>
      </c>
      <c r="N683" s="15">
        <v>0</v>
      </c>
      <c r="O683" s="40">
        <v>0</v>
      </c>
      <c r="Q683" t="str">
        <f t="shared" si="110"/>
        <v>GC</v>
      </c>
      <c r="R683" t="str">
        <f t="shared" si="111"/>
        <v/>
      </c>
      <c r="S683" t="str">
        <f t="shared" si="112"/>
        <v/>
      </c>
      <c r="T683" t="str">
        <f t="shared" si="113"/>
        <v/>
      </c>
      <c r="U683" t="str">
        <f t="shared" si="114"/>
        <v/>
      </c>
      <c r="V683" t="str">
        <f t="shared" si="115"/>
        <v/>
      </c>
      <c r="W683" t="str">
        <f t="shared" si="116"/>
        <v/>
      </c>
      <c r="X683" t="str">
        <f t="shared" si="117"/>
        <v/>
      </c>
      <c r="Y683" s="32" t="str">
        <f t="shared" si="108"/>
        <v>GC////////</v>
      </c>
      <c r="Z683" t="str">
        <f t="shared" si="109"/>
        <v>#ff66d9</v>
      </c>
    </row>
    <row r="684" spans="1:26" x14ac:dyDescent="0.25">
      <c r="A684" s="27" t="s">
        <v>102</v>
      </c>
      <c r="B684" s="19">
        <v>81</v>
      </c>
      <c r="C684" s="54">
        <v>71</v>
      </c>
      <c r="D684" s="8">
        <v>684</v>
      </c>
      <c r="E684" s="15">
        <v>1</v>
      </c>
      <c r="F684" s="15">
        <v>0</v>
      </c>
      <c r="G684" s="15">
        <v>0</v>
      </c>
      <c r="H684" s="15">
        <v>0</v>
      </c>
      <c r="I684" s="15">
        <v>0</v>
      </c>
      <c r="J684" s="15">
        <v>1</v>
      </c>
      <c r="K684" s="15">
        <v>0</v>
      </c>
      <c r="L684" s="15">
        <v>0</v>
      </c>
      <c r="M684" s="15">
        <v>1</v>
      </c>
      <c r="N684" s="15">
        <v>0</v>
      </c>
      <c r="O684" s="40">
        <v>0</v>
      </c>
      <c r="Q684" t="str">
        <f t="shared" si="110"/>
        <v>GC</v>
      </c>
      <c r="R684" t="str">
        <f t="shared" si="111"/>
        <v/>
      </c>
      <c r="S684" t="str">
        <f t="shared" si="112"/>
        <v/>
      </c>
      <c r="T684" t="str">
        <f t="shared" si="113"/>
        <v/>
      </c>
      <c r="U684" t="str">
        <f t="shared" si="114"/>
        <v/>
      </c>
      <c r="V684" t="str">
        <f t="shared" si="115"/>
        <v/>
      </c>
      <c r="W684" t="str">
        <f t="shared" si="116"/>
        <v/>
      </c>
      <c r="X684" t="str">
        <f t="shared" si="117"/>
        <v/>
      </c>
      <c r="Y684" s="32" t="str">
        <f t="shared" si="108"/>
        <v>GC////////</v>
      </c>
      <c r="Z684" t="str">
        <f t="shared" si="109"/>
        <v>#ff66d9</v>
      </c>
    </row>
    <row r="685" spans="1:26" x14ac:dyDescent="0.25">
      <c r="A685" s="27" t="s">
        <v>102</v>
      </c>
      <c r="B685" s="19">
        <v>82</v>
      </c>
      <c r="C685" s="54">
        <v>35</v>
      </c>
      <c r="D685" s="8">
        <v>685</v>
      </c>
      <c r="E685" s="15">
        <v>1</v>
      </c>
      <c r="F685" s="15">
        <v>0</v>
      </c>
      <c r="G685" s="15">
        <v>0</v>
      </c>
      <c r="H685" s="15">
        <v>0</v>
      </c>
      <c r="I685" s="15">
        <v>0</v>
      </c>
      <c r="J685" s="15">
        <v>1</v>
      </c>
      <c r="K685" s="15">
        <v>0</v>
      </c>
      <c r="L685" s="15">
        <v>0</v>
      </c>
      <c r="M685" s="15">
        <v>1</v>
      </c>
      <c r="N685" s="15">
        <v>0</v>
      </c>
      <c r="O685" s="40">
        <v>0</v>
      </c>
      <c r="Q685" t="str">
        <f t="shared" si="110"/>
        <v>GC</v>
      </c>
      <c r="R685" t="str">
        <f t="shared" si="111"/>
        <v/>
      </c>
      <c r="S685" t="str">
        <f t="shared" si="112"/>
        <v/>
      </c>
      <c r="T685" t="str">
        <f t="shared" si="113"/>
        <v/>
      </c>
      <c r="U685" t="str">
        <f t="shared" si="114"/>
        <v/>
      </c>
      <c r="V685" t="str">
        <f t="shared" si="115"/>
        <v/>
      </c>
      <c r="W685" t="str">
        <f t="shared" si="116"/>
        <v/>
      </c>
      <c r="X685" t="str">
        <f t="shared" si="117"/>
        <v/>
      </c>
      <c r="Y685" s="32" t="str">
        <f t="shared" si="108"/>
        <v>GC////////</v>
      </c>
      <c r="Z685" t="str">
        <f t="shared" si="109"/>
        <v>#ff66d9</v>
      </c>
    </row>
    <row r="686" spans="1:26" x14ac:dyDescent="0.25">
      <c r="A686" s="27" t="s">
        <v>102</v>
      </c>
      <c r="B686" s="19">
        <v>83</v>
      </c>
      <c r="C686" s="54">
        <v>62</v>
      </c>
      <c r="D686" s="8">
        <v>686</v>
      </c>
      <c r="E686" s="15">
        <v>1</v>
      </c>
      <c r="F686" s="15">
        <v>0</v>
      </c>
      <c r="G686" s="15">
        <v>0</v>
      </c>
      <c r="H686" s="15">
        <v>0</v>
      </c>
      <c r="I686" s="15">
        <v>0</v>
      </c>
      <c r="J686" s="15">
        <v>1</v>
      </c>
      <c r="K686" s="15">
        <v>0</v>
      </c>
      <c r="L686" s="15">
        <v>0</v>
      </c>
      <c r="M686" s="15">
        <v>1</v>
      </c>
      <c r="N686" s="15">
        <v>0</v>
      </c>
      <c r="O686" s="40">
        <v>0</v>
      </c>
      <c r="Q686" t="str">
        <f t="shared" si="110"/>
        <v>GC</v>
      </c>
      <c r="R686" t="str">
        <f t="shared" si="111"/>
        <v/>
      </c>
      <c r="S686" t="str">
        <f t="shared" si="112"/>
        <v/>
      </c>
      <c r="T686" t="str">
        <f t="shared" si="113"/>
        <v/>
      </c>
      <c r="U686" t="str">
        <f t="shared" si="114"/>
        <v/>
      </c>
      <c r="V686" t="str">
        <f t="shared" si="115"/>
        <v/>
      </c>
      <c r="W686" t="str">
        <f t="shared" si="116"/>
        <v/>
      </c>
      <c r="X686" t="str">
        <f t="shared" si="117"/>
        <v/>
      </c>
      <c r="Y686" s="32" t="str">
        <f t="shared" si="108"/>
        <v>GC////////</v>
      </c>
      <c r="Z686" t="str">
        <f t="shared" si="109"/>
        <v>#ff66d9</v>
      </c>
    </row>
    <row r="687" spans="1:26" x14ac:dyDescent="0.25">
      <c r="A687" s="27" t="s">
        <v>102</v>
      </c>
      <c r="B687" s="19">
        <v>84</v>
      </c>
      <c r="C687" s="54" t="s">
        <v>19</v>
      </c>
      <c r="D687" s="8">
        <v>687</v>
      </c>
      <c r="E687" s="15">
        <v>1</v>
      </c>
      <c r="F687" s="15">
        <v>0</v>
      </c>
      <c r="G687" s="15">
        <v>0</v>
      </c>
      <c r="H687" s="15">
        <v>0</v>
      </c>
      <c r="I687" s="15">
        <v>0</v>
      </c>
      <c r="J687" s="15">
        <v>1</v>
      </c>
      <c r="K687" s="15">
        <v>0</v>
      </c>
      <c r="L687" s="15">
        <v>0</v>
      </c>
      <c r="M687" s="15">
        <v>1</v>
      </c>
      <c r="N687" s="15">
        <v>0</v>
      </c>
      <c r="O687" s="40">
        <v>0</v>
      </c>
      <c r="Q687" t="str">
        <f t="shared" si="110"/>
        <v>GC</v>
      </c>
      <c r="R687" t="str">
        <f t="shared" si="111"/>
        <v/>
      </c>
      <c r="S687" t="str">
        <f t="shared" si="112"/>
        <v/>
      </c>
      <c r="T687" t="str">
        <f t="shared" si="113"/>
        <v/>
      </c>
      <c r="U687" t="str">
        <f t="shared" si="114"/>
        <v/>
      </c>
      <c r="V687" t="str">
        <f t="shared" si="115"/>
        <v/>
      </c>
      <c r="W687" t="str">
        <f t="shared" si="116"/>
        <v/>
      </c>
      <c r="X687" t="str">
        <f t="shared" si="117"/>
        <v/>
      </c>
      <c r="Y687" s="32" t="str">
        <f t="shared" si="108"/>
        <v>GC////////</v>
      </c>
      <c r="Z687" t="str">
        <f t="shared" si="109"/>
        <v>#ff66d9</v>
      </c>
    </row>
    <row r="688" spans="1:26" x14ac:dyDescent="0.25">
      <c r="A688" s="27" t="s">
        <v>102</v>
      </c>
      <c r="B688" s="19">
        <v>85</v>
      </c>
      <c r="C688" s="54" t="s">
        <v>19</v>
      </c>
      <c r="D688" s="8">
        <v>688</v>
      </c>
      <c r="E688" s="15">
        <v>1</v>
      </c>
      <c r="F688" s="15">
        <v>0</v>
      </c>
      <c r="G688" s="15">
        <v>0</v>
      </c>
      <c r="H688" s="15">
        <v>0</v>
      </c>
      <c r="I688" s="15">
        <v>0</v>
      </c>
      <c r="J688" s="15">
        <v>1</v>
      </c>
      <c r="K688" s="15">
        <v>0</v>
      </c>
      <c r="L688" s="15">
        <v>0</v>
      </c>
      <c r="M688" s="15">
        <v>1</v>
      </c>
      <c r="N688" s="15">
        <v>0</v>
      </c>
      <c r="O688" s="40">
        <v>0</v>
      </c>
      <c r="Q688" t="str">
        <f t="shared" si="110"/>
        <v>GC</v>
      </c>
      <c r="R688" t="str">
        <f t="shared" si="111"/>
        <v/>
      </c>
      <c r="S688" t="str">
        <f t="shared" si="112"/>
        <v/>
      </c>
      <c r="T688" t="str">
        <f t="shared" si="113"/>
        <v/>
      </c>
      <c r="U688" t="str">
        <f t="shared" si="114"/>
        <v/>
      </c>
      <c r="V688" t="str">
        <f t="shared" si="115"/>
        <v/>
      </c>
      <c r="W688" t="str">
        <f t="shared" si="116"/>
        <v/>
      </c>
      <c r="X688" t="str">
        <f t="shared" si="117"/>
        <v/>
      </c>
      <c r="Y688" s="32" t="str">
        <f t="shared" si="108"/>
        <v>GC////////</v>
      </c>
      <c r="Z688" t="str">
        <f t="shared" si="109"/>
        <v>#ff66d9</v>
      </c>
    </row>
    <row r="689" spans="1:26" x14ac:dyDescent="0.25">
      <c r="A689" s="27" t="s">
        <v>102</v>
      </c>
      <c r="B689" s="19">
        <v>86</v>
      </c>
      <c r="C689" s="54" t="s">
        <v>19</v>
      </c>
      <c r="D689" s="8">
        <v>689</v>
      </c>
      <c r="E689" s="15">
        <v>1</v>
      </c>
      <c r="F689" s="15">
        <v>0</v>
      </c>
      <c r="G689" s="15">
        <v>0</v>
      </c>
      <c r="H689" s="15">
        <v>0</v>
      </c>
      <c r="I689" s="15">
        <v>0</v>
      </c>
      <c r="J689" s="15">
        <v>0</v>
      </c>
      <c r="K689" s="15">
        <v>0</v>
      </c>
      <c r="L689" s="15">
        <v>0</v>
      </c>
      <c r="M689" s="15">
        <v>0</v>
      </c>
      <c r="N689" s="15">
        <v>0</v>
      </c>
      <c r="O689" s="40">
        <v>0</v>
      </c>
      <c r="Q689" t="str">
        <f t="shared" si="110"/>
        <v>GC</v>
      </c>
      <c r="R689" t="str">
        <f t="shared" si="111"/>
        <v/>
      </c>
      <c r="S689" t="str">
        <f t="shared" si="112"/>
        <v/>
      </c>
      <c r="T689" t="str">
        <f t="shared" si="113"/>
        <v/>
      </c>
      <c r="U689" t="str">
        <f t="shared" si="114"/>
        <v/>
      </c>
      <c r="V689" t="str">
        <f t="shared" si="115"/>
        <v/>
      </c>
      <c r="W689" t="str">
        <f t="shared" si="116"/>
        <v/>
      </c>
      <c r="X689" t="str">
        <f t="shared" si="117"/>
        <v/>
      </c>
      <c r="Y689" s="32" t="str">
        <f t="shared" si="108"/>
        <v>GC////////</v>
      </c>
      <c r="Z689" t="str">
        <f t="shared" si="109"/>
        <v>#ff66d9</v>
      </c>
    </row>
    <row r="690" spans="1:26" x14ac:dyDescent="0.25">
      <c r="A690" s="27" t="s">
        <v>102</v>
      </c>
      <c r="B690" s="19">
        <v>87</v>
      </c>
      <c r="C690" s="54">
        <v>78</v>
      </c>
      <c r="D690" s="8">
        <v>690</v>
      </c>
      <c r="E690" s="15">
        <v>1</v>
      </c>
      <c r="F690" s="15">
        <v>0</v>
      </c>
      <c r="G690" s="15">
        <v>0</v>
      </c>
      <c r="H690" s="15">
        <v>0</v>
      </c>
      <c r="I690" s="15">
        <v>0</v>
      </c>
      <c r="J690" s="15">
        <v>1</v>
      </c>
      <c r="K690" s="15">
        <v>0</v>
      </c>
      <c r="L690" s="15">
        <v>0</v>
      </c>
      <c r="M690" s="15">
        <v>1</v>
      </c>
      <c r="N690" s="15">
        <v>0</v>
      </c>
      <c r="O690" s="40">
        <v>0</v>
      </c>
      <c r="Q690" t="str">
        <f t="shared" si="110"/>
        <v>GC</v>
      </c>
      <c r="R690" t="str">
        <f t="shared" si="111"/>
        <v/>
      </c>
      <c r="S690" t="str">
        <f t="shared" si="112"/>
        <v/>
      </c>
      <c r="T690" t="str">
        <f t="shared" si="113"/>
        <v/>
      </c>
      <c r="U690" t="str">
        <f t="shared" si="114"/>
        <v/>
      </c>
      <c r="V690" t="str">
        <f t="shared" si="115"/>
        <v/>
      </c>
      <c r="W690" t="str">
        <f t="shared" si="116"/>
        <v/>
      </c>
      <c r="X690" t="str">
        <f t="shared" si="117"/>
        <v/>
      </c>
      <c r="Y690" s="32" t="str">
        <f t="shared" si="108"/>
        <v>GC////////</v>
      </c>
      <c r="Z690" t="str">
        <f t="shared" si="109"/>
        <v>#ff66d9</v>
      </c>
    </row>
    <row r="691" spans="1:26" x14ac:dyDescent="0.25">
      <c r="A691" s="27" t="s">
        <v>102</v>
      </c>
      <c r="B691" s="19">
        <v>88</v>
      </c>
      <c r="C691" s="54">
        <v>77</v>
      </c>
      <c r="D691" s="8">
        <v>691</v>
      </c>
      <c r="E691" s="15">
        <v>1</v>
      </c>
      <c r="F691" s="15">
        <v>0</v>
      </c>
      <c r="G691" s="15">
        <v>0</v>
      </c>
      <c r="H691" s="15">
        <v>0</v>
      </c>
      <c r="I691" s="15">
        <v>0</v>
      </c>
      <c r="J691" s="15">
        <v>1</v>
      </c>
      <c r="K691" s="15">
        <v>0</v>
      </c>
      <c r="L691" s="15">
        <v>0</v>
      </c>
      <c r="M691" s="15">
        <v>1</v>
      </c>
      <c r="N691" s="15">
        <v>0</v>
      </c>
      <c r="O691" s="40">
        <v>0</v>
      </c>
      <c r="Q691" t="str">
        <f t="shared" si="110"/>
        <v>GC</v>
      </c>
      <c r="R691" t="str">
        <f t="shared" si="111"/>
        <v/>
      </c>
      <c r="S691" t="str">
        <f t="shared" si="112"/>
        <v/>
      </c>
      <c r="T691" t="str">
        <f t="shared" si="113"/>
        <v/>
      </c>
      <c r="U691" t="str">
        <f t="shared" si="114"/>
        <v/>
      </c>
      <c r="V691" t="str">
        <f t="shared" si="115"/>
        <v/>
      </c>
      <c r="W691" t="str">
        <f t="shared" si="116"/>
        <v/>
      </c>
      <c r="X691" t="str">
        <f t="shared" si="117"/>
        <v/>
      </c>
      <c r="Y691" s="32" t="str">
        <f t="shared" si="108"/>
        <v>GC////////</v>
      </c>
      <c r="Z691" t="str">
        <f t="shared" si="109"/>
        <v>#ff66d9</v>
      </c>
    </row>
    <row r="692" spans="1:26" x14ac:dyDescent="0.25">
      <c r="A692" s="27" t="s">
        <v>102</v>
      </c>
      <c r="B692" s="19">
        <v>89</v>
      </c>
      <c r="C692" s="54" t="s">
        <v>19</v>
      </c>
      <c r="D692" s="8">
        <v>692</v>
      </c>
      <c r="E692" s="15">
        <v>1</v>
      </c>
      <c r="F692" s="15">
        <v>0</v>
      </c>
      <c r="G692" s="15">
        <v>0</v>
      </c>
      <c r="H692" s="15">
        <v>0</v>
      </c>
      <c r="I692" s="15">
        <v>0</v>
      </c>
      <c r="J692" s="15">
        <v>1</v>
      </c>
      <c r="K692" s="15">
        <v>0</v>
      </c>
      <c r="L692" s="15">
        <v>0</v>
      </c>
      <c r="M692" s="15">
        <v>1</v>
      </c>
      <c r="N692" s="15">
        <v>0</v>
      </c>
      <c r="O692" s="40">
        <v>0</v>
      </c>
      <c r="Q692" t="str">
        <f t="shared" si="110"/>
        <v>GC</v>
      </c>
      <c r="R692" t="str">
        <f t="shared" si="111"/>
        <v/>
      </c>
      <c r="S692" t="str">
        <f t="shared" si="112"/>
        <v/>
      </c>
      <c r="T692" t="str">
        <f t="shared" si="113"/>
        <v/>
      </c>
      <c r="U692" t="str">
        <f t="shared" si="114"/>
        <v/>
      </c>
      <c r="V692" t="str">
        <f t="shared" si="115"/>
        <v/>
      </c>
      <c r="W692" t="str">
        <f t="shared" si="116"/>
        <v/>
      </c>
      <c r="X692" t="str">
        <f t="shared" si="117"/>
        <v/>
      </c>
      <c r="Y692" s="32" t="str">
        <f t="shared" si="108"/>
        <v>GC////////</v>
      </c>
      <c r="Z692" t="str">
        <f t="shared" si="109"/>
        <v>#ff66d9</v>
      </c>
    </row>
    <row r="693" spans="1:26" x14ac:dyDescent="0.25">
      <c r="A693" s="27" t="s">
        <v>102</v>
      </c>
      <c r="B693" s="19">
        <v>90</v>
      </c>
      <c r="C693" s="54" t="s">
        <v>19</v>
      </c>
      <c r="D693" s="8">
        <v>693</v>
      </c>
      <c r="E693" s="15">
        <v>1</v>
      </c>
      <c r="F693" s="15">
        <v>0</v>
      </c>
      <c r="G693" s="15">
        <v>0</v>
      </c>
      <c r="H693" s="15">
        <v>1</v>
      </c>
      <c r="I693" s="15">
        <v>0</v>
      </c>
      <c r="J693" s="15">
        <v>1</v>
      </c>
      <c r="K693" s="15">
        <v>0</v>
      </c>
      <c r="L693" s="15">
        <v>0</v>
      </c>
      <c r="M693" s="15">
        <v>1</v>
      </c>
      <c r="N693" s="15">
        <v>0</v>
      </c>
      <c r="O693" s="40">
        <v>0</v>
      </c>
      <c r="Q693" t="str">
        <f t="shared" si="110"/>
        <v>GC</v>
      </c>
      <c r="R693" t="str">
        <f t="shared" si="111"/>
        <v/>
      </c>
      <c r="S693" t="str">
        <f t="shared" si="112"/>
        <v/>
      </c>
      <c r="T693" t="str">
        <f t="shared" si="113"/>
        <v>C8+</v>
      </c>
      <c r="U693" t="str">
        <f t="shared" si="114"/>
        <v/>
      </c>
      <c r="V693" t="str">
        <f t="shared" si="115"/>
        <v/>
      </c>
      <c r="W693" t="str">
        <f t="shared" si="116"/>
        <v/>
      </c>
      <c r="X693" t="str">
        <f t="shared" si="117"/>
        <v/>
      </c>
      <c r="Y693" s="32" t="str">
        <f t="shared" si="108"/>
        <v>GC///C8+/////</v>
      </c>
      <c r="Z693" t="str">
        <f t="shared" si="109"/>
        <v>#ffff66</v>
      </c>
    </row>
    <row r="694" spans="1:26" x14ac:dyDescent="0.25">
      <c r="A694" s="27" t="s">
        <v>102</v>
      </c>
      <c r="B694" s="19">
        <v>91</v>
      </c>
      <c r="C694" s="54" t="s">
        <v>19</v>
      </c>
      <c r="D694" s="8">
        <v>694</v>
      </c>
      <c r="E694" s="15">
        <v>1</v>
      </c>
      <c r="F694" s="15">
        <v>0</v>
      </c>
      <c r="G694" s="15">
        <v>0</v>
      </c>
      <c r="H694" s="15">
        <v>0</v>
      </c>
      <c r="I694" s="15">
        <v>0</v>
      </c>
      <c r="J694" s="15">
        <v>1</v>
      </c>
      <c r="K694" s="15">
        <v>0</v>
      </c>
      <c r="L694" s="15">
        <v>0</v>
      </c>
      <c r="M694" s="15">
        <v>1</v>
      </c>
      <c r="N694" s="15">
        <v>0</v>
      </c>
      <c r="O694" s="40">
        <v>0</v>
      </c>
      <c r="Q694" t="str">
        <f t="shared" si="110"/>
        <v>GC</v>
      </c>
      <c r="R694" t="str">
        <f t="shared" si="111"/>
        <v/>
      </c>
      <c r="S694" t="str">
        <f t="shared" si="112"/>
        <v/>
      </c>
      <c r="T694" t="str">
        <f t="shared" si="113"/>
        <v/>
      </c>
      <c r="U694" t="str">
        <f t="shared" si="114"/>
        <v/>
      </c>
      <c r="V694" t="str">
        <f t="shared" si="115"/>
        <v/>
      </c>
      <c r="W694" t="str">
        <f t="shared" si="116"/>
        <v/>
      </c>
      <c r="X694" t="str">
        <f t="shared" si="117"/>
        <v/>
      </c>
      <c r="Y694" s="32" t="str">
        <f t="shared" si="108"/>
        <v>GC////////</v>
      </c>
      <c r="Z694" t="str">
        <f t="shared" si="109"/>
        <v>#ff66d9</v>
      </c>
    </row>
    <row r="695" spans="1:26" x14ac:dyDescent="0.25">
      <c r="A695" s="27" t="s">
        <v>102</v>
      </c>
      <c r="B695" s="19">
        <v>92</v>
      </c>
      <c r="C695" s="54" t="s">
        <v>19</v>
      </c>
      <c r="D695" s="8">
        <v>695</v>
      </c>
      <c r="E695" s="15">
        <v>1</v>
      </c>
      <c r="F695" s="15">
        <v>0</v>
      </c>
      <c r="G695" s="15">
        <v>0</v>
      </c>
      <c r="H695" s="15">
        <v>0</v>
      </c>
      <c r="I695" s="15">
        <v>0</v>
      </c>
      <c r="J695" s="15">
        <v>1</v>
      </c>
      <c r="K695" s="15">
        <v>0</v>
      </c>
      <c r="L695" s="15">
        <v>0</v>
      </c>
      <c r="M695" s="15">
        <v>1</v>
      </c>
      <c r="N695" s="15">
        <v>0</v>
      </c>
      <c r="O695" s="40">
        <v>0</v>
      </c>
      <c r="Q695" t="str">
        <f t="shared" si="110"/>
        <v>GC</v>
      </c>
      <c r="R695" t="str">
        <f t="shared" si="111"/>
        <v/>
      </c>
      <c r="S695" t="str">
        <f t="shared" si="112"/>
        <v/>
      </c>
      <c r="T695" t="str">
        <f t="shared" si="113"/>
        <v/>
      </c>
      <c r="U695" t="str">
        <f t="shared" si="114"/>
        <v/>
      </c>
      <c r="V695" t="str">
        <f t="shared" si="115"/>
        <v/>
      </c>
      <c r="W695" t="str">
        <f t="shared" si="116"/>
        <v/>
      </c>
      <c r="X695" t="str">
        <f t="shared" si="117"/>
        <v/>
      </c>
      <c r="Y695" s="32" t="str">
        <f t="shared" si="108"/>
        <v>GC////////</v>
      </c>
      <c r="Z695" t="str">
        <f t="shared" si="109"/>
        <v>#ff66d9</v>
      </c>
    </row>
    <row r="696" spans="1:26" x14ac:dyDescent="0.25">
      <c r="A696" s="27" t="s">
        <v>102</v>
      </c>
      <c r="B696" s="19">
        <v>93</v>
      </c>
      <c r="C696" s="54" t="s">
        <v>19</v>
      </c>
      <c r="D696" s="8">
        <v>696</v>
      </c>
      <c r="E696" s="15">
        <v>1</v>
      </c>
      <c r="F696" s="15">
        <v>0</v>
      </c>
      <c r="G696" s="15">
        <v>0</v>
      </c>
      <c r="H696" s="15">
        <v>0</v>
      </c>
      <c r="I696" s="15">
        <v>0</v>
      </c>
      <c r="J696" s="15">
        <v>1</v>
      </c>
      <c r="K696" s="15">
        <v>0</v>
      </c>
      <c r="L696" s="15">
        <v>0</v>
      </c>
      <c r="M696" s="15">
        <v>1</v>
      </c>
      <c r="N696" s="15">
        <v>0</v>
      </c>
      <c r="O696" s="40">
        <v>0</v>
      </c>
      <c r="Q696" t="str">
        <f t="shared" si="110"/>
        <v>GC</v>
      </c>
      <c r="R696" t="str">
        <f t="shared" si="111"/>
        <v/>
      </c>
      <c r="S696" t="str">
        <f t="shared" si="112"/>
        <v/>
      </c>
      <c r="T696" t="str">
        <f t="shared" si="113"/>
        <v/>
      </c>
      <c r="U696" t="str">
        <f t="shared" si="114"/>
        <v/>
      </c>
      <c r="V696" t="str">
        <f t="shared" si="115"/>
        <v/>
      </c>
      <c r="W696" t="str">
        <f t="shared" si="116"/>
        <v/>
      </c>
      <c r="X696" t="str">
        <f t="shared" si="117"/>
        <v/>
      </c>
      <c r="Y696" s="32" t="str">
        <f t="shared" si="108"/>
        <v>GC////////</v>
      </c>
      <c r="Z696" t="str">
        <f t="shared" si="109"/>
        <v>#ff66d9</v>
      </c>
    </row>
    <row r="697" spans="1:26" x14ac:dyDescent="0.25">
      <c r="A697" s="27" t="s">
        <v>102</v>
      </c>
      <c r="B697" s="19">
        <v>94</v>
      </c>
      <c r="C697" s="54" t="s">
        <v>19</v>
      </c>
      <c r="D697" s="8">
        <v>697</v>
      </c>
      <c r="E697" s="15">
        <v>1</v>
      </c>
      <c r="F697" s="15">
        <v>0</v>
      </c>
      <c r="G697" s="15">
        <v>0</v>
      </c>
      <c r="H697" s="15">
        <v>0</v>
      </c>
      <c r="I697" s="15">
        <v>0</v>
      </c>
      <c r="J697" s="15">
        <v>1</v>
      </c>
      <c r="K697" s="15">
        <v>0</v>
      </c>
      <c r="L697" s="15">
        <v>0</v>
      </c>
      <c r="M697" s="15">
        <v>1</v>
      </c>
      <c r="N697" s="15">
        <v>0</v>
      </c>
      <c r="O697" s="40">
        <v>0</v>
      </c>
      <c r="Q697" t="str">
        <f t="shared" si="110"/>
        <v>GC</v>
      </c>
      <c r="R697" t="str">
        <f t="shared" si="111"/>
        <v/>
      </c>
      <c r="S697" t="str">
        <f t="shared" si="112"/>
        <v/>
      </c>
      <c r="T697" t="str">
        <f t="shared" si="113"/>
        <v/>
      </c>
      <c r="U697" t="str">
        <f t="shared" si="114"/>
        <v/>
      </c>
      <c r="V697" t="str">
        <f t="shared" si="115"/>
        <v/>
      </c>
      <c r="W697" t="str">
        <f t="shared" si="116"/>
        <v/>
      </c>
      <c r="X697" t="str">
        <f t="shared" si="117"/>
        <v/>
      </c>
      <c r="Y697" s="32" t="str">
        <f t="shared" si="108"/>
        <v>GC////////</v>
      </c>
      <c r="Z697" t="str">
        <f t="shared" si="109"/>
        <v>#ff66d9</v>
      </c>
    </row>
    <row r="698" spans="1:26" x14ac:dyDescent="0.25">
      <c r="A698" s="27" t="s">
        <v>102</v>
      </c>
      <c r="B698" s="19">
        <v>95</v>
      </c>
      <c r="C698" s="54" t="s">
        <v>19</v>
      </c>
      <c r="D698" s="8">
        <v>698</v>
      </c>
      <c r="E698" s="15">
        <v>1</v>
      </c>
      <c r="F698" s="15">
        <v>0</v>
      </c>
      <c r="G698" s="15">
        <v>0</v>
      </c>
      <c r="H698" s="15">
        <v>0</v>
      </c>
      <c r="I698" s="15">
        <v>0</v>
      </c>
      <c r="J698" s="15">
        <v>1</v>
      </c>
      <c r="K698" s="15">
        <v>0</v>
      </c>
      <c r="L698" s="15">
        <v>0</v>
      </c>
      <c r="M698" s="15">
        <v>1</v>
      </c>
      <c r="N698" s="15">
        <v>0</v>
      </c>
      <c r="O698" s="40">
        <v>0</v>
      </c>
      <c r="Q698" t="str">
        <f t="shared" si="110"/>
        <v>GC</v>
      </c>
      <c r="R698" t="str">
        <f t="shared" si="111"/>
        <v/>
      </c>
      <c r="S698" t="str">
        <f t="shared" si="112"/>
        <v/>
      </c>
      <c r="T698" t="str">
        <f t="shared" si="113"/>
        <v/>
      </c>
      <c r="U698" t="str">
        <f t="shared" si="114"/>
        <v/>
      </c>
      <c r="V698" t="str">
        <f t="shared" si="115"/>
        <v/>
      </c>
      <c r="W698" t="str">
        <f t="shared" si="116"/>
        <v/>
      </c>
      <c r="X698" t="str">
        <f t="shared" si="117"/>
        <v/>
      </c>
      <c r="Y698" s="32" t="str">
        <f t="shared" si="108"/>
        <v>GC////////</v>
      </c>
      <c r="Z698" t="str">
        <f t="shared" si="109"/>
        <v>#ff66d9</v>
      </c>
    </row>
    <row r="699" spans="1:26" x14ac:dyDescent="0.25">
      <c r="A699" s="27" t="s">
        <v>102</v>
      </c>
      <c r="B699" s="19">
        <v>96</v>
      </c>
      <c r="C699" s="54" t="s">
        <v>19</v>
      </c>
      <c r="D699" s="8">
        <v>699</v>
      </c>
      <c r="E699" s="15">
        <v>1</v>
      </c>
      <c r="F699" s="15">
        <v>0</v>
      </c>
      <c r="G699" s="15">
        <v>0</v>
      </c>
      <c r="H699" s="15">
        <v>0</v>
      </c>
      <c r="I699" s="15">
        <v>0</v>
      </c>
      <c r="J699" s="15">
        <v>1</v>
      </c>
      <c r="K699" s="15">
        <v>0</v>
      </c>
      <c r="L699" s="15">
        <v>0</v>
      </c>
      <c r="M699" s="15">
        <v>1</v>
      </c>
      <c r="N699" s="15">
        <v>0</v>
      </c>
      <c r="O699" s="40">
        <v>0</v>
      </c>
      <c r="Q699" t="str">
        <f t="shared" si="110"/>
        <v>GC</v>
      </c>
      <c r="R699" t="str">
        <f t="shared" si="111"/>
        <v/>
      </c>
      <c r="S699" t="str">
        <f t="shared" si="112"/>
        <v/>
      </c>
      <c r="T699" t="str">
        <f t="shared" si="113"/>
        <v/>
      </c>
      <c r="U699" t="str">
        <f t="shared" si="114"/>
        <v/>
      </c>
      <c r="V699" t="str">
        <f t="shared" si="115"/>
        <v/>
      </c>
      <c r="W699" t="str">
        <f t="shared" si="116"/>
        <v/>
      </c>
      <c r="X699" t="str">
        <f t="shared" si="117"/>
        <v/>
      </c>
      <c r="Y699" s="32" t="str">
        <f t="shared" si="108"/>
        <v>GC////////</v>
      </c>
      <c r="Z699" t="str">
        <f t="shared" si="109"/>
        <v>#ff66d9</v>
      </c>
    </row>
    <row r="700" spans="1:26" x14ac:dyDescent="0.25">
      <c r="A700" s="27" t="s">
        <v>102</v>
      </c>
      <c r="B700" s="19">
        <v>97</v>
      </c>
      <c r="C700" s="54">
        <v>79</v>
      </c>
      <c r="D700" s="8">
        <v>700</v>
      </c>
      <c r="E700" s="15">
        <v>1</v>
      </c>
      <c r="F700" s="15">
        <v>0</v>
      </c>
      <c r="G700" s="15">
        <v>0</v>
      </c>
      <c r="H700" s="15">
        <v>0</v>
      </c>
      <c r="I700" s="15">
        <v>0</v>
      </c>
      <c r="J700" s="15">
        <v>1</v>
      </c>
      <c r="K700" s="15">
        <v>0</v>
      </c>
      <c r="L700" s="15">
        <v>0</v>
      </c>
      <c r="M700" s="15">
        <v>1</v>
      </c>
      <c r="N700" s="15">
        <v>0</v>
      </c>
      <c r="O700" s="40">
        <v>0</v>
      </c>
      <c r="Q700" t="str">
        <f t="shared" si="110"/>
        <v>GC</v>
      </c>
      <c r="R700" t="str">
        <f t="shared" si="111"/>
        <v/>
      </c>
      <c r="S700" t="str">
        <f t="shared" si="112"/>
        <v/>
      </c>
      <c r="T700" t="str">
        <f t="shared" si="113"/>
        <v/>
      </c>
      <c r="U700" t="str">
        <f t="shared" si="114"/>
        <v/>
      </c>
      <c r="V700" t="str">
        <f t="shared" si="115"/>
        <v/>
      </c>
      <c r="W700" t="str">
        <f t="shared" si="116"/>
        <v/>
      </c>
      <c r="X700" t="str">
        <f t="shared" si="117"/>
        <v/>
      </c>
      <c r="Y700" s="32" t="str">
        <f t="shared" si="108"/>
        <v>GC////////</v>
      </c>
      <c r="Z700" t="str">
        <f t="shared" si="109"/>
        <v>#ff66d9</v>
      </c>
    </row>
    <row r="701" spans="1:26" x14ac:dyDescent="0.25">
      <c r="A701" s="27" t="s">
        <v>102</v>
      </c>
      <c r="B701" s="19">
        <v>98</v>
      </c>
      <c r="C701" s="54">
        <v>66</v>
      </c>
      <c r="D701" s="8">
        <v>701</v>
      </c>
      <c r="E701" s="15">
        <v>1</v>
      </c>
      <c r="F701" s="15">
        <v>0</v>
      </c>
      <c r="G701" s="15">
        <v>0</v>
      </c>
      <c r="H701" s="15">
        <v>1</v>
      </c>
      <c r="I701" s="15">
        <v>0</v>
      </c>
      <c r="J701" s="15">
        <v>1</v>
      </c>
      <c r="K701" s="15">
        <v>0</v>
      </c>
      <c r="L701" s="15">
        <v>0</v>
      </c>
      <c r="M701" s="15">
        <v>1</v>
      </c>
      <c r="N701" s="15">
        <v>0</v>
      </c>
      <c r="O701" s="40">
        <v>0</v>
      </c>
      <c r="Q701" t="str">
        <f t="shared" si="110"/>
        <v>GC</v>
      </c>
      <c r="R701" t="str">
        <f t="shared" si="111"/>
        <v/>
      </c>
      <c r="S701" t="str">
        <f t="shared" si="112"/>
        <v/>
      </c>
      <c r="T701" t="str">
        <f t="shared" si="113"/>
        <v>C8+</v>
      </c>
      <c r="U701" t="str">
        <f t="shared" si="114"/>
        <v/>
      </c>
      <c r="V701" t="str">
        <f t="shared" si="115"/>
        <v/>
      </c>
      <c r="W701" t="str">
        <f t="shared" si="116"/>
        <v/>
      </c>
      <c r="X701" t="str">
        <f t="shared" si="117"/>
        <v/>
      </c>
      <c r="Y701" s="32" t="str">
        <f t="shared" si="108"/>
        <v>GC///C8+/////</v>
      </c>
      <c r="Z701" t="str">
        <f t="shared" si="109"/>
        <v>#ffff66</v>
      </c>
    </row>
    <row r="702" spans="1:26" x14ac:dyDescent="0.25">
      <c r="A702" s="27" t="s">
        <v>102</v>
      </c>
      <c r="B702" s="19">
        <v>99</v>
      </c>
      <c r="C702" s="54" t="s">
        <v>19</v>
      </c>
      <c r="D702" s="8">
        <v>702</v>
      </c>
      <c r="E702" s="15">
        <v>1</v>
      </c>
      <c r="F702" s="15">
        <v>0</v>
      </c>
      <c r="G702" s="15">
        <v>0</v>
      </c>
      <c r="H702" s="15">
        <v>0</v>
      </c>
      <c r="I702" s="15">
        <v>0</v>
      </c>
      <c r="J702" s="15">
        <v>1</v>
      </c>
      <c r="K702" s="15">
        <v>0</v>
      </c>
      <c r="L702" s="15">
        <v>0</v>
      </c>
      <c r="M702" s="15">
        <v>1</v>
      </c>
      <c r="N702" s="15">
        <v>0</v>
      </c>
      <c r="O702" s="40">
        <v>0</v>
      </c>
      <c r="Q702" t="str">
        <f t="shared" si="110"/>
        <v>GC</v>
      </c>
      <c r="R702" t="str">
        <f t="shared" si="111"/>
        <v/>
      </c>
      <c r="S702" t="str">
        <f t="shared" si="112"/>
        <v/>
      </c>
      <c r="T702" t="str">
        <f t="shared" si="113"/>
        <v/>
      </c>
      <c r="U702" t="str">
        <f t="shared" si="114"/>
        <v/>
      </c>
      <c r="V702" t="str">
        <f t="shared" si="115"/>
        <v/>
      </c>
      <c r="W702" t="str">
        <f t="shared" si="116"/>
        <v/>
      </c>
      <c r="X702" t="str">
        <f t="shared" si="117"/>
        <v/>
      </c>
      <c r="Y702" s="32" t="str">
        <f t="shared" si="108"/>
        <v>GC////////</v>
      </c>
      <c r="Z702" t="str">
        <f t="shared" si="109"/>
        <v>#ff66d9</v>
      </c>
    </row>
    <row r="703" spans="1:26" x14ac:dyDescent="0.25">
      <c r="A703" s="27" t="s">
        <v>102</v>
      </c>
      <c r="B703" s="19">
        <v>100</v>
      </c>
      <c r="C703" s="54">
        <v>63</v>
      </c>
      <c r="D703" s="8">
        <v>703</v>
      </c>
      <c r="E703" s="15">
        <v>1</v>
      </c>
      <c r="F703" s="15">
        <v>0</v>
      </c>
      <c r="G703" s="15">
        <v>0</v>
      </c>
      <c r="H703" s="15">
        <v>0</v>
      </c>
      <c r="I703" s="15">
        <v>0</v>
      </c>
      <c r="J703" s="15">
        <v>1</v>
      </c>
      <c r="K703" s="15">
        <v>0</v>
      </c>
      <c r="L703" s="15">
        <v>0</v>
      </c>
      <c r="M703" s="15">
        <v>1</v>
      </c>
      <c r="N703" s="15">
        <v>0</v>
      </c>
      <c r="O703" s="40">
        <v>0</v>
      </c>
      <c r="Q703" t="str">
        <f t="shared" si="110"/>
        <v>GC</v>
      </c>
      <c r="R703" t="str">
        <f t="shared" si="111"/>
        <v/>
      </c>
      <c r="S703" t="str">
        <f t="shared" si="112"/>
        <v/>
      </c>
      <c r="T703" t="str">
        <f t="shared" si="113"/>
        <v/>
      </c>
      <c r="U703" t="str">
        <f t="shared" si="114"/>
        <v/>
      </c>
      <c r="V703" t="str">
        <f t="shared" si="115"/>
        <v/>
      </c>
      <c r="W703" t="str">
        <f t="shared" si="116"/>
        <v/>
      </c>
      <c r="X703" t="str">
        <f t="shared" si="117"/>
        <v/>
      </c>
      <c r="Y703" s="32" t="str">
        <f t="shared" si="108"/>
        <v>GC////////</v>
      </c>
      <c r="Z703" t="str">
        <f t="shared" si="109"/>
        <v>#ff66d9</v>
      </c>
    </row>
    <row r="704" spans="1:26" x14ac:dyDescent="0.25">
      <c r="A704" s="27" t="s">
        <v>102</v>
      </c>
      <c r="B704" s="19">
        <v>101</v>
      </c>
      <c r="C704" s="54">
        <v>38</v>
      </c>
      <c r="D704" s="8">
        <v>704</v>
      </c>
      <c r="E704" s="15">
        <v>1</v>
      </c>
      <c r="F704" s="15">
        <v>0</v>
      </c>
      <c r="G704" s="15">
        <v>0</v>
      </c>
      <c r="H704" s="15">
        <v>0</v>
      </c>
      <c r="I704" s="15">
        <v>0</v>
      </c>
      <c r="J704" s="15">
        <v>1</v>
      </c>
      <c r="K704" s="15">
        <v>0</v>
      </c>
      <c r="L704" s="15">
        <v>0</v>
      </c>
      <c r="M704" s="15">
        <v>1</v>
      </c>
      <c r="N704" s="15">
        <v>0</v>
      </c>
      <c r="O704" s="40">
        <v>0</v>
      </c>
      <c r="Q704" t="str">
        <f t="shared" si="110"/>
        <v>GC</v>
      </c>
      <c r="R704" t="str">
        <f t="shared" si="111"/>
        <v/>
      </c>
      <c r="S704" t="str">
        <f t="shared" si="112"/>
        <v/>
      </c>
      <c r="T704" t="str">
        <f t="shared" si="113"/>
        <v/>
      </c>
      <c r="U704" t="str">
        <f t="shared" si="114"/>
        <v/>
      </c>
      <c r="V704" t="str">
        <f t="shared" si="115"/>
        <v/>
      </c>
      <c r="W704" t="str">
        <f t="shared" si="116"/>
        <v/>
      </c>
      <c r="X704" t="str">
        <f t="shared" si="117"/>
        <v/>
      </c>
      <c r="Y704" s="32" t="str">
        <f t="shared" si="108"/>
        <v>GC////////</v>
      </c>
      <c r="Z704" t="str">
        <f t="shared" si="109"/>
        <v>#ff66d9</v>
      </c>
    </row>
    <row r="705" spans="1:26" x14ac:dyDescent="0.25">
      <c r="A705" s="27" t="s">
        <v>102</v>
      </c>
      <c r="B705" s="19">
        <v>102</v>
      </c>
      <c r="C705" s="54" t="s">
        <v>19</v>
      </c>
      <c r="D705" s="8">
        <v>705</v>
      </c>
      <c r="E705" s="15">
        <v>1</v>
      </c>
      <c r="F705" s="15">
        <v>0</v>
      </c>
      <c r="G705" s="15">
        <v>0</v>
      </c>
      <c r="H705" s="15">
        <v>0</v>
      </c>
      <c r="I705" s="15">
        <v>0</v>
      </c>
      <c r="J705" s="15">
        <v>1</v>
      </c>
      <c r="K705" s="15">
        <v>0</v>
      </c>
      <c r="L705" s="15">
        <v>0</v>
      </c>
      <c r="M705" s="15">
        <v>1</v>
      </c>
      <c r="N705" s="15">
        <v>0</v>
      </c>
      <c r="O705" s="40">
        <v>0</v>
      </c>
      <c r="Q705" t="str">
        <f t="shared" si="110"/>
        <v>GC</v>
      </c>
      <c r="R705" t="str">
        <f t="shared" si="111"/>
        <v/>
      </c>
      <c r="S705" t="str">
        <f t="shared" si="112"/>
        <v/>
      </c>
      <c r="T705" t="str">
        <f t="shared" si="113"/>
        <v/>
      </c>
      <c r="U705" t="str">
        <f t="shared" si="114"/>
        <v/>
      </c>
      <c r="V705" t="str">
        <f t="shared" si="115"/>
        <v/>
      </c>
      <c r="W705" t="str">
        <f t="shared" si="116"/>
        <v/>
      </c>
      <c r="X705" t="str">
        <f t="shared" si="117"/>
        <v/>
      </c>
      <c r="Y705" s="32" t="str">
        <f t="shared" si="108"/>
        <v>GC////////</v>
      </c>
      <c r="Z705" t="str">
        <f t="shared" si="109"/>
        <v>#ff66d9</v>
      </c>
    </row>
    <row r="706" spans="1:26" x14ac:dyDescent="0.25">
      <c r="A706" s="27" t="s">
        <v>102</v>
      </c>
      <c r="B706" s="19">
        <v>103</v>
      </c>
      <c r="C706" s="54">
        <v>75</v>
      </c>
      <c r="D706" s="8">
        <v>706</v>
      </c>
      <c r="E706" s="15">
        <v>1</v>
      </c>
      <c r="F706" s="15">
        <v>0</v>
      </c>
      <c r="G706" s="15">
        <v>0</v>
      </c>
      <c r="H706" s="15">
        <v>0</v>
      </c>
      <c r="I706" s="15">
        <v>0</v>
      </c>
      <c r="J706" s="15">
        <v>1</v>
      </c>
      <c r="K706" s="15">
        <v>0</v>
      </c>
      <c r="L706" s="15">
        <v>0</v>
      </c>
      <c r="M706" s="15">
        <v>1</v>
      </c>
      <c r="N706" s="15">
        <v>0</v>
      </c>
      <c r="O706" s="40">
        <v>0</v>
      </c>
      <c r="Q706" t="str">
        <f t="shared" si="110"/>
        <v>GC</v>
      </c>
      <c r="R706" t="str">
        <f t="shared" si="111"/>
        <v/>
      </c>
      <c r="S706" t="str">
        <f t="shared" si="112"/>
        <v/>
      </c>
      <c r="T706" t="str">
        <f t="shared" si="113"/>
        <v/>
      </c>
      <c r="U706" t="str">
        <f t="shared" si="114"/>
        <v/>
      </c>
      <c r="V706" t="str">
        <f t="shared" si="115"/>
        <v/>
      </c>
      <c r="W706" t="str">
        <f t="shared" si="116"/>
        <v/>
      </c>
      <c r="X706" t="str">
        <f t="shared" si="117"/>
        <v/>
      </c>
      <c r="Y706" s="32" t="str">
        <f t="shared" ref="Y706:Y769" si="118">Q706&amp;"/"&amp;R706&amp;"/"&amp;S706&amp;"/"&amp;T706&amp;"/"&amp;U706&amp;"/"&amp;V706&amp;"/"&amp;W706&amp;"/"&amp;X706&amp;"/"</f>
        <v>GC////////</v>
      </c>
      <c r="Z706" t="str">
        <f t="shared" ref="Z706:Z769" si="119">VLOOKUP(Y706,$AB$4:$AC$17,2,FALSE)</f>
        <v>#ff66d9</v>
      </c>
    </row>
    <row r="707" spans="1:26" x14ac:dyDescent="0.25">
      <c r="A707" s="27" t="s">
        <v>102</v>
      </c>
      <c r="B707" s="19">
        <v>104</v>
      </c>
      <c r="C707" s="54">
        <v>40</v>
      </c>
      <c r="D707" s="8">
        <v>707</v>
      </c>
      <c r="E707" s="15">
        <v>1</v>
      </c>
      <c r="F707" s="15">
        <v>0</v>
      </c>
      <c r="G707" s="15">
        <v>0</v>
      </c>
      <c r="H707" s="15">
        <v>0</v>
      </c>
      <c r="I707" s="15">
        <v>0</v>
      </c>
      <c r="J707" s="15">
        <v>1</v>
      </c>
      <c r="K707" s="15">
        <v>0</v>
      </c>
      <c r="L707" s="15">
        <v>0</v>
      </c>
      <c r="M707" s="15">
        <v>1</v>
      </c>
      <c r="N707" s="15">
        <v>0</v>
      </c>
      <c r="O707" s="40">
        <v>0</v>
      </c>
      <c r="Q707" t="str">
        <f t="shared" si="110"/>
        <v>GC</v>
      </c>
      <c r="R707" t="str">
        <f t="shared" si="111"/>
        <v/>
      </c>
      <c r="S707" t="str">
        <f t="shared" si="112"/>
        <v/>
      </c>
      <c r="T707" t="str">
        <f t="shared" si="113"/>
        <v/>
      </c>
      <c r="U707" t="str">
        <f t="shared" si="114"/>
        <v/>
      </c>
      <c r="V707" t="str">
        <f t="shared" si="115"/>
        <v/>
      </c>
      <c r="W707" t="str">
        <f t="shared" si="116"/>
        <v/>
      </c>
      <c r="X707" t="str">
        <f t="shared" si="117"/>
        <v/>
      </c>
      <c r="Y707" s="32" t="str">
        <f t="shared" si="118"/>
        <v>GC////////</v>
      </c>
      <c r="Z707" t="str">
        <f t="shared" si="119"/>
        <v>#ff66d9</v>
      </c>
    </row>
    <row r="708" spans="1:26" x14ac:dyDescent="0.25">
      <c r="A708" s="27" t="s">
        <v>102</v>
      </c>
      <c r="B708" s="19">
        <v>105</v>
      </c>
      <c r="C708" s="54" t="s">
        <v>19</v>
      </c>
      <c r="D708" s="8">
        <v>708</v>
      </c>
      <c r="E708" s="15">
        <v>1</v>
      </c>
      <c r="F708" s="15">
        <v>0</v>
      </c>
      <c r="G708" s="15">
        <v>0</v>
      </c>
      <c r="H708" s="15">
        <v>0</v>
      </c>
      <c r="I708" s="15">
        <v>0</v>
      </c>
      <c r="J708" s="15">
        <v>1</v>
      </c>
      <c r="K708" s="15">
        <v>0</v>
      </c>
      <c r="L708" s="15">
        <v>0</v>
      </c>
      <c r="M708" s="15">
        <v>1</v>
      </c>
      <c r="N708" s="15">
        <v>0</v>
      </c>
      <c r="O708" s="40">
        <v>0</v>
      </c>
      <c r="Q708" t="str">
        <f t="shared" si="110"/>
        <v>GC</v>
      </c>
      <c r="R708" t="str">
        <f t="shared" si="111"/>
        <v/>
      </c>
      <c r="S708" t="str">
        <f t="shared" si="112"/>
        <v/>
      </c>
      <c r="T708" t="str">
        <f t="shared" si="113"/>
        <v/>
      </c>
      <c r="U708" t="str">
        <f t="shared" si="114"/>
        <v/>
      </c>
      <c r="V708" t="str">
        <f t="shared" si="115"/>
        <v/>
      </c>
      <c r="W708" t="str">
        <f t="shared" si="116"/>
        <v/>
      </c>
      <c r="X708" t="str">
        <f t="shared" si="117"/>
        <v/>
      </c>
      <c r="Y708" s="32" t="str">
        <f t="shared" si="118"/>
        <v>GC////////</v>
      </c>
      <c r="Z708" t="str">
        <f t="shared" si="119"/>
        <v>#ff66d9</v>
      </c>
    </row>
    <row r="709" spans="1:26" x14ac:dyDescent="0.25">
      <c r="A709" s="27" t="s">
        <v>102</v>
      </c>
      <c r="B709" s="19">
        <v>106</v>
      </c>
      <c r="C709" s="54">
        <v>43</v>
      </c>
      <c r="D709" s="8">
        <v>709</v>
      </c>
      <c r="E709" s="15">
        <v>1</v>
      </c>
      <c r="F709" s="15">
        <v>0</v>
      </c>
      <c r="G709" s="15">
        <v>0</v>
      </c>
      <c r="H709" s="15">
        <v>0</v>
      </c>
      <c r="I709" s="15">
        <v>0</v>
      </c>
      <c r="J709" s="15">
        <v>1</v>
      </c>
      <c r="K709" s="15">
        <v>0</v>
      </c>
      <c r="L709" s="15">
        <v>0</v>
      </c>
      <c r="M709" s="15">
        <v>1</v>
      </c>
      <c r="N709" s="15">
        <v>0</v>
      </c>
      <c r="O709" s="40">
        <v>0</v>
      </c>
      <c r="Q709" t="str">
        <f t="shared" si="110"/>
        <v>GC</v>
      </c>
      <c r="R709" t="str">
        <f t="shared" si="111"/>
        <v/>
      </c>
      <c r="S709" t="str">
        <f t="shared" si="112"/>
        <v/>
      </c>
      <c r="T709" t="str">
        <f t="shared" si="113"/>
        <v/>
      </c>
      <c r="U709" t="str">
        <f t="shared" si="114"/>
        <v/>
      </c>
      <c r="V709" t="str">
        <f t="shared" si="115"/>
        <v/>
      </c>
      <c r="W709" t="str">
        <f t="shared" si="116"/>
        <v/>
      </c>
      <c r="X709" t="str">
        <f t="shared" si="117"/>
        <v/>
      </c>
      <c r="Y709" s="32" t="str">
        <f t="shared" si="118"/>
        <v>GC////////</v>
      </c>
      <c r="Z709" t="str">
        <f t="shared" si="119"/>
        <v>#ff66d9</v>
      </c>
    </row>
    <row r="710" spans="1:26" x14ac:dyDescent="0.25">
      <c r="A710" s="27" t="s">
        <v>102</v>
      </c>
      <c r="B710" s="19">
        <v>107</v>
      </c>
      <c r="C710" s="54">
        <v>74</v>
      </c>
      <c r="D710" s="8">
        <v>710</v>
      </c>
      <c r="E710" s="15">
        <v>1</v>
      </c>
      <c r="F710" s="15">
        <v>0</v>
      </c>
      <c r="G710" s="15">
        <v>0</v>
      </c>
      <c r="H710" s="15">
        <v>0</v>
      </c>
      <c r="I710" s="15">
        <v>0</v>
      </c>
      <c r="J710" s="15">
        <v>1</v>
      </c>
      <c r="K710" s="15">
        <v>0</v>
      </c>
      <c r="L710" s="15">
        <v>0</v>
      </c>
      <c r="M710" s="15">
        <v>1</v>
      </c>
      <c r="N710" s="15">
        <v>0</v>
      </c>
      <c r="O710" s="40">
        <v>0</v>
      </c>
      <c r="Q710" t="str">
        <f t="shared" si="110"/>
        <v>GC</v>
      </c>
      <c r="R710" t="str">
        <f t="shared" si="111"/>
        <v/>
      </c>
      <c r="S710" t="str">
        <f t="shared" si="112"/>
        <v/>
      </c>
      <c r="T710" t="str">
        <f t="shared" si="113"/>
        <v/>
      </c>
      <c r="U710" t="str">
        <f t="shared" si="114"/>
        <v/>
      </c>
      <c r="V710" t="str">
        <f t="shared" si="115"/>
        <v/>
      </c>
      <c r="W710" t="str">
        <f t="shared" si="116"/>
        <v/>
      </c>
      <c r="X710" t="str">
        <f t="shared" si="117"/>
        <v/>
      </c>
      <c r="Y710" s="32" t="str">
        <f t="shared" si="118"/>
        <v>GC////////</v>
      </c>
      <c r="Z710" t="str">
        <f t="shared" si="119"/>
        <v>#ff66d9</v>
      </c>
    </row>
    <row r="711" spans="1:26" x14ac:dyDescent="0.25">
      <c r="A711" s="27" t="s">
        <v>102</v>
      </c>
      <c r="B711" s="19">
        <v>108</v>
      </c>
      <c r="C711" s="54" t="s">
        <v>19</v>
      </c>
      <c r="D711" s="8">
        <v>711</v>
      </c>
      <c r="E711" s="15">
        <v>1</v>
      </c>
      <c r="F711" s="15">
        <v>0</v>
      </c>
      <c r="G711" s="15">
        <v>0</v>
      </c>
      <c r="H711" s="15">
        <v>0</v>
      </c>
      <c r="I711" s="15">
        <v>0</v>
      </c>
      <c r="J711" s="15">
        <v>1</v>
      </c>
      <c r="K711" s="15">
        <v>0</v>
      </c>
      <c r="L711" s="15">
        <v>0</v>
      </c>
      <c r="M711" s="15">
        <v>1</v>
      </c>
      <c r="N711" s="15">
        <v>0</v>
      </c>
      <c r="O711" s="40">
        <v>0</v>
      </c>
      <c r="Q711" t="str">
        <f t="shared" si="110"/>
        <v>GC</v>
      </c>
      <c r="R711" t="str">
        <f t="shared" si="111"/>
        <v/>
      </c>
      <c r="S711" t="str">
        <f t="shared" si="112"/>
        <v/>
      </c>
      <c r="T711" t="str">
        <f t="shared" si="113"/>
        <v/>
      </c>
      <c r="U711" t="str">
        <f t="shared" si="114"/>
        <v/>
      </c>
      <c r="V711" t="str">
        <f t="shared" si="115"/>
        <v/>
      </c>
      <c r="W711" t="str">
        <f t="shared" si="116"/>
        <v/>
      </c>
      <c r="X711" t="str">
        <f t="shared" si="117"/>
        <v/>
      </c>
      <c r="Y711" s="32" t="str">
        <f t="shared" si="118"/>
        <v>GC////////</v>
      </c>
      <c r="Z711" t="str">
        <f t="shared" si="119"/>
        <v>#ff66d9</v>
      </c>
    </row>
    <row r="712" spans="1:26" x14ac:dyDescent="0.25">
      <c r="A712" s="27" t="s">
        <v>102</v>
      </c>
      <c r="B712" s="19">
        <v>109</v>
      </c>
      <c r="C712" s="54" t="s">
        <v>19</v>
      </c>
      <c r="D712" s="8">
        <v>712</v>
      </c>
      <c r="E712" s="15">
        <v>1</v>
      </c>
      <c r="F712" s="15">
        <v>0</v>
      </c>
      <c r="G712" s="15">
        <v>0</v>
      </c>
      <c r="H712" s="15">
        <v>0</v>
      </c>
      <c r="I712" s="15">
        <v>0</v>
      </c>
      <c r="J712" s="15">
        <v>1</v>
      </c>
      <c r="K712" s="15">
        <v>0</v>
      </c>
      <c r="L712" s="15">
        <v>0</v>
      </c>
      <c r="M712" s="15">
        <v>1</v>
      </c>
      <c r="N712" s="15">
        <v>0</v>
      </c>
      <c r="O712" s="40">
        <v>0</v>
      </c>
      <c r="Q712" t="str">
        <f t="shared" si="110"/>
        <v>GC</v>
      </c>
      <c r="R712" t="str">
        <f t="shared" si="111"/>
        <v/>
      </c>
      <c r="S712" t="str">
        <f t="shared" si="112"/>
        <v/>
      </c>
      <c r="T712" t="str">
        <f t="shared" si="113"/>
        <v/>
      </c>
      <c r="U712" t="str">
        <f t="shared" si="114"/>
        <v/>
      </c>
      <c r="V712" t="str">
        <f t="shared" si="115"/>
        <v/>
      </c>
      <c r="W712" t="str">
        <f t="shared" si="116"/>
        <v/>
      </c>
      <c r="X712" t="str">
        <f t="shared" si="117"/>
        <v/>
      </c>
      <c r="Y712" s="32" t="str">
        <f t="shared" si="118"/>
        <v>GC////////</v>
      </c>
      <c r="Z712" t="str">
        <f t="shared" si="119"/>
        <v>#ff66d9</v>
      </c>
    </row>
    <row r="713" spans="1:26" x14ac:dyDescent="0.25">
      <c r="A713" s="27" t="s">
        <v>102</v>
      </c>
      <c r="B713" s="19">
        <v>110</v>
      </c>
      <c r="C713" s="54" t="s">
        <v>19</v>
      </c>
      <c r="D713" s="8">
        <v>713</v>
      </c>
      <c r="E713" s="15">
        <v>1</v>
      </c>
      <c r="F713" s="15">
        <v>0</v>
      </c>
      <c r="G713" s="15">
        <v>0</v>
      </c>
      <c r="H713" s="15">
        <v>0</v>
      </c>
      <c r="I713" s="15">
        <v>0</v>
      </c>
      <c r="J713" s="15">
        <v>1</v>
      </c>
      <c r="K713" s="15">
        <v>0</v>
      </c>
      <c r="L713" s="15">
        <v>0</v>
      </c>
      <c r="M713" s="15">
        <v>1</v>
      </c>
      <c r="N713" s="15">
        <v>0</v>
      </c>
      <c r="O713" s="40">
        <v>0</v>
      </c>
      <c r="Q713" t="str">
        <f t="shared" si="110"/>
        <v>GC</v>
      </c>
      <c r="R713" t="str">
        <f t="shared" si="111"/>
        <v/>
      </c>
      <c r="S713" t="str">
        <f t="shared" si="112"/>
        <v/>
      </c>
      <c r="T713" t="str">
        <f t="shared" si="113"/>
        <v/>
      </c>
      <c r="U713" t="str">
        <f t="shared" si="114"/>
        <v/>
      </c>
      <c r="V713" t="str">
        <f t="shared" si="115"/>
        <v/>
      </c>
      <c r="W713" t="str">
        <f t="shared" si="116"/>
        <v/>
      </c>
      <c r="X713" t="str">
        <f t="shared" si="117"/>
        <v/>
      </c>
      <c r="Y713" s="32" t="str">
        <f t="shared" si="118"/>
        <v>GC////////</v>
      </c>
      <c r="Z713" t="str">
        <f t="shared" si="119"/>
        <v>#ff66d9</v>
      </c>
    </row>
    <row r="714" spans="1:26" x14ac:dyDescent="0.25">
      <c r="A714" s="27" t="s">
        <v>102</v>
      </c>
      <c r="B714" s="19">
        <v>111</v>
      </c>
      <c r="C714" s="54" t="s">
        <v>19</v>
      </c>
      <c r="D714" s="8">
        <v>714</v>
      </c>
      <c r="E714" s="15">
        <v>1</v>
      </c>
      <c r="F714" s="15">
        <v>0</v>
      </c>
      <c r="G714" s="15">
        <v>0</v>
      </c>
      <c r="H714" s="15">
        <v>0</v>
      </c>
      <c r="I714" s="15">
        <v>0</v>
      </c>
      <c r="J714" s="15">
        <v>1</v>
      </c>
      <c r="K714" s="15">
        <v>0</v>
      </c>
      <c r="L714" s="15">
        <v>0</v>
      </c>
      <c r="M714" s="15">
        <v>1</v>
      </c>
      <c r="N714" s="15">
        <v>0</v>
      </c>
      <c r="O714" s="40">
        <v>0</v>
      </c>
      <c r="Q714" t="str">
        <f t="shared" si="110"/>
        <v>GC</v>
      </c>
      <c r="R714" t="str">
        <f t="shared" si="111"/>
        <v/>
      </c>
      <c r="S714" t="str">
        <f t="shared" si="112"/>
        <v/>
      </c>
      <c r="T714" t="str">
        <f t="shared" si="113"/>
        <v/>
      </c>
      <c r="U714" t="str">
        <f t="shared" si="114"/>
        <v/>
      </c>
      <c r="V714" t="str">
        <f t="shared" si="115"/>
        <v/>
      </c>
      <c r="W714" t="str">
        <f t="shared" si="116"/>
        <v/>
      </c>
      <c r="X714" t="str">
        <f t="shared" si="117"/>
        <v/>
      </c>
      <c r="Y714" s="32" t="str">
        <f t="shared" si="118"/>
        <v>GC////////</v>
      </c>
      <c r="Z714" t="str">
        <f t="shared" si="119"/>
        <v>#ff66d9</v>
      </c>
    </row>
    <row r="715" spans="1:26" x14ac:dyDescent="0.25">
      <c r="A715" s="27" t="s">
        <v>102</v>
      </c>
      <c r="B715" s="19">
        <v>112</v>
      </c>
      <c r="C715" s="54" t="s">
        <v>19</v>
      </c>
      <c r="D715" s="8">
        <v>715</v>
      </c>
      <c r="E715" s="15">
        <v>1</v>
      </c>
      <c r="F715" s="15">
        <v>0</v>
      </c>
      <c r="G715" s="15">
        <v>0</v>
      </c>
      <c r="H715" s="15">
        <v>0</v>
      </c>
      <c r="I715" s="15">
        <v>0</v>
      </c>
      <c r="J715" s="15">
        <v>1</v>
      </c>
      <c r="K715" s="15">
        <v>0</v>
      </c>
      <c r="L715" s="15">
        <v>0</v>
      </c>
      <c r="M715" s="15">
        <v>1</v>
      </c>
      <c r="N715" s="15">
        <v>0</v>
      </c>
      <c r="O715" s="40">
        <v>0</v>
      </c>
      <c r="Q715" t="str">
        <f t="shared" si="110"/>
        <v>GC</v>
      </c>
      <c r="R715" t="str">
        <f t="shared" si="111"/>
        <v/>
      </c>
      <c r="S715" t="str">
        <f t="shared" si="112"/>
        <v/>
      </c>
      <c r="T715" t="str">
        <f t="shared" si="113"/>
        <v/>
      </c>
      <c r="U715" t="str">
        <f t="shared" si="114"/>
        <v/>
      </c>
      <c r="V715" t="str">
        <f t="shared" si="115"/>
        <v/>
      </c>
      <c r="W715" t="str">
        <f t="shared" si="116"/>
        <v/>
      </c>
      <c r="X715" t="str">
        <f t="shared" si="117"/>
        <v/>
      </c>
      <c r="Y715" s="32" t="str">
        <f t="shared" si="118"/>
        <v>GC////////</v>
      </c>
      <c r="Z715" t="str">
        <f t="shared" si="119"/>
        <v>#ff66d9</v>
      </c>
    </row>
    <row r="716" spans="1:26" x14ac:dyDescent="0.25">
      <c r="A716" s="27" t="s">
        <v>102</v>
      </c>
      <c r="B716" s="19">
        <v>113</v>
      </c>
      <c r="C716" s="54" t="s">
        <v>19</v>
      </c>
      <c r="D716" s="8">
        <v>716</v>
      </c>
      <c r="E716" s="15">
        <v>1</v>
      </c>
      <c r="F716" s="15">
        <v>0</v>
      </c>
      <c r="G716" s="15">
        <v>0</v>
      </c>
      <c r="H716" s="15">
        <v>0</v>
      </c>
      <c r="I716" s="15">
        <v>0</v>
      </c>
      <c r="J716" s="15">
        <v>1</v>
      </c>
      <c r="K716" s="15">
        <v>0</v>
      </c>
      <c r="L716" s="15">
        <v>0</v>
      </c>
      <c r="M716" s="15">
        <v>1</v>
      </c>
      <c r="N716" s="15">
        <v>0</v>
      </c>
      <c r="O716" s="40">
        <v>0</v>
      </c>
      <c r="Q716" t="str">
        <f t="shared" si="110"/>
        <v>GC</v>
      </c>
      <c r="R716" t="str">
        <f t="shared" si="111"/>
        <v/>
      </c>
      <c r="S716" t="str">
        <f t="shared" si="112"/>
        <v/>
      </c>
      <c r="T716" t="str">
        <f t="shared" si="113"/>
        <v/>
      </c>
      <c r="U716" t="str">
        <f t="shared" si="114"/>
        <v/>
      </c>
      <c r="V716" t="str">
        <f t="shared" si="115"/>
        <v/>
      </c>
      <c r="W716" t="str">
        <f t="shared" si="116"/>
        <v/>
      </c>
      <c r="X716" t="str">
        <f t="shared" si="117"/>
        <v/>
      </c>
      <c r="Y716" s="32" t="str">
        <f t="shared" si="118"/>
        <v>GC////////</v>
      </c>
      <c r="Z716" t="str">
        <f t="shared" si="119"/>
        <v>#ff66d9</v>
      </c>
    </row>
    <row r="717" spans="1:26" x14ac:dyDescent="0.25">
      <c r="A717" s="27" t="s">
        <v>102</v>
      </c>
      <c r="B717" s="19">
        <v>114</v>
      </c>
      <c r="C717" s="54" t="s">
        <v>19</v>
      </c>
      <c r="D717" s="8">
        <v>717</v>
      </c>
      <c r="E717" s="15">
        <v>1</v>
      </c>
      <c r="F717" s="15">
        <v>0</v>
      </c>
      <c r="G717" s="15">
        <v>0</v>
      </c>
      <c r="H717" s="15">
        <v>0</v>
      </c>
      <c r="I717" s="15">
        <v>0</v>
      </c>
      <c r="J717" s="15">
        <v>1</v>
      </c>
      <c r="K717" s="15">
        <v>0</v>
      </c>
      <c r="L717" s="15">
        <v>0</v>
      </c>
      <c r="M717" s="15">
        <v>1</v>
      </c>
      <c r="N717" s="15">
        <v>0</v>
      </c>
      <c r="O717" s="40">
        <v>0</v>
      </c>
      <c r="Q717" t="str">
        <f t="shared" si="110"/>
        <v>GC</v>
      </c>
      <c r="R717" t="str">
        <f t="shared" si="111"/>
        <v/>
      </c>
      <c r="S717" t="str">
        <f t="shared" si="112"/>
        <v/>
      </c>
      <c r="T717" t="str">
        <f t="shared" si="113"/>
        <v/>
      </c>
      <c r="U717" t="str">
        <f t="shared" si="114"/>
        <v/>
      </c>
      <c r="V717" t="str">
        <f t="shared" si="115"/>
        <v/>
      </c>
      <c r="W717" t="str">
        <f t="shared" si="116"/>
        <v/>
      </c>
      <c r="X717" t="str">
        <f t="shared" si="117"/>
        <v/>
      </c>
      <c r="Y717" s="32" t="str">
        <f t="shared" si="118"/>
        <v>GC////////</v>
      </c>
      <c r="Z717" t="str">
        <f t="shared" si="119"/>
        <v>#ff66d9</v>
      </c>
    </row>
    <row r="718" spans="1:26" x14ac:dyDescent="0.25">
      <c r="A718" s="27" t="s">
        <v>102</v>
      </c>
      <c r="B718" s="19">
        <v>115</v>
      </c>
      <c r="C718" s="54" t="s">
        <v>19</v>
      </c>
      <c r="D718" s="8">
        <v>718</v>
      </c>
      <c r="E718" s="15">
        <v>1</v>
      </c>
      <c r="F718" s="15">
        <v>0</v>
      </c>
      <c r="G718" s="15">
        <v>0</v>
      </c>
      <c r="H718" s="15">
        <v>1</v>
      </c>
      <c r="I718" s="15">
        <v>0</v>
      </c>
      <c r="J718" s="15">
        <v>1</v>
      </c>
      <c r="K718" s="15">
        <v>0</v>
      </c>
      <c r="L718" s="15">
        <v>0</v>
      </c>
      <c r="M718" s="15">
        <v>1</v>
      </c>
      <c r="N718" s="15">
        <v>0</v>
      </c>
      <c r="O718" s="40">
        <v>0</v>
      </c>
      <c r="Q718" t="str">
        <f t="shared" si="110"/>
        <v>GC</v>
      </c>
      <c r="R718" t="str">
        <f t="shared" si="111"/>
        <v/>
      </c>
      <c r="S718" t="str">
        <f t="shared" si="112"/>
        <v/>
      </c>
      <c r="T718" t="str">
        <f t="shared" si="113"/>
        <v>C8+</v>
      </c>
      <c r="U718" t="str">
        <f t="shared" si="114"/>
        <v/>
      </c>
      <c r="V718" t="str">
        <f t="shared" si="115"/>
        <v/>
      </c>
      <c r="W718" t="str">
        <f t="shared" si="116"/>
        <v/>
      </c>
      <c r="X718" t="str">
        <f t="shared" si="117"/>
        <v/>
      </c>
      <c r="Y718" s="32" t="str">
        <f t="shared" si="118"/>
        <v>GC///C8+/////</v>
      </c>
      <c r="Z718" t="str">
        <f t="shared" si="119"/>
        <v>#ffff66</v>
      </c>
    </row>
    <row r="719" spans="1:26" x14ac:dyDescent="0.25">
      <c r="A719" s="27" t="s">
        <v>102</v>
      </c>
      <c r="B719" s="19">
        <v>116</v>
      </c>
      <c r="C719" s="54" t="s">
        <v>19</v>
      </c>
      <c r="D719" s="8">
        <v>719</v>
      </c>
      <c r="E719" s="15">
        <v>1</v>
      </c>
      <c r="F719" s="15">
        <v>0</v>
      </c>
      <c r="G719" s="15">
        <v>0</v>
      </c>
      <c r="H719" s="15">
        <v>0</v>
      </c>
      <c r="I719" s="15">
        <v>0</v>
      </c>
      <c r="J719" s="15">
        <v>1</v>
      </c>
      <c r="K719" s="15">
        <v>0</v>
      </c>
      <c r="L719" s="15">
        <v>0</v>
      </c>
      <c r="M719" s="15">
        <v>1</v>
      </c>
      <c r="N719" s="15">
        <v>0</v>
      </c>
      <c r="O719" s="40">
        <v>0</v>
      </c>
      <c r="Q719" t="str">
        <f t="shared" si="110"/>
        <v>GC</v>
      </c>
      <c r="R719" t="str">
        <f t="shared" si="111"/>
        <v/>
      </c>
      <c r="S719" t="str">
        <f t="shared" si="112"/>
        <v/>
      </c>
      <c r="T719" t="str">
        <f t="shared" si="113"/>
        <v/>
      </c>
      <c r="U719" t="str">
        <f t="shared" si="114"/>
        <v/>
      </c>
      <c r="V719" t="str">
        <f t="shared" si="115"/>
        <v/>
      </c>
      <c r="W719" t="str">
        <f t="shared" si="116"/>
        <v/>
      </c>
      <c r="X719" t="str">
        <f t="shared" si="117"/>
        <v/>
      </c>
      <c r="Y719" s="32" t="str">
        <f t="shared" si="118"/>
        <v>GC////////</v>
      </c>
      <c r="Z719" t="str">
        <f t="shared" si="119"/>
        <v>#ff66d9</v>
      </c>
    </row>
    <row r="720" spans="1:26" x14ac:dyDescent="0.25">
      <c r="A720" s="27" t="s">
        <v>102</v>
      </c>
      <c r="B720" s="19">
        <v>117</v>
      </c>
      <c r="C720" s="54" t="s">
        <v>19</v>
      </c>
      <c r="D720" s="8">
        <v>720</v>
      </c>
      <c r="E720" s="15">
        <v>1</v>
      </c>
      <c r="F720" s="15">
        <v>0</v>
      </c>
      <c r="G720" s="15">
        <v>0</v>
      </c>
      <c r="H720" s="15">
        <v>0</v>
      </c>
      <c r="I720" s="15">
        <v>0</v>
      </c>
      <c r="J720" s="15">
        <v>1</v>
      </c>
      <c r="K720" s="15">
        <v>0</v>
      </c>
      <c r="L720" s="15">
        <v>0</v>
      </c>
      <c r="M720" s="15">
        <v>1</v>
      </c>
      <c r="N720" s="15">
        <v>0</v>
      </c>
      <c r="O720" s="40">
        <v>0</v>
      </c>
      <c r="Q720" t="str">
        <f t="shared" si="110"/>
        <v>GC</v>
      </c>
      <c r="R720" t="str">
        <f t="shared" si="111"/>
        <v/>
      </c>
      <c r="S720" t="str">
        <f t="shared" si="112"/>
        <v/>
      </c>
      <c r="T720" t="str">
        <f t="shared" si="113"/>
        <v/>
      </c>
      <c r="U720" t="str">
        <f t="shared" si="114"/>
        <v/>
      </c>
      <c r="V720" t="str">
        <f t="shared" si="115"/>
        <v/>
      </c>
      <c r="W720" t="str">
        <f t="shared" si="116"/>
        <v/>
      </c>
      <c r="X720" t="str">
        <f t="shared" si="117"/>
        <v/>
      </c>
      <c r="Y720" s="32" t="str">
        <f t="shared" si="118"/>
        <v>GC////////</v>
      </c>
      <c r="Z720" t="str">
        <f t="shared" si="119"/>
        <v>#ff66d9</v>
      </c>
    </row>
    <row r="721" spans="1:26" x14ac:dyDescent="0.25">
      <c r="A721" s="27" t="s">
        <v>102</v>
      </c>
      <c r="B721" s="19">
        <v>118</v>
      </c>
      <c r="C721" s="54" t="s">
        <v>19</v>
      </c>
      <c r="D721" s="8">
        <v>721</v>
      </c>
      <c r="E721" s="15">
        <v>1</v>
      </c>
      <c r="F721" s="15">
        <v>0</v>
      </c>
      <c r="G721" s="15">
        <v>0</v>
      </c>
      <c r="H721" s="15">
        <v>0</v>
      </c>
      <c r="I721" s="15">
        <v>0</v>
      </c>
      <c r="J721" s="15">
        <v>1</v>
      </c>
      <c r="K721" s="15">
        <v>0</v>
      </c>
      <c r="L721" s="15">
        <v>0</v>
      </c>
      <c r="M721" s="15">
        <v>1</v>
      </c>
      <c r="N721" s="15">
        <v>0</v>
      </c>
      <c r="O721" s="40">
        <v>0</v>
      </c>
      <c r="Q721" t="str">
        <f t="shared" si="110"/>
        <v>GC</v>
      </c>
      <c r="R721" t="str">
        <f t="shared" si="111"/>
        <v/>
      </c>
      <c r="S721" t="str">
        <f t="shared" si="112"/>
        <v/>
      </c>
      <c r="T721" t="str">
        <f t="shared" si="113"/>
        <v/>
      </c>
      <c r="U721" t="str">
        <f t="shared" si="114"/>
        <v/>
      </c>
      <c r="V721" t="str">
        <f t="shared" si="115"/>
        <v/>
      </c>
      <c r="W721" t="str">
        <f t="shared" si="116"/>
        <v/>
      </c>
      <c r="X721" t="str">
        <f t="shared" si="117"/>
        <v/>
      </c>
      <c r="Y721" s="32" t="str">
        <f t="shared" si="118"/>
        <v>GC////////</v>
      </c>
      <c r="Z721" t="str">
        <f t="shared" si="119"/>
        <v>#ff66d9</v>
      </c>
    </row>
    <row r="722" spans="1:26" x14ac:dyDescent="0.25">
      <c r="A722" s="27" t="s">
        <v>102</v>
      </c>
      <c r="B722" s="19">
        <v>119</v>
      </c>
      <c r="C722" s="54" t="s">
        <v>19</v>
      </c>
      <c r="D722" s="8">
        <v>722</v>
      </c>
      <c r="E722" s="15">
        <v>1</v>
      </c>
      <c r="F722" s="15">
        <v>0</v>
      </c>
      <c r="G722" s="15">
        <v>0</v>
      </c>
      <c r="H722" s="15">
        <v>0</v>
      </c>
      <c r="I722" s="15">
        <v>0</v>
      </c>
      <c r="J722" s="15">
        <v>1</v>
      </c>
      <c r="K722" s="15">
        <v>0</v>
      </c>
      <c r="L722" s="15">
        <v>0</v>
      </c>
      <c r="M722" s="15">
        <v>1</v>
      </c>
      <c r="N722" s="15">
        <v>0</v>
      </c>
      <c r="O722" s="40">
        <v>0</v>
      </c>
      <c r="Q722" t="str">
        <f t="shared" si="110"/>
        <v>GC</v>
      </c>
      <c r="R722" t="str">
        <f t="shared" si="111"/>
        <v/>
      </c>
      <c r="S722" t="str">
        <f t="shared" si="112"/>
        <v/>
      </c>
      <c r="T722" t="str">
        <f t="shared" si="113"/>
        <v/>
      </c>
      <c r="U722" t="str">
        <f t="shared" si="114"/>
        <v/>
      </c>
      <c r="V722" t="str">
        <f t="shared" si="115"/>
        <v/>
      </c>
      <c r="W722" t="str">
        <f t="shared" si="116"/>
        <v/>
      </c>
      <c r="X722" t="str">
        <f t="shared" si="117"/>
        <v/>
      </c>
      <c r="Y722" s="32" t="str">
        <f t="shared" si="118"/>
        <v>GC////////</v>
      </c>
      <c r="Z722" t="str">
        <f t="shared" si="119"/>
        <v>#ff66d9</v>
      </c>
    </row>
    <row r="723" spans="1:26" x14ac:dyDescent="0.25">
      <c r="A723" s="27" t="s">
        <v>102</v>
      </c>
      <c r="B723" s="19">
        <v>120</v>
      </c>
      <c r="C723" s="54" t="s">
        <v>19</v>
      </c>
      <c r="D723" s="8">
        <v>723</v>
      </c>
      <c r="E723" s="15">
        <v>1</v>
      </c>
      <c r="F723" s="15">
        <v>0</v>
      </c>
      <c r="G723" s="15">
        <v>0</v>
      </c>
      <c r="H723" s="15">
        <v>0</v>
      </c>
      <c r="I723" s="15">
        <v>0</v>
      </c>
      <c r="J723" s="15">
        <v>1</v>
      </c>
      <c r="K723" s="15">
        <v>0</v>
      </c>
      <c r="L723" s="15">
        <v>0</v>
      </c>
      <c r="M723" s="15">
        <v>1</v>
      </c>
      <c r="N723" s="15">
        <v>0</v>
      </c>
      <c r="O723" s="40">
        <v>0</v>
      </c>
      <c r="Q723" t="str">
        <f t="shared" ref="Q723:Q786" si="120">IF(E723=1,"GC","AC")</f>
        <v>GC</v>
      </c>
      <c r="R723" t="str">
        <f t="shared" ref="R723:R786" si="121">IF(F723=1,"Syt10+","")</f>
        <v/>
      </c>
      <c r="S723" t="str">
        <f t="shared" ref="S723:S786" si="122">IF(G723=1,"Syt6+","")</f>
        <v/>
      </c>
      <c r="T723" t="str">
        <f t="shared" ref="T723:T786" si="123">IF(H723,"C8+","")</f>
        <v/>
      </c>
      <c r="U723" t="str">
        <f t="shared" ref="U723:U786" si="124">IF(K723=1,"ChAT+","")</f>
        <v/>
      </c>
      <c r="V723" t="str">
        <f t="shared" ref="V723:V786" si="125">IF(O723=1,"Satb2+","")</f>
        <v/>
      </c>
      <c r="W723" t="str">
        <f t="shared" ref="W723:W786" si="126">IF(I723=1,"MEIS+","")</f>
        <v/>
      </c>
      <c r="X723" t="str">
        <f t="shared" ref="X723:X786" si="127">IF(N723=1,"CalR+","")</f>
        <v/>
      </c>
      <c r="Y723" s="32" t="str">
        <f t="shared" si="118"/>
        <v>GC////////</v>
      </c>
      <c r="Z723" t="str">
        <f t="shared" si="119"/>
        <v>#ff66d9</v>
      </c>
    </row>
    <row r="724" spans="1:26" x14ac:dyDescent="0.25">
      <c r="A724" s="27" t="s">
        <v>102</v>
      </c>
      <c r="B724" s="19">
        <v>121</v>
      </c>
      <c r="C724" s="54">
        <v>84</v>
      </c>
      <c r="D724" s="8">
        <v>724</v>
      </c>
      <c r="E724" s="15">
        <v>1</v>
      </c>
      <c r="F724" s="15">
        <v>0</v>
      </c>
      <c r="G724" s="15">
        <v>0</v>
      </c>
      <c r="H724" s="15">
        <v>0</v>
      </c>
      <c r="I724" s="15">
        <v>0</v>
      </c>
      <c r="J724" s="15">
        <v>1</v>
      </c>
      <c r="K724" s="15">
        <v>0</v>
      </c>
      <c r="L724" s="15">
        <v>0</v>
      </c>
      <c r="M724" s="15">
        <v>1</v>
      </c>
      <c r="N724" s="15">
        <v>0</v>
      </c>
      <c r="O724" s="40">
        <v>0</v>
      </c>
      <c r="Q724" t="str">
        <f t="shared" si="120"/>
        <v>GC</v>
      </c>
      <c r="R724" t="str">
        <f t="shared" si="121"/>
        <v/>
      </c>
      <c r="S724" t="str">
        <f t="shared" si="122"/>
        <v/>
      </c>
      <c r="T724" t="str">
        <f t="shared" si="123"/>
        <v/>
      </c>
      <c r="U724" t="str">
        <f t="shared" si="124"/>
        <v/>
      </c>
      <c r="V724" t="str">
        <f t="shared" si="125"/>
        <v/>
      </c>
      <c r="W724" t="str">
        <f t="shared" si="126"/>
        <v/>
      </c>
      <c r="X724" t="str">
        <f t="shared" si="127"/>
        <v/>
      </c>
      <c r="Y724" s="32" t="str">
        <f t="shared" si="118"/>
        <v>GC////////</v>
      </c>
      <c r="Z724" t="str">
        <f t="shared" si="119"/>
        <v>#ff66d9</v>
      </c>
    </row>
    <row r="725" spans="1:26" x14ac:dyDescent="0.25">
      <c r="A725" s="27" t="s">
        <v>102</v>
      </c>
      <c r="B725" s="19">
        <v>122</v>
      </c>
      <c r="C725" s="54" t="s">
        <v>19</v>
      </c>
      <c r="D725" s="8">
        <v>725</v>
      </c>
      <c r="E725" s="15">
        <v>1</v>
      </c>
      <c r="F725" s="15">
        <v>0</v>
      </c>
      <c r="G725" s="15">
        <v>0</v>
      </c>
      <c r="H725" s="15">
        <v>0</v>
      </c>
      <c r="I725" s="15">
        <v>0</v>
      </c>
      <c r="J725" s="15">
        <v>1</v>
      </c>
      <c r="K725" s="15">
        <v>0</v>
      </c>
      <c r="L725" s="15">
        <v>0</v>
      </c>
      <c r="M725" s="15">
        <v>1</v>
      </c>
      <c r="N725" s="15">
        <v>0</v>
      </c>
      <c r="O725" s="40">
        <v>0</v>
      </c>
      <c r="Q725" t="str">
        <f t="shared" si="120"/>
        <v>GC</v>
      </c>
      <c r="R725" t="str">
        <f t="shared" si="121"/>
        <v/>
      </c>
      <c r="S725" t="str">
        <f t="shared" si="122"/>
        <v/>
      </c>
      <c r="T725" t="str">
        <f t="shared" si="123"/>
        <v/>
      </c>
      <c r="U725" t="str">
        <f t="shared" si="124"/>
        <v/>
      </c>
      <c r="V725" t="str">
        <f t="shared" si="125"/>
        <v/>
      </c>
      <c r="W725" t="str">
        <f t="shared" si="126"/>
        <v/>
      </c>
      <c r="X725" t="str">
        <f t="shared" si="127"/>
        <v/>
      </c>
      <c r="Y725" s="32" t="str">
        <f t="shared" si="118"/>
        <v>GC////////</v>
      </c>
      <c r="Z725" t="str">
        <f t="shared" si="119"/>
        <v>#ff66d9</v>
      </c>
    </row>
    <row r="726" spans="1:26" x14ac:dyDescent="0.25">
      <c r="A726" s="27" t="s">
        <v>102</v>
      </c>
      <c r="B726" s="19">
        <v>123</v>
      </c>
      <c r="C726" s="54">
        <v>81</v>
      </c>
      <c r="D726" s="8">
        <v>726</v>
      </c>
      <c r="E726" s="15">
        <v>1</v>
      </c>
      <c r="F726" s="15">
        <v>0</v>
      </c>
      <c r="G726" s="15">
        <v>0</v>
      </c>
      <c r="H726" s="15">
        <v>0</v>
      </c>
      <c r="I726" s="15">
        <v>0</v>
      </c>
      <c r="J726" s="15">
        <v>1</v>
      </c>
      <c r="K726" s="15">
        <v>0</v>
      </c>
      <c r="L726" s="15">
        <v>0</v>
      </c>
      <c r="M726" s="15">
        <v>1</v>
      </c>
      <c r="N726" s="15">
        <v>0</v>
      </c>
      <c r="O726" s="40">
        <v>0</v>
      </c>
      <c r="Q726" t="str">
        <f t="shared" si="120"/>
        <v>GC</v>
      </c>
      <c r="R726" t="str">
        <f t="shared" si="121"/>
        <v/>
      </c>
      <c r="S726" t="str">
        <f t="shared" si="122"/>
        <v/>
      </c>
      <c r="T726" t="str">
        <f t="shared" si="123"/>
        <v/>
      </c>
      <c r="U726" t="str">
        <f t="shared" si="124"/>
        <v/>
      </c>
      <c r="V726" t="str">
        <f t="shared" si="125"/>
        <v/>
      </c>
      <c r="W726" t="str">
        <f t="shared" si="126"/>
        <v/>
      </c>
      <c r="X726" t="str">
        <f t="shared" si="127"/>
        <v/>
      </c>
      <c r="Y726" s="32" t="str">
        <f t="shared" si="118"/>
        <v>GC////////</v>
      </c>
      <c r="Z726" t="str">
        <f t="shared" si="119"/>
        <v>#ff66d9</v>
      </c>
    </row>
    <row r="727" spans="1:26" x14ac:dyDescent="0.25">
      <c r="A727" s="27" t="s">
        <v>102</v>
      </c>
      <c r="B727" s="19">
        <v>124</v>
      </c>
      <c r="C727" s="54">
        <v>82</v>
      </c>
      <c r="D727" s="8">
        <v>727</v>
      </c>
      <c r="E727" s="15">
        <v>1</v>
      </c>
      <c r="F727" s="15">
        <v>0</v>
      </c>
      <c r="G727" s="15">
        <v>0</v>
      </c>
      <c r="H727" s="15">
        <v>0</v>
      </c>
      <c r="I727" s="15">
        <v>0</v>
      </c>
      <c r="J727" s="15">
        <v>1</v>
      </c>
      <c r="K727" s="15">
        <v>0</v>
      </c>
      <c r="L727" s="15">
        <v>0</v>
      </c>
      <c r="M727" s="15">
        <v>1</v>
      </c>
      <c r="N727" s="15">
        <v>0</v>
      </c>
      <c r="O727" s="40">
        <v>0</v>
      </c>
      <c r="Q727" t="str">
        <f t="shared" si="120"/>
        <v>GC</v>
      </c>
      <c r="R727" t="str">
        <f t="shared" si="121"/>
        <v/>
      </c>
      <c r="S727" t="str">
        <f t="shared" si="122"/>
        <v/>
      </c>
      <c r="T727" t="str">
        <f t="shared" si="123"/>
        <v/>
      </c>
      <c r="U727" t="str">
        <f t="shared" si="124"/>
        <v/>
      </c>
      <c r="V727" t="str">
        <f t="shared" si="125"/>
        <v/>
      </c>
      <c r="W727" t="str">
        <f t="shared" si="126"/>
        <v/>
      </c>
      <c r="X727" t="str">
        <f t="shared" si="127"/>
        <v/>
      </c>
      <c r="Y727" s="32" t="str">
        <f t="shared" si="118"/>
        <v>GC////////</v>
      </c>
      <c r="Z727" t="str">
        <f t="shared" si="119"/>
        <v>#ff66d9</v>
      </c>
    </row>
    <row r="728" spans="1:26" x14ac:dyDescent="0.25">
      <c r="A728" s="27" t="s">
        <v>102</v>
      </c>
      <c r="B728" s="19">
        <v>125</v>
      </c>
      <c r="C728" s="54">
        <v>67</v>
      </c>
      <c r="D728" s="8">
        <v>728</v>
      </c>
      <c r="E728" s="15">
        <v>1</v>
      </c>
      <c r="F728" s="15">
        <v>0</v>
      </c>
      <c r="G728" s="15">
        <v>0</v>
      </c>
      <c r="H728" s="15">
        <v>0</v>
      </c>
      <c r="I728" s="15">
        <v>0</v>
      </c>
      <c r="J728" s="15">
        <v>1</v>
      </c>
      <c r="K728" s="15">
        <v>0</v>
      </c>
      <c r="L728" s="15">
        <v>0</v>
      </c>
      <c r="M728" s="15">
        <v>1</v>
      </c>
      <c r="N728" s="15">
        <v>0</v>
      </c>
      <c r="O728" s="40">
        <v>0</v>
      </c>
      <c r="Q728" t="str">
        <f t="shared" si="120"/>
        <v>GC</v>
      </c>
      <c r="R728" t="str">
        <f t="shared" si="121"/>
        <v/>
      </c>
      <c r="S728" t="str">
        <f t="shared" si="122"/>
        <v/>
      </c>
      <c r="T728" t="str">
        <f t="shared" si="123"/>
        <v/>
      </c>
      <c r="U728" t="str">
        <f t="shared" si="124"/>
        <v/>
      </c>
      <c r="V728" t="str">
        <f t="shared" si="125"/>
        <v/>
      </c>
      <c r="W728" t="str">
        <f t="shared" si="126"/>
        <v/>
      </c>
      <c r="X728" t="str">
        <f t="shared" si="127"/>
        <v/>
      </c>
      <c r="Y728" s="32" t="str">
        <f t="shared" si="118"/>
        <v>GC////////</v>
      </c>
      <c r="Z728" t="str">
        <f t="shared" si="119"/>
        <v>#ff66d9</v>
      </c>
    </row>
    <row r="729" spans="1:26" x14ac:dyDescent="0.25">
      <c r="A729" s="27" t="s">
        <v>102</v>
      </c>
      <c r="B729" s="19">
        <v>126</v>
      </c>
      <c r="C729" s="54">
        <v>45</v>
      </c>
      <c r="D729" s="8">
        <v>729</v>
      </c>
      <c r="E729" s="15">
        <v>1</v>
      </c>
      <c r="F729" s="15">
        <v>0</v>
      </c>
      <c r="G729" s="15">
        <v>0</v>
      </c>
      <c r="H729" s="15">
        <v>0</v>
      </c>
      <c r="I729" s="15">
        <v>0</v>
      </c>
      <c r="J729" s="15">
        <v>1</v>
      </c>
      <c r="K729" s="15">
        <v>0</v>
      </c>
      <c r="L729" s="15">
        <v>0</v>
      </c>
      <c r="M729" s="15">
        <v>1</v>
      </c>
      <c r="N729" s="15">
        <v>0</v>
      </c>
      <c r="O729" s="40">
        <v>0</v>
      </c>
      <c r="Q729" t="str">
        <f t="shared" si="120"/>
        <v>GC</v>
      </c>
      <c r="R729" t="str">
        <f t="shared" si="121"/>
        <v/>
      </c>
      <c r="S729" t="str">
        <f t="shared" si="122"/>
        <v/>
      </c>
      <c r="T729" t="str">
        <f t="shared" si="123"/>
        <v/>
      </c>
      <c r="U729" t="str">
        <f t="shared" si="124"/>
        <v/>
      </c>
      <c r="V729" t="str">
        <f t="shared" si="125"/>
        <v/>
      </c>
      <c r="W729" t="str">
        <f t="shared" si="126"/>
        <v/>
      </c>
      <c r="X729" t="str">
        <f t="shared" si="127"/>
        <v/>
      </c>
      <c r="Y729" s="32" t="str">
        <f t="shared" si="118"/>
        <v>GC////////</v>
      </c>
      <c r="Z729" t="str">
        <f t="shared" si="119"/>
        <v>#ff66d9</v>
      </c>
    </row>
    <row r="730" spans="1:26" x14ac:dyDescent="0.25">
      <c r="A730" s="27" t="s">
        <v>102</v>
      </c>
      <c r="B730" s="19">
        <v>127</v>
      </c>
      <c r="C730" s="54" t="s">
        <v>19</v>
      </c>
      <c r="D730" s="8">
        <v>730</v>
      </c>
      <c r="E730" s="15">
        <v>1</v>
      </c>
      <c r="F730" s="15">
        <v>0</v>
      </c>
      <c r="G730" s="15">
        <v>0</v>
      </c>
      <c r="H730" s="15">
        <v>0</v>
      </c>
      <c r="I730" s="15">
        <v>0</v>
      </c>
      <c r="J730" s="15">
        <v>1</v>
      </c>
      <c r="K730" s="15">
        <v>0</v>
      </c>
      <c r="L730" s="15">
        <v>0</v>
      </c>
      <c r="M730" s="15">
        <v>1</v>
      </c>
      <c r="N730" s="15">
        <v>0</v>
      </c>
      <c r="O730" s="40">
        <v>0</v>
      </c>
      <c r="Q730" t="str">
        <f t="shared" si="120"/>
        <v>GC</v>
      </c>
      <c r="R730" t="str">
        <f t="shared" si="121"/>
        <v/>
      </c>
      <c r="S730" t="str">
        <f t="shared" si="122"/>
        <v/>
      </c>
      <c r="T730" t="str">
        <f t="shared" si="123"/>
        <v/>
      </c>
      <c r="U730" t="str">
        <f t="shared" si="124"/>
        <v/>
      </c>
      <c r="V730" t="str">
        <f t="shared" si="125"/>
        <v/>
      </c>
      <c r="W730" t="str">
        <f t="shared" si="126"/>
        <v/>
      </c>
      <c r="X730" t="str">
        <f t="shared" si="127"/>
        <v/>
      </c>
      <c r="Y730" s="32" t="str">
        <f t="shared" si="118"/>
        <v>GC////////</v>
      </c>
      <c r="Z730" t="str">
        <f t="shared" si="119"/>
        <v>#ff66d9</v>
      </c>
    </row>
    <row r="731" spans="1:26" x14ac:dyDescent="0.25">
      <c r="A731" s="27" t="s">
        <v>102</v>
      </c>
      <c r="B731" s="19">
        <v>128</v>
      </c>
      <c r="C731" s="54" t="s">
        <v>19</v>
      </c>
      <c r="D731" s="8">
        <v>731</v>
      </c>
      <c r="E731" s="15">
        <v>1</v>
      </c>
      <c r="F731" s="15">
        <v>0</v>
      </c>
      <c r="G731" s="15">
        <v>0</v>
      </c>
      <c r="H731" s="15">
        <v>0</v>
      </c>
      <c r="I731" s="15">
        <v>0</v>
      </c>
      <c r="J731" s="15">
        <v>1</v>
      </c>
      <c r="K731" s="15">
        <v>0</v>
      </c>
      <c r="L731" s="15">
        <v>0</v>
      </c>
      <c r="M731" s="15">
        <v>1</v>
      </c>
      <c r="N731" s="15">
        <v>0</v>
      </c>
      <c r="O731" s="40">
        <v>0</v>
      </c>
      <c r="Q731" t="str">
        <f t="shared" si="120"/>
        <v>GC</v>
      </c>
      <c r="R731" t="str">
        <f t="shared" si="121"/>
        <v/>
      </c>
      <c r="S731" t="str">
        <f t="shared" si="122"/>
        <v/>
      </c>
      <c r="T731" t="str">
        <f t="shared" si="123"/>
        <v/>
      </c>
      <c r="U731" t="str">
        <f t="shared" si="124"/>
        <v/>
      </c>
      <c r="V731" t="str">
        <f t="shared" si="125"/>
        <v/>
      </c>
      <c r="W731" t="str">
        <f t="shared" si="126"/>
        <v/>
      </c>
      <c r="X731" t="str">
        <f t="shared" si="127"/>
        <v/>
      </c>
      <c r="Y731" s="32" t="str">
        <f t="shared" si="118"/>
        <v>GC////////</v>
      </c>
      <c r="Z731" t="str">
        <f t="shared" si="119"/>
        <v>#ff66d9</v>
      </c>
    </row>
    <row r="732" spans="1:26" x14ac:dyDescent="0.25">
      <c r="A732" s="27" t="s">
        <v>102</v>
      </c>
      <c r="B732" s="19">
        <v>129</v>
      </c>
      <c r="C732" s="54" t="s">
        <v>19</v>
      </c>
      <c r="D732" s="8">
        <v>732</v>
      </c>
      <c r="E732" s="15">
        <v>1</v>
      </c>
      <c r="F732" s="15">
        <v>0</v>
      </c>
      <c r="G732" s="15">
        <v>0</v>
      </c>
      <c r="H732" s="15">
        <v>0</v>
      </c>
      <c r="I732" s="15">
        <v>0</v>
      </c>
      <c r="J732" s="15">
        <v>0</v>
      </c>
      <c r="K732" s="15">
        <v>0</v>
      </c>
      <c r="L732" s="15">
        <v>1</v>
      </c>
      <c r="M732" s="15">
        <v>1</v>
      </c>
      <c r="N732" s="15">
        <v>0</v>
      </c>
      <c r="O732" s="40">
        <v>0</v>
      </c>
      <c r="Q732" t="str">
        <f t="shared" si="120"/>
        <v>GC</v>
      </c>
      <c r="R732" t="str">
        <f t="shared" si="121"/>
        <v/>
      </c>
      <c r="S732" t="str">
        <f t="shared" si="122"/>
        <v/>
      </c>
      <c r="T732" t="str">
        <f t="shared" si="123"/>
        <v/>
      </c>
      <c r="U732" t="str">
        <f t="shared" si="124"/>
        <v/>
      </c>
      <c r="V732" t="str">
        <f t="shared" si="125"/>
        <v/>
      </c>
      <c r="W732" t="str">
        <f t="shared" si="126"/>
        <v/>
      </c>
      <c r="X732" t="str">
        <f t="shared" si="127"/>
        <v/>
      </c>
      <c r="Y732" s="32" t="str">
        <f t="shared" si="118"/>
        <v>GC////////</v>
      </c>
      <c r="Z732" t="str">
        <f t="shared" si="119"/>
        <v>#ff66d9</v>
      </c>
    </row>
    <row r="733" spans="1:26" x14ac:dyDescent="0.25">
      <c r="A733" s="27" t="s">
        <v>102</v>
      </c>
      <c r="B733" s="19">
        <v>130</v>
      </c>
      <c r="C733" s="54" t="s">
        <v>19</v>
      </c>
      <c r="D733" s="8">
        <v>733</v>
      </c>
      <c r="E733" s="15">
        <v>1</v>
      </c>
      <c r="F733" s="15">
        <v>0</v>
      </c>
      <c r="G733" s="15">
        <v>0</v>
      </c>
      <c r="H733" s="15">
        <v>0</v>
      </c>
      <c r="I733" s="15">
        <v>0</v>
      </c>
      <c r="J733" s="15">
        <v>1</v>
      </c>
      <c r="K733" s="15">
        <v>0</v>
      </c>
      <c r="L733" s="15">
        <v>0</v>
      </c>
      <c r="M733" s="15">
        <v>1</v>
      </c>
      <c r="N733" s="15">
        <v>0</v>
      </c>
      <c r="O733" s="40">
        <v>0</v>
      </c>
      <c r="Q733" t="str">
        <f t="shared" si="120"/>
        <v>GC</v>
      </c>
      <c r="R733" t="str">
        <f t="shared" si="121"/>
        <v/>
      </c>
      <c r="S733" t="str">
        <f t="shared" si="122"/>
        <v/>
      </c>
      <c r="T733" t="str">
        <f t="shared" si="123"/>
        <v/>
      </c>
      <c r="U733" t="str">
        <f t="shared" si="124"/>
        <v/>
      </c>
      <c r="V733" t="str">
        <f t="shared" si="125"/>
        <v/>
      </c>
      <c r="W733" t="str">
        <f t="shared" si="126"/>
        <v/>
      </c>
      <c r="X733" t="str">
        <f t="shared" si="127"/>
        <v/>
      </c>
      <c r="Y733" s="32" t="str">
        <f t="shared" si="118"/>
        <v>GC////////</v>
      </c>
      <c r="Z733" t="str">
        <f t="shared" si="119"/>
        <v>#ff66d9</v>
      </c>
    </row>
    <row r="734" spans="1:26" x14ac:dyDescent="0.25">
      <c r="A734" s="27" t="s">
        <v>102</v>
      </c>
      <c r="B734" s="19">
        <v>131</v>
      </c>
      <c r="C734" s="54">
        <v>8</v>
      </c>
      <c r="D734" s="8">
        <v>734</v>
      </c>
      <c r="E734" s="15">
        <v>1</v>
      </c>
      <c r="F734" s="15">
        <v>0</v>
      </c>
      <c r="G734" s="15">
        <v>0</v>
      </c>
      <c r="H734" s="15">
        <v>0</v>
      </c>
      <c r="I734" s="15">
        <v>0</v>
      </c>
      <c r="J734" s="15">
        <v>0</v>
      </c>
      <c r="K734" s="15">
        <v>0</v>
      </c>
      <c r="L734" s="15">
        <v>0</v>
      </c>
      <c r="M734" s="15">
        <v>1</v>
      </c>
      <c r="N734" s="15">
        <v>0</v>
      </c>
      <c r="O734" s="40">
        <v>0</v>
      </c>
      <c r="Q734" t="str">
        <f t="shared" si="120"/>
        <v>GC</v>
      </c>
      <c r="R734" t="str">
        <f t="shared" si="121"/>
        <v/>
      </c>
      <c r="S734" t="str">
        <f t="shared" si="122"/>
        <v/>
      </c>
      <c r="T734" t="str">
        <f t="shared" si="123"/>
        <v/>
      </c>
      <c r="U734" t="str">
        <f t="shared" si="124"/>
        <v/>
      </c>
      <c r="V734" t="str">
        <f t="shared" si="125"/>
        <v/>
      </c>
      <c r="W734" t="str">
        <f t="shared" si="126"/>
        <v/>
      </c>
      <c r="X734" t="str">
        <f t="shared" si="127"/>
        <v/>
      </c>
      <c r="Y734" s="32" t="str">
        <f t="shared" si="118"/>
        <v>GC////////</v>
      </c>
      <c r="Z734" t="str">
        <f t="shared" si="119"/>
        <v>#ff66d9</v>
      </c>
    </row>
    <row r="735" spans="1:26" x14ac:dyDescent="0.25">
      <c r="A735" s="27" t="s">
        <v>102</v>
      </c>
      <c r="B735" s="19">
        <v>132</v>
      </c>
      <c r="C735" s="54" t="s">
        <v>19</v>
      </c>
      <c r="D735" s="8">
        <v>735</v>
      </c>
      <c r="E735" s="15">
        <v>0</v>
      </c>
      <c r="F735" s="15">
        <v>0</v>
      </c>
      <c r="G735" s="15">
        <v>1</v>
      </c>
      <c r="H735" s="15">
        <v>0</v>
      </c>
      <c r="I735" s="15">
        <v>0</v>
      </c>
      <c r="J735" s="15">
        <v>0</v>
      </c>
      <c r="K735" s="15">
        <v>1</v>
      </c>
      <c r="L735" s="15">
        <v>0</v>
      </c>
      <c r="M735" s="15">
        <v>0</v>
      </c>
      <c r="N735" s="15">
        <v>0</v>
      </c>
      <c r="O735" s="40">
        <v>0</v>
      </c>
      <c r="Q735" t="str">
        <f t="shared" si="120"/>
        <v>AC</v>
      </c>
      <c r="R735" t="str">
        <f t="shared" si="121"/>
        <v/>
      </c>
      <c r="S735" t="str">
        <f t="shared" si="122"/>
        <v>Syt6+</v>
      </c>
      <c r="T735" t="str">
        <f t="shared" si="123"/>
        <v/>
      </c>
      <c r="U735" t="str">
        <f t="shared" si="124"/>
        <v>ChAT+</v>
      </c>
      <c r="V735" t="str">
        <f t="shared" si="125"/>
        <v/>
      </c>
      <c r="W735" t="str">
        <f t="shared" si="126"/>
        <v/>
      </c>
      <c r="X735" t="str">
        <f t="shared" si="127"/>
        <v/>
      </c>
      <c r="Y735" s="32" t="str">
        <f t="shared" si="118"/>
        <v>AC//Syt6+//ChAT+////</v>
      </c>
      <c r="Z735" t="str">
        <f t="shared" si="119"/>
        <v>#b366ff</v>
      </c>
    </row>
    <row r="736" spans="1:26" x14ac:dyDescent="0.25">
      <c r="A736" s="27" t="s">
        <v>102</v>
      </c>
      <c r="B736" s="19">
        <v>133</v>
      </c>
      <c r="C736" s="54" t="s">
        <v>19</v>
      </c>
      <c r="D736" s="8">
        <v>736</v>
      </c>
      <c r="E736" s="15">
        <v>0</v>
      </c>
      <c r="F736" s="15">
        <v>0</v>
      </c>
      <c r="G736" s="15">
        <v>0</v>
      </c>
      <c r="H736" s="15">
        <v>0</v>
      </c>
      <c r="I736" s="15">
        <v>0</v>
      </c>
      <c r="J736" s="15">
        <v>0</v>
      </c>
      <c r="K736" s="15">
        <v>1</v>
      </c>
      <c r="L736" s="15">
        <v>0</v>
      </c>
      <c r="M736" s="15">
        <v>0</v>
      </c>
      <c r="N736" s="15">
        <v>0</v>
      </c>
      <c r="O736" s="40">
        <v>0</v>
      </c>
      <c r="Q736" t="str">
        <f t="shared" si="120"/>
        <v>AC</v>
      </c>
      <c r="R736" t="str">
        <f t="shared" si="121"/>
        <v/>
      </c>
      <c r="S736" t="str">
        <f t="shared" si="122"/>
        <v/>
      </c>
      <c r="T736" t="str">
        <f t="shared" si="123"/>
        <v/>
      </c>
      <c r="U736" t="str">
        <f t="shared" si="124"/>
        <v>ChAT+</v>
      </c>
      <c r="V736" t="str">
        <f t="shared" si="125"/>
        <v/>
      </c>
      <c r="W736" t="str">
        <f t="shared" si="126"/>
        <v/>
      </c>
      <c r="X736" t="str">
        <f t="shared" si="127"/>
        <v/>
      </c>
      <c r="Y736" s="32" t="str">
        <f t="shared" si="118"/>
        <v>AC////ChAT+////</v>
      </c>
      <c r="Z736" t="e">
        <f t="shared" si="119"/>
        <v>#N/A</v>
      </c>
    </row>
    <row r="737" spans="1:26" x14ac:dyDescent="0.25">
      <c r="A737" s="27" t="s">
        <v>102</v>
      </c>
      <c r="B737" s="19">
        <v>134</v>
      </c>
      <c r="C737" s="54" t="s">
        <v>19</v>
      </c>
      <c r="D737" s="8">
        <v>737</v>
      </c>
      <c r="E737" s="15">
        <v>0</v>
      </c>
      <c r="F737" s="15">
        <v>0</v>
      </c>
      <c r="G737" s="15">
        <v>0</v>
      </c>
      <c r="H737" s="15">
        <v>0</v>
      </c>
      <c r="I737" s="15">
        <v>0</v>
      </c>
      <c r="J737" s="15">
        <v>0</v>
      </c>
      <c r="K737" s="15">
        <v>1</v>
      </c>
      <c r="L737" s="15">
        <v>0</v>
      </c>
      <c r="M737" s="15">
        <v>0</v>
      </c>
      <c r="N737" s="15">
        <v>0</v>
      </c>
      <c r="O737" s="40">
        <v>0</v>
      </c>
      <c r="Q737" t="str">
        <f t="shared" si="120"/>
        <v>AC</v>
      </c>
      <c r="R737" t="str">
        <f t="shared" si="121"/>
        <v/>
      </c>
      <c r="S737" t="str">
        <f t="shared" si="122"/>
        <v/>
      </c>
      <c r="T737" t="str">
        <f t="shared" si="123"/>
        <v/>
      </c>
      <c r="U737" t="str">
        <f t="shared" si="124"/>
        <v>ChAT+</v>
      </c>
      <c r="V737" t="str">
        <f t="shared" si="125"/>
        <v/>
      </c>
      <c r="W737" t="str">
        <f t="shared" si="126"/>
        <v/>
      </c>
      <c r="X737" t="str">
        <f t="shared" si="127"/>
        <v/>
      </c>
      <c r="Y737" s="32" t="str">
        <f t="shared" si="118"/>
        <v>AC////ChAT+////</v>
      </c>
      <c r="Z737" t="e">
        <f t="shared" si="119"/>
        <v>#N/A</v>
      </c>
    </row>
    <row r="738" spans="1:26" x14ac:dyDescent="0.25">
      <c r="A738" s="27" t="s">
        <v>102</v>
      </c>
      <c r="B738" s="19">
        <v>135</v>
      </c>
      <c r="C738" s="54" t="s">
        <v>19</v>
      </c>
      <c r="D738" s="8">
        <v>738</v>
      </c>
      <c r="E738" s="15">
        <v>0</v>
      </c>
      <c r="F738" s="15">
        <v>0</v>
      </c>
      <c r="G738" s="15">
        <v>1</v>
      </c>
      <c r="H738" s="15">
        <v>0</v>
      </c>
      <c r="I738" s="15">
        <v>0</v>
      </c>
      <c r="J738" s="15">
        <v>0</v>
      </c>
      <c r="K738" s="15">
        <v>1</v>
      </c>
      <c r="L738" s="15">
        <v>0</v>
      </c>
      <c r="M738" s="15">
        <v>0</v>
      </c>
      <c r="N738" s="15">
        <v>0</v>
      </c>
      <c r="O738" s="40">
        <v>0</v>
      </c>
      <c r="Q738" t="str">
        <f t="shared" si="120"/>
        <v>AC</v>
      </c>
      <c r="R738" t="str">
        <f t="shared" si="121"/>
        <v/>
      </c>
      <c r="S738" t="str">
        <f t="shared" si="122"/>
        <v>Syt6+</v>
      </c>
      <c r="T738" t="str">
        <f t="shared" si="123"/>
        <v/>
      </c>
      <c r="U738" t="str">
        <f t="shared" si="124"/>
        <v>ChAT+</v>
      </c>
      <c r="V738" t="str">
        <f t="shared" si="125"/>
        <v/>
      </c>
      <c r="W738" t="str">
        <f t="shared" si="126"/>
        <v/>
      </c>
      <c r="X738" t="str">
        <f t="shared" si="127"/>
        <v/>
      </c>
      <c r="Y738" s="32" t="str">
        <f t="shared" si="118"/>
        <v>AC//Syt6+//ChAT+////</v>
      </c>
      <c r="Z738" t="str">
        <f t="shared" si="119"/>
        <v>#b366ff</v>
      </c>
    </row>
    <row r="739" spans="1:26" x14ac:dyDescent="0.25">
      <c r="A739" s="27" t="s">
        <v>102</v>
      </c>
      <c r="B739" s="19">
        <v>136</v>
      </c>
      <c r="C739" s="54" t="s">
        <v>19</v>
      </c>
      <c r="D739" s="8">
        <v>739</v>
      </c>
      <c r="E739" s="15">
        <v>0</v>
      </c>
      <c r="F739" s="15">
        <v>0</v>
      </c>
      <c r="G739" s="15">
        <v>1</v>
      </c>
      <c r="H739" s="15">
        <v>0</v>
      </c>
      <c r="I739" s="15">
        <v>0</v>
      </c>
      <c r="J739" s="15">
        <v>0</v>
      </c>
      <c r="K739" s="15">
        <v>1</v>
      </c>
      <c r="L739" s="15">
        <v>0</v>
      </c>
      <c r="M739" s="15">
        <v>0</v>
      </c>
      <c r="N739" s="15">
        <v>0</v>
      </c>
      <c r="O739" s="40">
        <v>0</v>
      </c>
      <c r="Q739" t="str">
        <f t="shared" si="120"/>
        <v>AC</v>
      </c>
      <c r="R739" t="str">
        <f t="shared" si="121"/>
        <v/>
      </c>
      <c r="S739" t="str">
        <f t="shared" si="122"/>
        <v>Syt6+</v>
      </c>
      <c r="T739" t="str">
        <f t="shared" si="123"/>
        <v/>
      </c>
      <c r="U739" t="str">
        <f t="shared" si="124"/>
        <v>ChAT+</v>
      </c>
      <c r="V739" t="str">
        <f t="shared" si="125"/>
        <v/>
      </c>
      <c r="W739" t="str">
        <f t="shared" si="126"/>
        <v/>
      </c>
      <c r="X739" t="str">
        <f t="shared" si="127"/>
        <v/>
      </c>
      <c r="Y739" s="32" t="str">
        <f t="shared" si="118"/>
        <v>AC//Syt6+//ChAT+////</v>
      </c>
      <c r="Z739" t="str">
        <f t="shared" si="119"/>
        <v>#b366ff</v>
      </c>
    </row>
    <row r="740" spans="1:26" x14ac:dyDescent="0.25">
      <c r="A740" s="27" t="s">
        <v>102</v>
      </c>
      <c r="B740" s="19">
        <v>137</v>
      </c>
      <c r="C740" s="54" t="s">
        <v>19</v>
      </c>
      <c r="D740" s="8">
        <v>740</v>
      </c>
      <c r="E740" s="15">
        <v>0</v>
      </c>
      <c r="F740" s="15">
        <v>0</v>
      </c>
      <c r="G740" s="15">
        <v>1</v>
      </c>
      <c r="H740" s="15">
        <v>0</v>
      </c>
      <c r="I740" s="15">
        <v>0</v>
      </c>
      <c r="J740" s="15">
        <v>0</v>
      </c>
      <c r="K740" s="15">
        <v>1</v>
      </c>
      <c r="L740" s="15">
        <v>0</v>
      </c>
      <c r="M740" s="15">
        <v>0</v>
      </c>
      <c r="N740" s="15">
        <v>0</v>
      </c>
      <c r="O740" s="40">
        <v>0</v>
      </c>
      <c r="Q740" t="str">
        <f t="shared" si="120"/>
        <v>AC</v>
      </c>
      <c r="R740" t="str">
        <f t="shared" si="121"/>
        <v/>
      </c>
      <c r="S740" t="str">
        <f t="shared" si="122"/>
        <v>Syt6+</v>
      </c>
      <c r="T740" t="str">
        <f t="shared" si="123"/>
        <v/>
      </c>
      <c r="U740" t="str">
        <f t="shared" si="124"/>
        <v>ChAT+</v>
      </c>
      <c r="V740" t="str">
        <f t="shared" si="125"/>
        <v/>
      </c>
      <c r="W740" t="str">
        <f t="shared" si="126"/>
        <v/>
      </c>
      <c r="X740" t="str">
        <f t="shared" si="127"/>
        <v/>
      </c>
      <c r="Y740" s="32" t="str">
        <f t="shared" si="118"/>
        <v>AC//Syt6+//ChAT+////</v>
      </c>
      <c r="Z740" t="str">
        <f t="shared" si="119"/>
        <v>#b366ff</v>
      </c>
    </row>
    <row r="741" spans="1:26" x14ac:dyDescent="0.25">
      <c r="A741" s="27" t="s">
        <v>102</v>
      </c>
      <c r="B741" s="19">
        <v>138</v>
      </c>
      <c r="C741" s="54" t="s">
        <v>19</v>
      </c>
      <c r="D741" s="8">
        <v>741</v>
      </c>
      <c r="E741" s="15">
        <v>0</v>
      </c>
      <c r="F741" s="15">
        <v>0</v>
      </c>
      <c r="G741" s="15">
        <v>0</v>
      </c>
      <c r="H741" s="15">
        <v>0</v>
      </c>
      <c r="I741" s="15">
        <v>0</v>
      </c>
      <c r="J741" s="15">
        <v>0</v>
      </c>
      <c r="K741" s="15">
        <v>1</v>
      </c>
      <c r="L741" s="15">
        <v>0</v>
      </c>
      <c r="M741" s="15">
        <v>0</v>
      </c>
      <c r="N741" s="15">
        <v>0</v>
      </c>
      <c r="O741" s="40">
        <v>0</v>
      </c>
      <c r="Q741" t="str">
        <f t="shared" si="120"/>
        <v>AC</v>
      </c>
      <c r="R741" t="str">
        <f t="shared" si="121"/>
        <v/>
      </c>
      <c r="S741" t="str">
        <f t="shared" si="122"/>
        <v/>
      </c>
      <c r="T741" t="str">
        <f t="shared" si="123"/>
        <v/>
      </c>
      <c r="U741" t="str">
        <f t="shared" si="124"/>
        <v>ChAT+</v>
      </c>
      <c r="V741" t="str">
        <f t="shared" si="125"/>
        <v/>
      </c>
      <c r="W741" t="str">
        <f t="shared" si="126"/>
        <v/>
      </c>
      <c r="X741" t="str">
        <f t="shared" si="127"/>
        <v/>
      </c>
      <c r="Y741" s="32" t="str">
        <f t="shared" si="118"/>
        <v>AC////ChAT+////</v>
      </c>
      <c r="Z741" t="e">
        <f t="shared" si="119"/>
        <v>#N/A</v>
      </c>
    </row>
    <row r="742" spans="1:26" x14ac:dyDescent="0.25">
      <c r="A742" s="27" t="s">
        <v>102</v>
      </c>
      <c r="B742" s="19">
        <v>139</v>
      </c>
      <c r="C742" s="54" t="s">
        <v>19</v>
      </c>
      <c r="D742" s="8">
        <v>742</v>
      </c>
      <c r="E742" s="15">
        <v>0</v>
      </c>
      <c r="F742" s="15">
        <v>0</v>
      </c>
      <c r="G742" s="15">
        <v>0</v>
      </c>
      <c r="H742" s="15">
        <v>0</v>
      </c>
      <c r="I742" s="15">
        <v>0</v>
      </c>
      <c r="J742" s="15">
        <v>0</v>
      </c>
      <c r="K742" s="15">
        <v>1</v>
      </c>
      <c r="L742" s="15">
        <v>0</v>
      </c>
      <c r="M742" s="15">
        <v>0</v>
      </c>
      <c r="N742" s="15">
        <v>0</v>
      </c>
      <c r="O742" s="40">
        <v>0</v>
      </c>
      <c r="Q742" t="str">
        <f t="shared" si="120"/>
        <v>AC</v>
      </c>
      <c r="R742" t="str">
        <f t="shared" si="121"/>
        <v/>
      </c>
      <c r="S742" t="str">
        <f t="shared" si="122"/>
        <v/>
      </c>
      <c r="T742" t="str">
        <f t="shared" si="123"/>
        <v/>
      </c>
      <c r="U742" t="str">
        <f t="shared" si="124"/>
        <v>ChAT+</v>
      </c>
      <c r="V742" t="str">
        <f t="shared" si="125"/>
        <v/>
      </c>
      <c r="W742" t="str">
        <f t="shared" si="126"/>
        <v/>
      </c>
      <c r="X742" t="str">
        <f t="shared" si="127"/>
        <v/>
      </c>
      <c r="Y742" s="32" t="str">
        <f t="shared" si="118"/>
        <v>AC////ChAT+////</v>
      </c>
      <c r="Z742" t="e">
        <f t="shared" si="119"/>
        <v>#N/A</v>
      </c>
    </row>
    <row r="743" spans="1:26" x14ac:dyDescent="0.25">
      <c r="A743" s="27" t="s">
        <v>102</v>
      </c>
      <c r="B743" s="19">
        <v>140</v>
      </c>
      <c r="C743" s="54">
        <v>64</v>
      </c>
      <c r="D743" s="8">
        <v>743</v>
      </c>
      <c r="E743" s="15">
        <v>0</v>
      </c>
      <c r="F743" s="15">
        <v>0</v>
      </c>
      <c r="G743" s="15">
        <v>1</v>
      </c>
      <c r="H743" s="15">
        <v>0</v>
      </c>
      <c r="I743" s="15">
        <v>0</v>
      </c>
      <c r="J743" s="15">
        <v>0</v>
      </c>
      <c r="K743" s="15">
        <v>1</v>
      </c>
      <c r="L743" s="15">
        <v>0</v>
      </c>
      <c r="M743" s="15">
        <v>0</v>
      </c>
      <c r="N743" s="15">
        <v>0</v>
      </c>
      <c r="O743" s="40">
        <v>0</v>
      </c>
      <c r="Q743" t="str">
        <f t="shared" si="120"/>
        <v>AC</v>
      </c>
      <c r="R743" t="str">
        <f t="shared" si="121"/>
        <v/>
      </c>
      <c r="S743" t="str">
        <f t="shared" si="122"/>
        <v>Syt6+</v>
      </c>
      <c r="T743" t="str">
        <f t="shared" si="123"/>
        <v/>
      </c>
      <c r="U743" t="str">
        <f t="shared" si="124"/>
        <v>ChAT+</v>
      </c>
      <c r="V743" t="str">
        <f t="shared" si="125"/>
        <v/>
      </c>
      <c r="W743" t="str">
        <f t="shared" si="126"/>
        <v/>
      </c>
      <c r="X743" t="str">
        <f t="shared" si="127"/>
        <v/>
      </c>
      <c r="Y743" s="32" t="str">
        <f t="shared" si="118"/>
        <v>AC//Syt6+//ChAT+////</v>
      </c>
      <c r="Z743" t="str">
        <f t="shared" si="119"/>
        <v>#b366ff</v>
      </c>
    </row>
    <row r="744" spans="1:26" x14ac:dyDescent="0.25">
      <c r="A744" s="27" t="s">
        <v>102</v>
      </c>
      <c r="B744" s="19">
        <v>141</v>
      </c>
      <c r="C744" s="54" t="s">
        <v>19</v>
      </c>
      <c r="D744" s="8">
        <v>744</v>
      </c>
      <c r="E744" s="15">
        <v>0</v>
      </c>
      <c r="F744" s="15">
        <v>0</v>
      </c>
      <c r="G744" s="15">
        <v>1</v>
      </c>
      <c r="H744" s="15">
        <v>0</v>
      </c>
      <c r="I744" s="15">
        <v>0</v>
      </c>
      <c r="J744" s="15">
        <v>1</v>
      </c>
      <c r="K744" s="15">
        <v>1</v>
      </c>
      <c r="L744" s="15">
        <v>0</v>
      </c>
      <c r="M744" s="15">
        <v>1</v>
      </c>
      <c r="N744" s="15">
        <v>0</v>
      </c>
      <c r="O744" s="40">
        <v>0</v>
      </c>
      <c r="Q744" t="str">
        <f t="shared" si="120"/>
        <v>AC</v>
      </c>
      <c r="R744" t="str">
        <f t="shared" si="121"/>
        <v/>
      </c>
      <c r="S744" t="str">
        <f t="shared" si="122"/>
        <v>Syt6+</v>
      </c>
      <c r="T744" t="str">
        <f t="shared" si="123"/>
        <v/>
      </c>
      <c r="U744" t="str">
        <f t="shared" si="124"/>
        <v>ChAT+</v>
      </c>
      <c r="V744" t="str">
        <f t="shared" si="125"/>
        <v/>
      </c>
      <c r="W744" t="str">
        <f t="shared" si="126"/>
        <v/>
      </c>
      <c r="X744" t="str">
        <f t="shared" si="127"/>
        <v/>
      </c>
      <c r="Y744" s="32" t="str">
        <f t="shared" si="118"/>
        <v>AC//Syt6+//ChAT+////</v>
      </c>
      <c r="Z744" t="str">
        <f t="shared" si="119"/>
        <v>#b366ff</v>
      </c>
    </row>
    <row r="745" spans="1:26" x14ac:dyDescent="0.25">
      <c r="A745" s="27" t="s">
        <v>102</v>
      </c>
      <c r="B745" s="19">
        <v>142</v>
      </c>
      <c r="C745" s="54" t="s">
        <v>19</v>
      </c>
      <c r="D745" s="8">
        <v>745</v>
      </c>
      <c r="E745" s="15">
        <v>0</v>
      </c>
      <c r="F745" s="15">
        <v>0</v>
      </c>
      <c r="G745" s="15">
        <v>0</v>
      </c>
      <c r="H745" s="15">
        <v>0</v>
      </c>
      <c r="I745" s="15">
        <v>0</v>
      </c>
      <c r="J745" s="15">
        <v>0</v>
      </c>
      <c r="K745" s="15">
        <v>1</v>
      </c>
      <c r="L745" s="15">
        <v>0</v>
      </c>
      <c r="M745" s="15">
        <v>0</v>
      </c>
      <c r="N745" s="15">
        <v>0</v>
      </c>
      <c r="O745" s="40">
        <v>0</v>
      </c>
      <c r="Q745" t="str">
        <f t="shared" si="120"/>
        <v>AC</v>
      </c>
      <c r="R745" t="str">
        <f t="shared" si="121"/>
        <v/>
      </c>
      <c r="S745" t="str">
        <f t="shared" si="122"/>
        <v/>
      </c>
      <c r="T745" t="str">
        <f t="shared" si="123"/>
        <v/>
      </c>
      <c r="U745" t="str">
        <f t="shared" si="124"/>
        <v>ChAT+</v>
      </c>
      <c r="V745" t="str">
        <f t="shared" si="125"/>
        <v/>
      </c>
      <c r="W745" t="str">
        <f t="shared" si="126"/>
        <v/>
      </c>
      <c r="X745" t="str">
        <f t="shared" si="127"/>
        <v/>
      </c>
      <c r="Y745" s="32" t="str">
        <f t="shared" si="118"/>
        <v>AC////ChAT+////</v>
      </c>
      <c r="Z745" t="e">
        <f t="shared" si="119"/>
        <v>#N/A</v>
      </c>
    </row>
    <row r="746" spans="1:26" x14ac:dyDescent="0.25">
      <c r="A746" s="27" t="s">
        <v>102</v>
      </c>
      <c r="B746" s="19">
        <v>143</v>
      </c>
      <c r="C746" s="54" t="s">
        <v>19</v>
      </c>
      <c r="D746" s="8">
        <v>746</v>
      </c>
      <c r="E746" s="15">
        <v>0</v>
      </c>
      <c r="F746" s="15">
        <v>0</v>
      </c>
      <c r="G746" s="15">
        <v>1</v>
      </c>
      <c r="H746" s="15">
        <v>0</v>
      </c>
      <c r="I746" s="15">
        <v>0</v>
      </c>
      <c r="J746" s="15">
        <v>0</v>
      </c>
      <c r="K746" s="15">
        <v>1</v>
      </c>
      <c r="L746" s="15">
        <v>0</v>
      </c>
      <c r="M746" s="15">
        <v>0</v>
      </c>
      <c r="N746" s="15">
        <v>0</v>
      </c>
      <c r="O746" s="40">
        <v>0</v>
      </c>
      <c r="Q746" t="str">
        <f t="shared" si="120"/>
        <v>AC</v>
      </c>
      <c r="R746" t="str">
        <f t="shared" si="121"/>
        <v/>
      </c>
      <c r="S746" t="str">
        <f t="shared" si="122"/>
        <v>Syt6+</v>
      </c>
      <c r="T746" t="str">
        <f t="shared" si="123"/>
        <v/>
      </c>
      <c r="U746" t="str">
        <f t="shared" si="124"/>
        <v>ChAT+</v>
      </c>
      <c r="V746" t="str">
        <f t="shared" si="125"/>
        <v/>
      </c>
      <c r="W746" t="str">
        <f t="shared" si="126"/>
        <v/>
      </c>
      <c r="X746" t="str">
        <f t="shared" si="127"/>
        <v/>
      </c>
      <c r="Y746" s="32" t="str">
        <f t="shared" si="118"/>
        <v>AC//Syt6+//ChAT+////</v>
      </c>
      <c r="Z746" t="str">
        <f t="shared" si="119"/>
        <v>#b366ff</v>
      </c>
    </row>
    <row r="747" spans="1:26" x14ac:dyDescent="0.25">
      <c r="A747" s="27" t="s">
        <v>102</v>
      </c>
      <c r="B747" s="19">
        <v>144</v>
      </c>
      <c r="C747" s="54" t="s">
        <v>19</v>
      </c>
      <c r="D747" s="8">
        <v>747</v>
      </c>
      <c r="E747" s="15">
        <v>0</v>
      </c>
      <c r="F747" s="15">
        <v>0</v>
      </c>
      <c r="G747" s="15">
        <v>1</v>
      </c>
      <c r="H747" s="15">
        <v>0</v>
      </c>
      <c r="I747" s="15">
        <v>0</v>
      </c>
      <c r="J747" s="15">
        <v>0</v>
      </c>
      <c r="K747" s="15">
        <v>1</v>
      </c>
      <c r="L747" s="15">
        <v>0</v>
      </c>
      <c r="M747" s="15">
        <v>0</v>
      </c>
      <c r="N747" s="15">
        <v>0</v>
      </c>
      <c r="O747" s="40">
        <v>0</v>
      </c>
      <c r="Q747" t="str">
        <f t="shared" si="120"/>
        <v>AC</v>
      </c>
      <c r="R747" t="str">
        <f t="shared" si="121"/>
        <v/>
      </c>
      <c r="S747" t="str">
        <f t="shared" si="122"/>
        <v>Syt6+</v>
      </c>
      <c r="T747" t="str">
        <f t="shared" si="123"/>
        <v/>
      </c>
      <c r="U747" t="str">
        <f t="shared" si="124"/>
        <v>ChAT+</v>
      </c>
      <c r="V747" t="str">
        <f t="shared" si="125"/>
        <v/>
      </c>
      <c r="W747" t="str">
        <f t="shared" si="126"/>
        <v/>
      </c>
      <c r="X747" t="str">
        <f t="shared" si="127"/>
        <v/>
      </c>
      <c r="Y747" s="32" t="str">
        <f t="shared" si="118"/>
        <v>AC//Syt6+//ChAT+////</v>
      </c>
      <c r="Z747" t="str">
        <f t="shared" si="119"/>
        <v>#b366ff</v>
      </c>
    </row>
    <row r="748" spans="1:26" x14ac:dyDescent="0.25">
      <c r="A748" s="27" t="s">
        <v>102</v>
      </c>
      <c r="B748" s="19">
        <v>145</v>
      </c>
      <c r="C748" s="54" t="s">
        <v>19</v>
      </c>
      <c r="D748" s="8">
        <v>748</v>
      </c>
      <c r="E748" s="15">
        <v>0</v>
      </c>
      <c r="F748" s="15">
        <v>0</v>
      </c>
      <c r="G748" s="15">
        <v>1</v>
      </c>
      <c r="H748" s="15">
        <v>0</v>
      </c>
      <c r="I748" s="15">
        <v>0</v>
      </c>
      <c r="J748" s="15">
        <v>0</v>
      </c>
      <c r="K748" s="15">
        <v>1</v>
      </c>
      <c r="L748" s="15">
        <v>0</v>
      </c>
      <c r="M748" s="15">
        <v>1</v>
      </c>
      <c r="N748" s="15">
        <v>0</v>
      </c>
      <c r="O748" s="40">
        <v>0</v>
      </c>
      <c r="Q748" t="str">
        <f t="shared" si="120"/>
        <v>AC</v>
      </c>
      <c r="R748" t="str">
        <f t="shared" si="121"/>
        <v/>
      </c>
      <c r="S748" t="str">
        <f t="shared" si="122"/>
        <v>Syt6+</v>
      </c>
      <c r="T748" t="str">
        <f t="shared" si="123"/>
        <v/>
      </c>
      <c r="U748" t="str">
        <f t="shared" si="124"/>
        <v>ChAT+</v>
      </c>
      <c r="V748" t="str">
        <f t="shared" si="125"/>
        <v/>
      </c>
      <c r="W748" t="str">
        <f t="shared" si="126"/>
        <v/>
      </c>
      <c r="X748" t="str">
        <f t="shared" si="127"/>
        <v/>
      </c>
      <c r="Y748" s="32" t="str">
        <f t="shared" si="118"/>
        <v>AC//Syt6+//ChAT+////</v>
      </c>
      <c r="Z748" t="str">
        <f t="shared" si="119"/>
        <v>#b366ff</v>
      </c>
    </row>
    <row r="749" spans="1:26" x14ac:dyDescent="0.25">
      <c r="A749" s="27" t="s">
        <v>102</v>
      </c>
      <c r="B749" s="19">
        <v>146</v>
      </c>
      <c r="C749" s="54" t="s">
        <v>19</v>
      </c>
      <c r="D749" s="8">
        <v>749</v>
      </c>
      <c r="E749" s="15">
        <v>0</v>
      </c>
      <c r="F749" s="15">
        <v>0</v>
      </c>
      <c r="G749" s="15">
        <v>1</v>
      </c>
      <c r="H749" s="15">
        <v>0</v>
      </c>
      <c r="I749" s="15">
        <v>0</v>
      </c>
      <c r="J749" s="15">
        <v>0</v>
      </c>
      <c r="K749" s="15">
        <v>1</v>
      </c>
      <c r="L749" s="15">
        <v>0</v>
      </c>
      <c r="M749" s="15">
        <v>1</v>
      </c>
      <c r="N749" s="15">
        <v>0</v>
      </c>
      <c r="O749" s="40">
        <v>0</v>
      </c>
      <c r="Q749" t="str">
        <f t="shared" si="120"/>
        <v>AC</v>
      </c>
      <c r="R749" t="str">
        <f t="shared" si="121"/>
        <v/>
      </c>
      <c r="S749" t="str">
        <f t="shared" si="122"/>
        <v>Syt6+</v>
      </c>
      <c r="T749" t="str">
        <f t="shared" si="123"/>
        <v/>
      </c>
      <c r="U749" t="str">
        <f t="shared" si="124"/>
        <v>ChAT+</v>
      </c>
      <c r="V749" t="str">
        <f t="shared" si="125"/>
        <v/>
      </c>
      <c r="W749" t="str">
        <f t="shared" si="126"/>
        <v/>
      </c>
      <c r="X749" t="str">
        <f t="shared" si="127"/>
        <v/>
      </c>
      <c r="Y749" s="32" t="str">
        <f t="shared" si="118"/>
        <v>AC//Syt6+//ChAT+////</v>
      </c>
      <c r="Z749" t="str">
        <f t="shared" si="119"/>
        <v>#b366ff</v>
      </c>
    </row>
    <row r="750" spans="1:26" x14ac:dyDescent="0.25">
      <c r="A750" s="27" t="s">
        <v>102</v>
      </c>
      <c r="B750" s="19">
        <v>147</v>
      </c>
      <c r="C750" s="54" t="s">
        <v>19</v>
      </c>
      <c r="D750" s="8">
        <v>750</v>
      </c>
      <c r="E750" s="15">
        <v>0</v>
      </c>
      <c r="F750" s="15">
        <v>0</v>
      </c>
      <c r="G750" s="15">
        <v>1</v>
      </c>
      <c r="H750" s="15">
        <v>0</v>
      </c>
      <c r="I750" s="15">
        <v>0</v>
      </c>
      <c r="J750" s="15">
        <v>1</v>
      </c>
      <c r="K750" s="15">
        <v>1</v>
      </c>
      <c r="L750" s="15">
        <v>0</v>
      </c>
      <c r="M750" s="15">
        <v>1</v>
      </c>
      <c r="N750" s="15">
        <v>0</v>
      </c>
      <c r="O750" s="40">
        <v>0</v>
      </c>
      <c r="Q750" t="str">
        <f t="shared" si="120"/>
        <v>AC</v>
      </c>
      <c r="R750" t="str">
        <f t="shared" si="121"/>
        <v/>
      </c>
      <c r="S750" t="str">
        <f t="shared" si="122"/>
        <v>Syt6+</v>
      </c>
      <c r="T750" t="str">
        <f t="shared" si="123"/>
        <v/>
      </c>
      <c r="U750" t="str">
        <f t="shared" si="124"/>
        <v>ChAT+</v>
      </c>
      <c r="V750" t="str">
        <f t="shared" si="125"/>
        <v/>
      </c>
      <c r="W750" t="str">
        <f t="shared" si="126"/>
        <v/>
      </c>
      <c r="X750" t="str">
        <f t="shared" si="127"/>
        <v/>
      </c>
      <c r="Y750" s="32" t="str">
        <f t="shared" si="118"/>
        <v>AC//Syt6+//ChAT+////</v>
      </c>
      <c r="Z750" t="str">
        <f t="shared" si="119"/>
        <v>#b366ff</v>
      </c>
    </row>
    <row r="751" spans="1:26" x14ac:dyDescent="0.25">
      <c r="A751" s="27" t="s">
        <v>102</v>
      </c>
      <c r="B751" s="19">
        <v>148</v>
      </c>
      <c r="C751" s="54" t="s">
        <v>19</v>
      </c>
      <c r="D751" s="8">
        <v>751</v>
      </c>
      <c r="E751" s="15">
        <v>0</v>
      </c>
      <c r="F751" s="15">
        <v>0</v>
      </c>
      <c r="G751" s="15">
        <v>1</v>
      </c>
      <c r="H751" s="15">
        <v>0</v>
      </c>
      <c r="I751" s="15">
        <v>0</v>
      </c>
      <c r="J751" s="15">
        <v>0</v>
      </c>
      <c r="K751" s="15">
        <v>1</v>
      </c>
      <c r="L751" s="15">
        <v>0</v>
      </c>
      <c r="M751" s="15">
        <v>0</v>
      </c>
      <c r="N751" s="15">
        <v>0</v>
      </c>
      <c r="O751" s="40">
        <v>0</v>
      </c>
      <c r="Q751" t="str">
        <f t="shared" si="120"/>
        <v>AC</v>
      </c>
      <c r="R751" t="str">
        <f t="shared" si="121"/>
        <v/>
      </c>
      <c r="S751" t="str">
        <f t="shared" si="122"/>
        <v>Syt6+</v>
      </c>
      <c r="T751" t="str">
        <f t="shared" si="123"/>
        <v/>
      </c>
      <c r="U751" t="str">
        <f t="shared" si="124"/>
        <v>ChAT+</v>
      </c>
      <c r="V751" t="str">
        <f t="shared" si="125"/>
        <v/>
      </c>
      <c r="W751" t="str">
        <f t="shared" si="126"/>
        <v/>
      </c>
      <c r="X751" t="str">
        <f t="shared" si="127"/>
        <v/>
      </c>
      <c r="Y751" s="32" t="str">
        <f t="shared" si="118"/>
        <v>AC//Syt6+//ChAT+////</v>
      </c>
      <c r="Z751" t="str">
        <f t="shared" si="119"/>
        <v>#b366ff</v>
      </c>
    </row>
    <row r="752" spans="1:26" x14ac:dyDescent="0.25">
      <c r="A752" s="27" t="s">
        <v>102</v>
      </c>
      <c r="B752" s="19">
        <v>149</v>
      </c>
      <c r="C752" s="54">
        <v>86</v>
      </c>
      <c r="D752" s="8">
        <v>752</v>
      </c>
      <c r="E752" s="15">
        <v>0</v>
      </c>
      <c r="F752" s="15">
        <v>1</v>
      </c>
      <c r="G752" s="15">
        <v>0</v>
      </c>
      <c r="H752" s="15">
        <v>0</v>
      </c>
      <c r="I752" s="15">
        <v>0</v>
      </c>
      <c r="J752" s="15">
        <v>0</v>
      </c>
      <c r="K752" s="15">
        <v>0</v>
      </c>
      <c r="L752" s="15">
        <v>0</v>
      </c>
      <c r="M752" s="15">
        <v>0</v>
      </c>
      <c r="N752" s="15">
        <v>0</v>
      </c>
      <c r="O752" s="40">
        <v>0</v>
      </c>
      <c r="Q752" t="str">
        <f t="shared" si="120"/>
        <v>AC</v>
      </c>
      <c r="R752" t="str">
        <f t="shared" si="121"/>
        <v>Syt10+</v>
      </c>
      <c r="S752" t="str">
        <f t="shared" si="122"/>
        <v/>
      </c>
      <c r="T752" t="str">
        <f t="shared" si="123"/>
        <v/>
      </c>
      <c r="U752" t="str">
        <f t="shared" si="124"/>
        <v/>
      </c>
      <c r="V752" t="str">
        <f t="shared" si="125"/>
        <v/>
      </c>
      <c r="W752" t="str">
        <f t="shared" si="126"/>
        <v/>
      </c>
      <c r="X752" t="str">
        <f t="shared" si="127"/>
        <v/>
      </c>
      <c r="Y752" s="32" t="str">
        <f t="shared" si="118"/>
        <v>AC/Syt10+///////</v>
      </c>
      <c r="Z752" t="e">
        <f t="shared" si="119"/>
        <v>#N/A</v>
      </c>
    </row>
    <row r="753" spans="1:26" x14ac:dyDescent="0.25">
      <c r="A753" s="27" t="s">
        <v>102</v>
      </c>
      <c r="B753" s="19">
        <v>150</v>
      </c>
      <c r="C753" s="54">
        <v>42</v>
      </c>
      <c r="D753" s="8">
        <v>753</v>
      </c>
      <c r="E753" s="15">
        <v>0</v>
      </c>
      <c r="F753" s="15">
        <v>0</v>
      </c>
      <c r="G753" s="15">
        <v>1</v>
      </c>
      <c r="H753" s="15">
        <v>0</v>
      </c>
      <c r="I753" s="15">
        <v>0</v>
      </c>
      <c r="J753" s="15">
        <v>0</v>
      </c>
      <c r="K753" s="15">
        <v>0</v>
      </c>
      <c r="L753" s="15">
        <v>0</v>
      </c>
      <c r="M753" s="15">
        <v>0</v>
      </c>
      <c r="N753" s="15">
        <v>1</v>
      </c>
      <c r="O753" s="40">
        <v>0</v>
      </c>
      <c r="Q753" t="str">
        <f t="shared" si="120"/>
        <v>AC</v>
      </c>
      <c r="R753" t="str">
        <f t="shared" si="121"/>
        <v/>
      </c>
      <c r="S753" t="str">
        <f t="shared" si="122"/>
        <v>Syt6+</v>
      </c>
      <c r="T753" t="str">
        <f t="shared" si="123"/>
        <v/>
      </c>
      <c r="U753" t="str">
        <f t="shared" si="124"/>
        <v/>
      </c>
      <c r="V753" t="str">
        <f t="shared" si="125"/>
        <v/>
      </c>
      <c r="W753" t="str">
        <f t="shared" si="126"/>
        <v/>
      </c>
      <c r="X753" t="str">
        <f t="shared" si="127"/>
        <v>CalR+</v>
      </c>
      <c r="Y753" s="32" t="str">
        <f t="shared" si="118"/>
        <v>AC//Syt6+/////CalR+/</v>
      </c>
      <c r="Z753" t="e">
        <f t="shared" si="119"/>
        <v>#N/A</v>
      </c>
    </row>
    <row r="754" spans="1:26" x14ac:dyDescent="0.25">
      <c r="A754" s="27" t="s">
        <v>102</v>
      </c>
      <c r="B754" s="19">
        <v>151</v>
      </c>
      <c r="C754" s="54">
        <v>44</v>
      </c>
      <c r="D754" s="8">
        <v>754</v>
      </c>
      <c r="E754" s="15">
        <v>0</v>
      </c>
      <c r="F754" s="15">
        <v>0</v>
      </c>
      <c r="G754" s="15">
        <v>0</v>
      </c>
      <c r="H754" s="15">
        <v>0</v>
      </c>
      <c r="I754" s="15">
        <v>1</v>
      </c>
      <c r="J754" s="15">
        <v>0</v>
      </c>
      <c r="K754" s="15">
        <v>0</v>
      </c>
      <c r="L754" s="15">
        <v>0</v>
      </c>
      <c r="M754" s="15">
        <v>0</v>
      </c>
      <c r="N754" s="15">
        <v>0</v>
      </c>
      <c r="O754" s="40">
        <v>0</v>
      </c>
      <c r="Q754" t="str">
        <f t="shared" si="120"/>
        <v>AC</v>
      </c>
      <c r="R754" t="str">
        <f t="shared" si="121"/>
        <v/>
      </c>
      <c r="S754" t="str">
        <f t="shared" si="122"/>
        <v/>
      </c>
      <c r="T754" t="str">
        <f t="shared" si="123"/>
        <v/>
      </c>
      <c r="U754" t="str">
        <f t="shared" si="124"/>
        <v/>
      </c>
      <c r="V754" t="str">
        <f t="shared" si="125"/>
        <v/>
      </c>
      <c r="W754" t="str">
        <f t="shared" si="126"/>
        <v>MEIS+</v>
      </c>
      <c r="X754" t="str">
        <f t="shared" si="127"/>
        <v/>
      </c>
      <c r="Y754" s="32" t="str">
        <f t="shared" si="118"/>
        <v>AC//////MEIS+//</v>
      </c>
      <c r="Z754" t="str">
        <f t="shared" si="119"/>
        <v>#66ff66</v>
      </c>
    </row>
    <row r="755" spans="1:26" x14ac:dyDescent="0.25">
      <c r="A755" s="27" t="s">
        <v>102</v>
      </c>
      <c r="B755" s="19">
        <v>152</v>
      </c>
      <c r="C755" s="54">
        <v>80</v>
      </c>
      <c r="D755" s="8">
        <v>755</v>
      </c>
      <c r="E755" s="15">
        <v>0</v>
      </c>
      <c r="F755" s="15">
        <v>0</v>
      </c>
      <c r="G755" s="15">
        <v>1</v>
      </c>
      <c r="H755" s="15">
        <v>0</v>
      </c>
      <c r="I755" s="15">
        <v>1</v>
      </c>
      <c r="J755" s="15">
        <v>0</v>
      </c>
      <c r="K755" s="15">
        <v>0</v>
      </c>
      <c r="L755" s="15">
        <v>0</v>
      </c>
      <c r="M755" s="15">
        <v>0</v>
      </c>
      <c r="N755" s="15">
        <v>0</v>
      </c>
      <c r="O755" s="40">
        <v>0</v>
      </c>
      <c r="Q755" t="str">
        <f t="shared" si="120"/>
        <v>AC</v>
      </c>
      <c r="R755" t="str">
        <f t="shared" si="121"/>
        <v/>
      </c>
      <c r="S755" t="str">
        <f t="shared" si="122"/>
        <v>Syt6+</v>
      </c>
      <c r="T755" t="str">
        <f t="shared" si="123"/>
        <v/>
      </c>
      <c r="U755" t="str">
        <f t="shared" si="124"/>
        <v/>
      </c>
      <c r="V755" t="str">
        <f t="shared" si="125"/>
        <v/>
      </c>
      <c r="W755" t="str">
        <f t="shared" si="126"/>
        <v>MEIS+</v>
      </c>
      <c r="X755" t="str">
        <f t="shared" si="127"/>
        <v/>
      </c>
      <c r="Y755" s="32" t="str">
        <f t="shared" si="118"/>
        <v>AC//Syt6+////MEIS+//</v>
      </c>
      <c r="Z755" t="str">
        <f t="shared" si="119"/>
        <v>#ff6666</v>
      </c>
    </row>
    <row r="756" spans="1:26" x14ac:dyDescent="0.25">
      <c r="A756" s="27" t="s">
        <v>102</v>
      </c>
      <c r="B756" s="19">
        <v>153</v>
      </c>
      <c r="C756" s="54">
        <v>17</v>
      </c>
      <c r="D756" s="8">
        <v>756</v>
      </c>
      <c r="E756" s="15">
        <v>0</v>
      </c>
      <c r="F756" s="15">
        <v>0</v>
      </c>
      <c r="G756" s="15">
        <v>0</v>
      </c>
      <c r="H756" s="15">
        <v>0</v>
      </c>
      <c r="I756" s="15">
        <v>1</v>
      </c>
      <c r="J756" s="15">
        <v>0</v>
      </c>
      <c r="K756" s="15">
        <v>0</v>
      </c>
      <c r="L756" s="15">
        <v>0</v>
      </c>
      <c r="M756" s="15">
        <v>0</v>
      </c>
      <c r="N756" s="15">
        <v>0</v>
      </c>
      <c r="O756" s="40">
        <v>0</v>
      </c>
      <c r="Q756" t="str">
        <f t="shared" si="120"/>
        <v>AC</v>
      </c>
      <c r="R756" t="str">
        <f t="shared" si="121"/>
        <v/>
      </c>
      <c r="S756" t="str">
        <f t="shared" si="122"/>
        <v/>
      </c>
      <c r="T756" t="str">
        <f t="shared" si="123"/>
        <v/>
      </c>
      <c r="U756" t="str">
        <f t="shared" si="124"/>
        <v/>
      </c>
      <c r="V756" t="str">
        <f t="shared" si="125"/>
        <v/>
      </c>
      <c r="W756" t="str">
        <f t="shared" si="126"/>
        <v>MEIS+</v>
      </c>
      <c r="X756" t="str">
        <f t="shared" si="127"/>
        <v/>
      </c>
      <c r="Y756" s="32" t="str">
        <f t="shared" si="118"/>
        <v>AC//////MEIS+//</v>
      </c>
      <c r="Z756" t="str">
        <f t="shared" si="119"/>
        <v>#66ff66</v>
      </c>
    </row>
    <row r="757" spans="1:26" x14ac:dyDescent="0.25">
      <c r="A757" s="27" t="s">
        <v>102</v>
      </c>
      <c r="B757" s="19">
        <v>154</v>
      </c>
      <c r="C757" s="54" t="s">
        <v>19</v>
      </c>
      <c r="D757" s="8">
        <v>757</v>
      </c>
      <c r="E757" s="15">
        <v>0</v>
      </c>
      <c r="F757" s="15">
        <v>0</v>
      </c>
      <c r="G757" s="15">
        <v>0</v>
      </c>
      <c r="H757" s="15">
        <v>0</v>
      </c>
      <c r="I757" s="15">
        <v>1</v>
      </c>
      <c r="J757" s="15">
        <v>0</v>
      </c>
      <c r="K757" s="15">
        <v>0</v>
      </c>
      <c r="L757" s="15">
        <v>0</v>
      </c>
      <c r="M757" s="15">
        <v>0</v>
      </c>
      <c r="N757" s="15">
        <v>0</v>
      </c>
      <c r="O757" s="40">
        <v>0</v>
      </c>
      <c r="Q757" t="str">
        <f t="shared" si="120"/>
        <v>AC</v>
      </c>
      <c r="R757" t="str">
        <f t="shared" si="121"/>
        <v/>
      </c>
      <c r="S757" t="str">
        <f t="shared" si="122"/>
        <v/>
      </c>
      <c r="T757" t="str">
        <f t="shared" si="123"/>
        <v/>
      </c>
      <c r="U757" t="str">
        <f t="shared" si="124"/>
        <v/>
      </c>
      <c r="V757" t="str">
        <f t="shared" si="125"/>
        <v/>
      </c>
      <c r="W757" t="str">
        <f t="shared" si="126"/>
        <v>MEIS+</v>
      </c>
      <c r="X757" t="str">
        <f t="shared" si="127"/>
        <v/>
      </c>
      <c r="Y757" s="32" t="str">
        <f t="shared" si="118"/>
        <v>AC//////MEIS+//</v>
      </c>
      <c r="Z757" t="str">
        <f t="shared" si="119"/>
        <v>#66ff66</v>
      </c>
    </row>
    <row r="758" spans="1:26" x14ac:dyDescent="0.25">
      <c r="A758" s="27" t="s">
        <v>102</v>
      </c>
      <c r="B758" s="19">
        <v>155</v>
      </c>
      <c r="C758" s="54" t="s">
        <v>19</v>
      </c>
      <c r="D758" s="8">
        <v>758</v>
      </c>
      <c r="E758" s="15">
        <v>0</v>
      </c>
      <c r="F758" s="15">
        <v>0</v>
      </c>
      <c r="G758" s="15">
        <v>1</v>
      </c>
      <c r="H758" s="15">
        <v>0</v>
      </c>
      <c r="I758" s="15">
        <v>1</v>
      </c>
      <c r="J758" s="15">
        <v>0</v>
      </c>
      <c r="K758" s="15">
        <v>0</v>
      </c>
      <c r="L758" s="15">
        <v>0</v>
      </c>
      <c r="M758" s="15">
        <v>0</v>
      </c>
      <c r="N758" s="15">
        <v>0</v>
      </c>
      <c r="O758" s="40">
        <v>0</v>
      </c>
      <c r="Q758" t="str">
        <f t="shared" si="120"/>
        <v>AC</v>
      </c>
      <c r="R758" t="str">
        <f t="shared" si="121"/>
        <v/>
      </c>
      <c r="S758" t="str">
        <f t="shared" si="122"/>
        <v>Syt6+</v>
      </c>
      <c r="T758" t="str">
        <f t="shared" si="123"/>
        <v/>
      </c>
      <c r="U758" t="str">
        <f t="shared" si="124"/>
        <v/>
      </c>
      <c r="V758" t="str">
        <f t="shared" si="125"/>
        <v/>
      </c>
      <c r="W758" t="str">
        <f t="shared" si="126"/>
        <v>MEIS+</v>
      </c>
      <c r="X758" t="str">
        <f t="shared" si="127"/>
        <v/>
      </c>
      <c r="Y758" s="32" t="str">
        <f t="shared" si="118"/>
        <v>AC//Syt6+////MEIS+//</v>
      </c>
      <c r="Z758" t="str">
        <f t="shared" si="119"/>
        <v>#ff6666</v>
      </c>
    </row>
    <row r="759" spans="1:26" x14ac:dyDescent="0.25">
      <c r="A759" s="27" t="s">
        <v>102</v>
      </c>
      <c r="B759" s="19">
        <v>156</v>
      </c>
      <c r="C759" s="54" t="s">
        <v>19</v>
      </c>
      <c r="D759" s="8">
        <v>759</v>
      </c>
      <c r="E759" s="15">
        <v>0</v>
      </c>
      <c r="F759" s="15">
        <v>0</v>
      </c>
      <c r="G759" s="15">
        <v>0</v>
      </c>
      <c r="H759" s="15">
        <v>0</v>
      </c>
      <c r="I759" s="15">
        <v>0</v>
      </c>
      <c r="J759" s="15">
        <v>0</v>
      </c>
      <c r="K759" s="15">
        <v>0</v>
      </c>
      <c r="L759" s="15">
        <v>0</v>
      </c>
      <c r="M759" s="15">
        <v>0</v>
      </c>
      <c r="N759" s="15">
        <v>0</v>
      </c>
      <c r="O759" s="40">
        <v>0</v>
      </c>
      <c r="Q759" t="str">
        <f t="shared" si="120"/>
        <v>AC</v>
      </c>
      <c r="R759" t="str">
        <f t="shared" si="121"/>
        <v/>
      </c>
      <c r="S759" t="str">
        <f t="shared" si="122"/>
        <v/>
      </c>
      <c r="T759" t="str">
        <f t="shared" si="123"/>
        <v/>
      </c>
      <c r="U759" t="str">
        <f t="shared" si="124"/>
        <v/>
      </c>
      <c r="V759" t="str">
        <f t="shared" si="125"/>
        <v/>
      </c>
      <c r="W759" t="str">
        <f t="shared" si="126"/>
        <v/>
      </c>
      <c r="X759" t="str">
        <f t="shared" si="127"/>
        <v/>
      </c>
      <c r="Y759" s="32" t="str">
        <f t="shared" si="118"/>
        <v>AC////////</v>
      </c>
      <c r="Z759" t="str">
        <f t="shared" si="119"/>
        <v>#66b3ff</v>
      </c>
    </row>
    <row r="760" spans="1:26" x14ac:dyDescent="0.25">
      <c r="A760" s="27" t="s">
        <v>102</v>
      </c>
      <c r="B760" s="19">
        <v>157</v>
      </c>
      <c r="C760" s="54">
        <v>61</v>
      </c>
      <c r="D760" s="8">
        <v>760</v>
      </c>
      <c r="E760" s="15">
        <v>0</v>
      </c>
      <c r="F760" s="15">
        <v>1</v>
      </c>
      <c r="G760" s="15">
        <v>0</v>
      </c>
      <c r="H760" s="15">
        <v>0</v>
      </c>
      <c r="I760" s="15">
        <v>1</v>
      </c>
      <c r="J760" s="15">
        <v>0</v>
      </c>
      <c r="K760" s="15">
        <v>0</v>
      </c>
      <c r="L760" s="15">
        <v>0</v>
      </c>
      <c r="M760" s="15">
        <v>0</v>
      </c>
      <c r="N760" s="15">
        <v>0</v>
      </c>
      <c r="O760" s="40">
        <v>0</v>
      </c>
      <c r="Q760" t="str">
        <f t="shared" si="120"/>
        <v>AC</v>
      </c>
      <c r="R760" t="str">
        <f t="shared" si="121"/>
        <v>Syt10+</v>
      </c>
      <c r="S760" t="str">
        <f t="shared" si="122"/>
        <v/>
      </c>
      <c r="T760" t="str">
        <f t="shared" si="123"/>
        <v/>
      </c>
      <c r="U760" t="str">
        <f t="shared" si="124"/>
        <v/>
      </c>
      <c r="V760" t="str">
        <f t="shared" si="125"/>
        <v/>
      </c>
      <c r="W760" t="str">
        <f t="shared" si="126"/>
        <v>MEIS+</v>
      </c>
      <c r="X760" t="str">
        <f t="shared" si="127"/>
        <v/>
      </c>
      <c r="Y760" s="32" t="str">
        <f t="shared" si="118"/>
        <v>AC/Syt10+/////MEIS+//</v>
      </c>
      <c r="Z760" t="str">
        <f t="shared" si="119"/>
        <v>#b3ff66</v>
      </c>
    </row>
    <row r="761" spans="1:26" x14ac:dyDescent="0.25">
      <c r="A761" s="27" t="s">
        <v>102</v>
      </c>
      <c r="B761" s="19">
        <v>158</v>
      </c>
      <c r="C761" s="54" t="s">
        <v>19</v>
      </c>
      <c r="D761" s="8">
        <v>761</v>
      </c>
      <c r="E761" s="15">
        <v>0</v>
      </c>
      <c r="F761" s="15">
        <v>0</v>
      </c>
      <c r="G761" s="15">
        <v>1</v>
      </c>
      <c r="H761" s="15">
        <v>0</v>
      </c>
      <c r="I761" s="15">
        <v>1</v>
      </c>
      <c r="J761" s="15">
        <v>0</v>
      </c>
      <c r="K761" s="15">
        <v>0</v>
      </c>
      <c r="L761" s="15">
        <v>0</v>
      </c>
      <c r="M761" s="15">
        <v>0</v>
      </c>
      <c r="N761" s="15">
        <v>0</v>
      </c>
      <c r="O761" s="40">
        <v>0</v>
      </c>
      <c r="Q761" t="str">
        <f t="shared" si="120"/>
        <v>AC</v>
      </c>
      <c r="R761" t="str">
        <f t="shared" si="121"/>
        <v/>
      </c>
      <c r="S761" t="str">
        <f t="shared" si="122"/>
        <v>Syt6+</v>
      </c>
      <c r="T761" t="str">
        <f t="shared" si="123"/>
        <v/>
      </c>
      <c r="U761" t="str">
        <f t="shared" si="124"/>
        <v/>
      </c>
      <c r="V761" t="str">
        <f t="shared" si="125"/>
        <v/>
      </c>
      <c r="W761" t="str">
        <f t="shared" si="126"/>
        <v>MEIS+</v>
      </c>
      <c r="X761" t="str">
        <f t="shared" si="127"/>
        <v/>
      </c>
      <c r="Y761" s="32" t="str">
        <f t="shared" si="118"/>
        <v>AC//Syt6+////MEIS+//</v>
      </c>
      <c r="Z761" t="str">
        <f t="shared" si="119"/>
        <v>#ff6666</v>
      </c>
    </row>
    <row r="762" spans="1:26" x14ac:dyDescent="0.25">
      <c r="A762" s="27" t="s">
        <v>102</v>
      </c>
      <c r="B762" s="19">
        <v>159</v>
      </c>
      <c r="C762" s="54">
        <v>39</v>
      </c>
      <c r="D762" s="8">
        <v>762</v>
      </c>
      <c r="E762" s="15">
        <v>0</v>
      </c>
      <c r="F762" s="15">
        <v>0</v>
      </c>
      <c r="G762" s="15">
        <v>0</v>
      </c>
      <c r="H762" s="15">
        <v>0</v>
      </c>
      <c r="I762" s="15">
        <v>1</v>
      </c>
      <c r="J762" s="15">
        <v>0</v>
      </c>
      <c r="K762" s="15">
        <v>0</v>
      </c>
      <c r="L762" s="15">
        <v>0</v>
      </c>
      <c r="M762" s="15">
        <v>0</v>
      </c>
      <c r="N762" s="15">
        <v>0</v>
      </c>
      <c r="O762" s="40">
        <v>0</v>
      </c>
      <c r="Q762" t="str">
        <f t="shared" si="120"/>
        <v>AC</v>
      </c>
      <c r="R762" t="str">
        <f t="shared" si="121"/>
        <v/>
      </c>
      <c r="S762" t="str">
        <f t="shared" si="122"/>
        <v/>
      </c>
      <c r="T762" t="str">
        <f t="shared" si="123"/>
        <v/>
      </c>
      <c r="U762" t="str">
        <f t="shared" si="124"/>
        <v/>
      </c>
      <c r="V762" t="str">
        <f t="shared" si="125"/>
        <v/>
      </c>
      <c r="W762" t="str">
        <f t="shared" si="126"/>
        <v>MEIS+</v>
      </c>
      <c r="X762" t="str">
        <f t="shared" si="127"/>
        <v/>
      </c>
      <c r="Y762" s="32" t="str">
        <f t="shared" si="118"/>
        <v>AC//////MEIS+//</v>
      </c>
      <c r="Z762" t="str">
        <f t="shared" si="119"/>
        <v>#66ff66</v>
      </c>
    </row>
    <row r="763" spans="1:26" x14ac:dyDescent="0.25">
      <c r="A763" s="27" t="s">
        <v>102</v>
      </c>
      <c r="B763" s="19">
        <v>160</v>
      </c>
      <c r="C763" s="54" t="s">
        <v>19</v>
      </c>
      <c r="D763" s="8">
        <v>763</v>
      </c>
      <c r="E763" s="15">
        <v>0</v>
      </c>
      <c r="F763" s="15">
        <v>0</v>
      </c>
      <c r="G763" s="15">
        <v>1</v>
      </c>
      <c r="H763" s="15">
        <v>0</v>
      </c>
      <c r="I763" s="15">
        <v>1</v>
      </c>
      <c r="J763" s="15">
        <v>0</v>
      </c>
      <c r="K763" s="15">
        <v>0</v>
      </c>
      <c r="L763" s="15">
        <v>0</v>
      </c>
      <c r="M763" s="15">
        <v>0</v>
      </c>
      <c r="N763" s="15">
        <v>0</v>
      </c>
      <c r="O763" s="40">
        <v>0</v>
      </c>
      <c r="Q763" t="str">
        <f t="shared" si="120"/>
        <v>AC</v>
      </c>
      <c r="R763" t="str">
        <f t="shared" si="121"/>
        <v/>
      </c>
      <c r="S763" t="str">
        <f t="shared" si="122"/>
        <v>Syt6+</v>
      </c>
      <c r="T763" t="str">
        <f t="shared" si="123"/>
        <v/>
      </c>
      <c r="U763" t="str">
        <f t="shared" si="124"/>
        <v/>
      </c>
      <c r="V763" t="str">
        <f t="shared" si="125"/>
        <v/>
      </c>
      <c r="W763" t="str">
        <f t="shared" si="126"/>
        <v>MEIS+</v>
      </c>
      <c r="X763" t="str">
        <f t="shared" si="127"/>
        <v/>
      </c>
      <c r="Y763" s="32" t="str">
        <f t="shared" si="118"/>
        <v>AC//Syt6+////MEIS+//</v>
      </c>
      <c r="Z763" t="str">
        <f t="shared" si="119"/>
        <v>#ff6666</v>
      </c>
    </row>
    <row r="764" spans="1:26" x14ac:dyDescent="0.25">
      <c r="A764" s="27" t="s">
        <v>102</v>
      </c>
      <c r="B764" s="19">
        <v>161</v>
      </c>
      <c r="C764" s="54" t="s">
        <v>33</v>
      </c>
      <c r="D764" s="8">
        <v>764</v>
      </c>
      <c r="E764" s="15">
        <v>0</v>
      </c>
      <c r="F764" s="15">
        <v>0</v>
      </c>
      <c r="G764" s="15">
        <v>0</v>
      </c>
      <c r="H764" s="15">
        <v>0</v>
      </c>
      <c r="I764" s="15">
        <v>1</v>
      </c>
      <c r="J764" s="15">
        <v>0</v>
      </c>
      <c r="K764" s="15">
        <v>0</v>
      </c>
      <c r="L764" s="15">
        <v>0</v>
      </c>
      <c r="M764" s="15">
        <v>0</v>
      </c>
      <c r="N764" s="15">
        <v>0</v>
      </c>
      <c r="O764" s="40">
        <v>0</v>
      </c>
      <c r="Q764" t="str">
        <f t="shared" si="120"/>
        <v>AC</v>
      </c>
      <c r="R764" t="str">
        <f t="shared" si="121"/>
        <v/>
      </c>
      <c r="S764" t="str">
        <f t="shared" si="122"/>
        <v/>
      </c>
      <c r="T764" t="str">
        <f t="shared" si="123"/>
        <v/>
      </c>
      <c r="U764" t="str">
        <f t="shared" si="124"/>
        <v/>
      </c>
      <c r="V764" t="str">
        <f t="shared" si="125"/>
        <v/>
      </c>
      <c r="W764" t="str">
        <f t="shared" si="126"/>
        <v>MEIS+</v>
      </c>
      <c r="X764" t="str">
        <f t="shared" si="127"/>
        <v/>
      </c>
      <c r="Y764" s="32" t="str">
        <f t="shared" si="118"/>
        <v>AC//////MEIS+//</v>
      </c>
      <c r="Z764" t="str">
        <f t="shared" si="119"/>
        <v>#66ff66</v>
      </c>
    </row>
    <row r="765" spans="1:26" x14ac:dyDescent="0.25">
      <c r="A765" s="27" t="s">
        <v>102</v>
      </c>
      <c r="B765" s="19">
        <v>162</v>
      </c>
      <c r="C765" s="54" t="s">
        <v>19</v>
      </c>
      <c r="D765" s="8">
        <v>765</v>
      </c>
      <c r="E765" s="15">
        <v>0</v>
      </c>
      <c r="F765" s="15">
        <v>0</v>
      </c>
      <c r="G765" s="15">
        <v>1</v>
      </c>
      <c r="H765" s="15">
        <v>0</v>
      </c>
      <c r="I765" s="15">
        <v>1</v>
      </c>
      <c r="J765" s="15">
        <v>0</v>
      </c>
      <c r="K765" s="15">
        <v>0</v>
      </c>
      <c r="L765" s="15">
        <v>0</v>
      </c>
      <c r="M765" s="15">
        <v>0</v>
      </c>
      <c r="N765" s="15">
        <v>0</v>
      </c>
      <c r="O765" s="40">
        <v>0</v>
      </c>
      <c r="Q765" t="str">
        <f t="shared" si="120"/>
        <v>AC</v>
      </c>
      <c r="R765" t="str">
        <f t="shared" si="121"/>
        <v/>
      </c>
      <c r="S765" t="str">
        <f t="shared" si="122"/>
        <v>Syt6+</v>
      </c>
      <c r="T765" t="str">
        <f t="shared" si="123"/>
        <v/>
      </c>
      <c r="U765" t="str">
        <f t="shared" si="124"/>
        <v/>
      </c>
      <c r="V765" t="str">
        <f t="shared" si="125"/>
        <v/>
      </c>
      <c r="W765" t="str">
        <f t="shared" si="126"/>
        <v>MEIS+</v>
      </c>
      <c r="X765" t="str">
        <f t="shared" si="127"/>
        <v/>
      </c>
      <c r="Y765" s="32" t="str">
        <f t="shared" si="118"/>
        <v>AC//Syt6+////MEIS+//</v>
      </c>
      <c r="Z765" t="str">
        <f t="shared" si="119"/>
        <v>#ff6666</v>
      </c>
    </row>
    <row r="766" spans="1:26" x14ac:dyDescent="0.25">
      <c r="A766" s="27" t="s">
        <v>102</v>
      </c>
      <c r="B766" s="19">
        <v>163</v>
      </c>
      <c r="C766" s="54" t="s">
        <v>19</v>
      </c>
      <c r="D766" s="8">
        <v>766</v>
      </c>
      <c r="E766" s="15">
        <v>0</v>
      </c>
      <c r="F766" s="15">
        <v>0</v>
      </c>
      <c r="G766" s="15">
        <v>0</v>
      </c>
      <c r="H766" s="15">
        <v>0</v>
      </c>
      <c r="I766" s="15">
        <v>1</v>
      </c>
      <c r="J766" s="15">
        <v>0</v>
      </c>
      <c r="K766" s="15">
        <v>0</v>
      </c>
      <c r="L766" s="15">
        <v>0</v>
      </c>
      <c r="M766" s="15">
        <v>0</v>
      </c>
      <c r="N766" s="15">
        <v>0</v>
      </c>
      <c r="O766" s="40">
        <v>0</v>
      </c>
      <c r="Q766" t="str">
        <f t="shared" si="120"/>
        <v>AC</v>
      </c>
      <c r="R766" t="str">
        <f t="shared" si="121"/>
        <v/>
      </c>
      <c r="S766" t="str">
        <f t="shared" si="122"/>
        <v/>
      </c>
      <c r="T766" t="str">
        <f t="shared" si="123"/>
        <v/>
      </c>
      <c r="U766" t="str">
        <f t="shared" si="124"/>
        <v/>
      </c>
      <c r="V766" t="str">
        <f t="shared" si="125"/>
        <v/>
      </c>
      <c r="W766" t="str">
        <f t="shared" si="126"/>
        <v>MEIS+</v>
      </c>
      <c r="X766" t="str">
        <f t="shared" si="127"/>
        <v/>
      </c>
      <c r="Y766" s="32" t="str">
        <f t="shared" si="118"/>
        <v>AC//////MEIS+//</v>
      </c>
      <c r="Z766" t="str">
        <f t="shared" si="119"/>
        <v>#66ff66</v>
      </c>
    </row>
    <row r="767" spans="1:26" x14ac:dyDescent="0.25">
      <c r="A767" s="27" t="s">
        <v>102</v>
      </c>
      <c r="B767" s="19">
        <v>164</v>
      </c>
      <c r="C767" s="54" t="s">
        <v>19</v>
      </c>
      <c r="D767" s="8">
        <v>767</v>
      </c>
      <c r="E767" s="15">
        <v>0</v>
      </c>
      <c r="F767" s="15">
        <v>0</v>
      </c>
      <c r="G767" s="15">
        <v>0</v>
      </c>
      <c r="H767" s="15">
        <v>0</v>
      </c>
      <c r="I767" s="15">
        <v>1</v>
      </c>
      <c r="J767" s="15">
        <v>0</v>
      </c>
      <c r="K767" s="15">
        <v>0</v>
      </c>
      <c r="L767" s="15">
        <v>0</v>
      </c>
      <c r="M767" s="15">
        <v>0</v>
      </c>
      <c r="N767" s="15">
        <v>0</v>
      </c>
      <c r="O767" s="40">
        <v>0</v>
      </c>
      <c r="Q767" t="str">
        <f t="shared" si="120"/>
        <v>AC</v>
      </c>
      <c r="R767" t="str">
        <f t="shared" si="121"/>
        <v/>
      </c>
      <c r="S767" t="str">
        <f t="shared" si="122"/>
        <v/>
      </c>
      <c r="T767" t="str">
        <f t="shared" si="123"/>
        <v/>
      </c>
      <c r="U767" t="str">
        <f t="shared" si="124"/>
        <v/>
      </c>
      <c r="V767" t="str">
        <f t="shared" si="125"/>
        <v/>
      </c>
      <c r="W767" t="str">
        <f t="shared" si="126"/>
        <v>MEIS+</v>
      </c>
      <c r="X767" t="str">
        <f t="shared" si="127"/>
        <v/>
      </c>
      <c r="Y767" s="32" t="str">
        <f t="shared" si="118"/>
        <v>AC//////MEIS+//</v>
      </c>
      <c r="Z767" t="str">
        <f t="shared" si="119"/>
        <v>#66ff66</v>
      </c>
    </row>
    <row r="768" spans="1:26" x14ac:dyDescent="0.25">
      <c r="A768" s="27" t="s">
        <v>102</v>
      </c>
      <c r="B768" s="19">
        <v>165</v>
      </c>
      <c r="C768" s="54" t="s">
        <v>19</v>
      </c>
      <c r="D768" s="8">
        <v>768</v>
      </c>
      <c r="E768" s="15">
        <v>0</v>
      </c>
      <c r="F768" s="15">
        <v>0</v>
      </c>
      <c r="G768" s="15">
        <v>0</v>
      </c>
      <c r="H768" s="15">
        <v>0</v>
      </c>
      <c r="I768" s="15">
        <v>1</v>
      </c>
      <c r="J768" s="15">
        <v>0</v>
      </c>
      <c r="K768" s="15">
        <v>0</v>
      </c>
      <c r="L768" s="15">
        <v>0</v>
      </c>
      <c r="M768" s="15">
        <v>0</v>
      </c>
      <c r="N768" s="15">
        <v>0</v>
      </c>
      <c r="O768" s="40">
        <v>0</v>
      </c>
      <c r="Q768" t="str">
        <f t="shared" si="120"/>
        <v>AC</v>
      </c>
      <c r="R768" t="str">
        <f t="shared" si="121"/>
        <v/>
      </c>
      <c r="S768" t="str">
        <f t="shared" si="122"/>
        <v/>
      </c>
      <c r="T768" t="str">
        <f t="shared" si="123"/>
        <v/>
      </c>
      <c r="U768" t="str">
        <f t="shared" si="124"/>
        <v/>
      </c>
      <c r="V768" t="str">
        <f t="shared" si="125"/>
        <v/>
      </c>
      <c r="W768" t="str">
        <f t="shared" si="126"/>
        <v>MEIS+</v>
      </c>
      <c r="X768" t="str">
        <f t="shared" si="127"/>
        <v/>
      </c>
      <c r="Y768" s="32" t="str">
        <f t="shared" si="118"/>
        <v>AC//////MEIS+//</v>
      </c>
      <c r="Z768" t="str">
        <f t="shared" si="119"/>
        <v>#66ff66</v>
      </c>
    </row>
    <row r="769" spans="1:26" x14ac:dyDescent="0.25">
      <c r="A769" s="27" t="s">
        <v>102</v>
      </c>
      <c r="B769" s="19">
        <v>166</v>
      </c>
      <c r="C769" s="54" t="s">
        <v>19</v>
      </c>
      <c r="D769" s="8">
        <v>769</v>
      </c>
      <c r="E769" s="15">
        <v>0</v>
      </c>
      <c r="F769" s="15">
        <v>0</v>
      </c>
      <c r="G769" s="15">
        <v>0</v>
      </c>
      <c r="H769" s="15">
        <v>0</v>
      </c>
      <c r="I769" s="15">
        <v>1</v>
      </c>
      <c r="J769" s="15">
        <v>0</v>
      </c>
      <c r="K769" s="15">
        <v>0</v>
      </c>
      <c r="L769" s="15">
        <v>0</v>
      </c>
      <c r="M769" s="15">
        <v>0</v>
      </c>
      <c r="N769" s="15">
        <v>0</v>
      </c>
      <c r="O769" s="40">
        <v>0</v>
      </c>
      <c r="Q769" t="str">
        <f t="shared" si="120"/>
        <v>AC</v>
      </c>
      <c r="R769" t="str">
        <f t="shared" si="121"/>
        <v/>
      </c>
      <c r="S769" t="str">
        <f t="shared" si="122"/>
        <v/>
      </c>
      <c r="T769" t="str">
        <f t="shared" si="123"/>
        <v/>
      </c>
      <c r="U769" t="str">
        <f t="shared" si="124"/>
        <v/>
      </c>
      <c r="V769" t="str">
        <f t="shared" si="125"/>
        <v/>
      </c>
      <c r="W769" t="str">
        <f t="shared" si="126"/>
        <v>MEIS+</v>
      </c>
      <c r="X769" t="str">
        <f t="shared" si="127"/>
        <v/>
      </c>
      <c r="Y769" s="32" t="str">
        <f t="shared" si="118"/>
        <v>AC//////MEIS+//</v>
      </c>
      <c r="Z769" t="str">
        <f t="shared" si="119"/>
        <v>#66ff66</v>
      </c>
    </row>
    <row r="770" spans="1:26" x14ac:dyDescent="0.25">
      <c r="A770" s="27" t="s">
        <v>102</v>
      </c>
      <c r="B770" s="19">
        <v>167</v>
      </c>
      <c r="C770" s="54" t="s">
        <v>19</v>
      </c>
      <c r="D770" s="8">
        <v>770</v>
      </c>
      <c r="E770" s="15">
        <v>0</v>
      </c>
      <c r="F770" s="15">
        <v>0</v>
      </c>
      <c r="G770" s="15">
        <v>1</v>
      </c>
      <c r="H770" s="15">
        <v>0</v>
      </c>
      <c r="I770" s="15">
        <v>1</v>
      </c>
      <c r="J770" s="15">
        <v>0</v>
      </c>
      <c r="K770" s="15">
        <v>0</v>
      </c>
      <c r="L770" s="15">
        <v>0</v>
      </c>
      <c r="M770" s="15">
        <v>0</v>
      </c>
      <c r="N770" s="15">
        <v>0</v>
      </c>
      <c r="O770" s="40">
        <v>0</v>
      </c>
      <c r="Q770" t="str">
        <f t="shared" si="120"/>
        <v>AC</v>
      </c>
      <c r="R770" t="str">
        <f t="shared" si="121"/>
        <v/>
      </c>
      <c r="S770" t="str">
        <f t="shared" si="122"/>
        <v>Syt6+</v>
      </c>
      <c r="T770" t="str">
        <f t="shared" si="123"/>
        <v/>
      </c>
      <c r="U770" t="str">
        <f t="shared" si="124"/>
        <v/>
      </c>
      <c r="V770" t="str">
        <f t="shared" si="125"/>
        <v/>
      </c>
      <c r="W770" t="str">
        <f t="shared" si="126"/>
        <v>MEIS+</v>
      </c>
      <c r="X770" t="str">
        <f t="shared" si="127"/>
        <v/>
      </c>
      <c r="Y770" s="32" t="str">
        <f t="shared" ref="Y770:Y833" si="128">Q770&amp;"/"&amp;R770&amp;"/"&amp;S770&amp;"/"&amp;T770&amp;"/"&amp;U770&amp;"/"&amp;V770&amp;"/"&amp;W770&amp;"/"&amp;X770&amp;"/"</f>
        <v>AC//Syt6+////MEIS+//</v>
      </c>
      <c r="Z770" t="str">
        <f t="shared" ref="Z770:Z833" si="129">VLOOKUP(Y770,$AB$4:$AC$17,2,FALSE)</f>
        <v>#ff6666</v>
      </c>
    </row>
    <row r="771" spans="1:26" x14ac:dyDescent="0.25">
      <c r="A771" s="27" t="s">
        <v>102</v>
      </c>
      <c r="B771" s="19">
        <v>168</v>
      </c>
      <c r="C771" s="54" t="s">
        <v>19</v>
      </c>
      <c r="D771" s="8">
        <v>771</v>
      </c>
      <c r="E771" s="15">
        <v>0</v>
      </c>
      <c r="F771" s="15">
        <v>0</v>
      </c>
      <c r="G771" s="15">
        <v>1</v>
      </c>
      <c r="H771" s="15">
        <v>0</v>
      </c>
      <c r="I771" s="15">
        <v>1</v>
      </c>
      <c r="J771" s="15">
        <v>0</v>
      </c>
      <c r="K771" s="15">
        <v>0</v>
      </c>
      <c r="L771" s="15">
        <v>0</v>
      </c>
      <c r="M771" s="15">
        <v>0</v>
      </c>
      <c r="N771" s="15">
        <v>0</v>
      </c>
      <c r="O771" s="40">
        <v>0</v>
      </c>
      <c r="Q771" t="str">
        <f t="shared" si="120"/>
        <v>AC</v>
      </c>
      <c r="R771" t="str">
        <f t="shared" si="121"/>
        <v/>
      </c>
      <c r="S771" t="str">
        <f t="shared" si="122"/>
        <v>Syt6+</v>
      </c>
      <c r="T771" t="str">
        <f t="shared" si="123"/>
        <v/>
      </c>
      <c r="U771" t="str">
        <f t="shared" si="124"/>
        <v/>
      </c>
      <c r="V771" t="str">
        <f t="shared" si="125"/>
        <v/>
      </c>
      <c r="W771" t="str">
        <f t="shared" si="126"/>
        <v>MEIS+</v>
      </c>
      <c r="X771" t="str">
        <f t="shared" si="127"/>
        <v/>
      </c>
      <c r="Y771" s="32" t="str">
        <f t="shared" si="128"/>
        <v>AC//Syt6+////MEIS+//</v>
      </c>
      <c r="Z771" t="str">
        <f t="shared" si="129"/>
        <v>#ff6666</v>
      </c>
    </row>
    <row r="772" spans="1:26" x14ac:dyDescent="0.25">
      <c r="A772" s="27" t="s">
        <v>102</v>
      </c>
      <c r="B772" s="19">
        <v>169</v>
      </c>
      <c r="C772" s="54" t="s">
        <v>19</v>
      </c>
      <c r="D772" s="8">
        <v>772</v>
      </c>
      <c r="E772" s="15">
        <v>0</v>
      </c>
      <c r="F772" s="15">
        <v>0</v>
      </c>
      <c r="G772" s="15">
        <v>0</v>
      </c>
      <c r="H772" s="15">
        <v>0</v>
      </c>
      <c r="I772" s="15">
        <v>1</v>
      </c>
      <c r="J772" s="15">
        <v>0</v>
      </c>
      <c r="K772" s="15">
        <v>0</v>
      </c>
      <c r="L772" s="15">
        <v>0</v>
      </c>
      <c r="M772" s="15">
        <v>0</v>
      </c>
      <c r="N772" s="15">
        <v>0</v>
      </c>
      <c r="O772" s="40">
        <v>0</v>
      </c>
      <c r="Q772" t="str">
        <f t="shared" si="120"/>
        <v>AC</v>
      </c>
      <c r="R772" t="str">
        <f t="shared" si="121"/>
        <v/>
      </c>
      <c r="S772" t="str">
        <f t="shared" si="122"/>
        <v/>
      </c>
      <c r="T772" t="str">
        <f t="shared" si="123"/>
        <v/>
      </c>
      <c r="U772" t="str">
        <f t="shared" si="124"/>
        <v/>
      </c>
      <c r="V772" t="str">
        <f t="shared" si="125"/>
        <v/>
      </c>
      <c r="W772" t="str">
        <f t="shared" si="126"/>
        <v>MEIS+</v>
      </c>
      <c r="X772" t="str">
        <f t="shared" si="127"/>
        <v/>
      </c>
      <c r="Y772" s="32" t="str">
        <f t="shared" si="128"/>
        <v>AC//////MEIS+//</v>
      </c>
      <c r="Z772" t="str">
        <f t="shared" si="129"/>
        <v>#66ff66</v>
      </c>
    </row>
    <row r="773" spans="1:26" x14ac:dyDescent="0.25">
      <c r="A773" s="27" t="s">
        <v>102</v>
      </c>
      <c r="B773" s="19">
        <v>170</v>
      </c>
      <c r="C773" s="54" t="s">
        <v>19</v>
      </c>
      <c r="D773" s="8">
        <v>773</v>
      </c>
      <c r="E773" s="15">
        <v>0</v>
      </c>
      <c r="F773" s="15">
        <v>0</v>
      </c>
      <c r="G773" s="15">
        <v>1</v>
      </c>
      <c r="H773" s="15">
        <v>0</v>
      </c>
      <c r="I773" s="15">
        <v>1</v>
      </c>
      <c r="J773" s="15">
        <v>0</v>
      </c>
      <c r="K773" s="15">
        <v>0</v>
      </c>
      <c r="L773" s="15">
        <v>0</v>
      </c>
      <c r="M773" s="15">
        <v>0</v>
      </c>
      <c r="N773" s="15">
        <v>0</v>
      </c>
      <c r="O773" s="40">
        <v>0</v>
      </c>
      <c r="Q773" t="str">
        <f t="shared" si="120"/>
        <v>AC</v>
      </c>
      <c r="R773" t="str">
        <f t="shared" si="121"/>
        <v/>
      </c>
      <c r="S773" t="str">
        <f t="shared" si="122"/>
        <v>Syt6+</v>
      </c>
      <c r="T773" t="str">
        <f t="shared" si="123"/>
        <v/>
      </c>
      <c r="U773" t="str">
        <f t="shared" si="124"/>
        <v/>
      </c>
      <c r="V773" t="str">
        <f t="shared" si="125"/>
        <v/>
      </c>
      <c r="W773" t="str">
        <f t="shared" si="126"/>
        <v>MEIS+</v>
      </c>
      <c r="X773" t="str">
        <f t="shared" si="127"/>
        <v/>
      </c>
      <c r="Y773" s="32" t="str">
        <f t="shared" si="128"/>
        <v>AC//Syt6+////MEIS+//</v>
      </c>
      <c r="Z773" t="str">
        <f t="shared" si="129"/>
        <v>#ff6666</v>
      </c>
    </row>
    <row r="774" spans="1:26" x14ac:dyDescent="0.25">
      <c r="A774" s="27" t="s">
        <v>102</v>
      </c>
      <c r="B774" s="19">
        <v>171</v>
      </c>
      <c r="C774" s="54" t="s">
        <v>19</v>
      </c>
      <c r="D774" s="8">
        <v>774</v>
      </c>
      <c r="E774" s="15">
        <v>0</v>
      </c>
      <c r="F774" s="15">
        <v>0</v>
      </c>
      <c r="G774" s="15">
        <v>1</v>
      </c>
      <c r="H774" s="15">
        <v>0</v>
      </c>
      <c r="I774" s="15">
        <v>1</v>
      </c>
      <c r="J774" s="15">
        <v>0</v>
      </c>
      <c r="K774" s="15">
        <v>0</v>
      </c>
      <c r="L774" s="15">
        <v>0</v>
      </c>
      <c r="M774" s="15">
        <v>0</v>
      </c>
      <c r="N774" s="15">
        <v>0</v>
      </c>
      <c r="O774" s="40">
        <v>0</v>
      </c>
      <c r="Q774" t="str">
        <f t="shared" si="120"/>
        <v>AC</v>
      </c>
      <c r="R774" t="str">
        <f t="shared" si="121"/>
        <v/>
      </c>
      <c r="S774" t="str">
        <f t="shared" si="122"/>
        <v>Syt6+</v>
      </c>
      <c r="T774" t="str">
        <f t="shared" si="123"/>
        <v/>
      </c>
      <c r="U774" t="str">
        <f t="shared" si="124"/>
        <v/>
      </c>
      <c r="V774" t="str">
        <f t="shared" si="125"/>
        <v/>
      </c>
      <c r="W774" t="str">
        <f t="shared" si="126"/>
        <v>MEIS+</v>
      </c>
      <c r="X774" t="str">
        <f t="shared" si="127"/>
        <v/>
      </c>
      <c r="Y774" s="32" t="str">
        <f t="shared" si="128"/>
        <v>AC//Syt6+////MEIS+//</v>
      </c>
      <c r="Z774" t="str">
        <f t="shared" si="129"/>
        <v>#ff6666</v>
      </c>
    </row>
    <row r="775" spans="1:26" x14ac:dyDescent="0.25">
      <c r="A775" s="27" t="s">
        <v>102</v>
      </c>
      <c r="B775" s="19">
        <v>172</v>
      </c>
      <c r="C775" s="54" t="s">
        <v>19</v>
      </c>
      <c r="D775" s="8">
        <v>775</v>
      </c>
      <c r="E775" s="15">
        <v>0</v>
      </c>
      <c r="F775" s="15">
        <v>0</v>
      </c>
      <c r="G775" s="15">
        <v>0</v>
      </c>
      <c r="H775" s="15">
        <v>0</v>
      </c>
      <c r="I775" s="15">
        <v>1</v>
      </c>
      <c r="J775" s="15">
        <v>0</v>
      </c>
      <c r="K775" s="15">
        <v>0</v>
      </c>
      <c r="L775" s="15">
        <v>0</v>
      </c>
      <c r="M775" s="15">
        <v>0</v>
      </c>
      <c r="N775" s="15">
        <v>0</v>
      </c>
      <c r="O775" s="40">
        <v>0</v>
      </c>
      <c r="Q775" t="str">
        <f t="shared" si="120"/>
        <v>AC</v>
      </c>
      <c r="R775" t="str">
        <f t="shared" si="121"/>
        <v/>
      </c>
      <c r="S775" t="str">
        <f t="shared" si="122"/>
        <v/>
      </c>
      <c r="T775" t="str">
        <f t="shared" si="123"/>
        <v/>
      </c>
      <c r="U775" t="str">
        <f t="shared" si="124"/>
        <v/>
      </c>
      <c r="V775" t="str">
        <f t="shared" si="125"/>
        <v/>
      </c>
      <c r="W775" t="str">
        <f t="shared" si="126"/>
        <v>MEIS+</v>
      </c>
      <c r="X775" t="str">
        <f t="shared" si="127"/>
        <v/>
      </c>
      <c r="Y775" s="32" t="str">
        <f t="shared" si="128"/>
        <v>AC//////MEIS+//</v>
      </c>
      <c r="Z775" t="str">
        <f t="shared" si="129"/>
        <v>#66ff66</v>
      </c>
    </row>
    <row r="776" spans="1:26" x14ac:dyDescent="0.25">
      <c r="A776" s="27" t="s">
        <v>102</v>
      </c>
      <c r="B776" s="19">
        <v>173</v>
      </c>
      <c r="C776" s="54" t="s">
        <v>19</v>
      </c>
      <c r="D776" s="8">
        <v>776</v>
      </c>
      <c r="E776" s="15">
        <v>0</v>
      </c>
      <c r="F776" s="15">
        <v>0</v>
      </c>
      <c r="G776" s="15">
        <v>1</v>
      </c>
      <c r="H776" s="15">
        <v>0</v>
      </c>
      <c r="I776" s="15">
        <v>1</v>
      </c>
      <c r="J776" s="15">
        <v>0</v>
      </c>
      <c r="K776" s="15">
        <v>0</v>
      </c>
      <c r="L776" s="15">
        <v>0</v>
      </c>
      <c r="M776" s="15">
        <v>0</v>
      </c>
      <c r="N776" s="15">
        <v>0</v>
      </c>
      <c r="O776" s="40">
        <v>0</v>
      </c>
      <c r="Q776" t="str">
        <f t="shared" si="120"/>
        <v>AC</v>
      </c>
      <c r="R776" t="str">
        <f t="shared" si="121"/>
        <v/>
      </c>
      <c r="S776" t="str">
        <f t="shared" si="122"/>
        <v>Syt6+</v>
      </c>
      <c r="T776" t="str">
        <f t="shared" si="123"/>
        <v/>
      </c>
      <c r="U776" t="str">
        <f t="shared" si="124"/>
        <v/>
      </c>
      <c r="V776" t="str">
        <f t="shared" si="125"/>
        <v/>
      </c>
      <c r="W776" t="str">
        <f t="shared" si="126"/>
        <v>MEIS+</v>
      </c>
      <c r="X776" t="str">
        <f t="shared" si="127"/>
        <v/>
      </c>
      <c r="Y776" s="32" t="str">
        <f t="shared" si="128"/>
        <v>AC//Syt6+////MEIS+//</v>
      </c>
      <c r="Z776" t="str">
        <f t="shared" si="129"/>
        <v>#ff6666</v>
      </c>
    </row>
    <row r="777" spans="1:26" x14ac:dyDescent="0.25">
      <c r="A777" s="27" t="s">
        <v>102</v>
      </c>
      <c r="B777" s="19">
        <v>174</v>
      </c>
      <c r="C777" s="54" t="s">
        <v>19</v>
      </c>
      <c r="D777" s="8">
        <v>777</v>
      </c>
      <c r="E777" s="15">
        <v>0</v>
      </c>
      <c r="F777" s="15">
        <v>0</v>
      </c>
      <c r="G777" s="15">
        <v>0</v>
      </c>
      <c r="H777" s="15">
        <v>0</v>
      </c>
      <c r="I777" s="15">
        <v>1</v>
      </c>
      <c r="J777" s="15">
        <v>0</v>
      </c>
      <c r="K777" s="15">
        <v>0</v>
      </c>
      <c r="L777" s="15">
        <v>0</v>
      </c>
      <c r="M777" s="15">
        <v>0</v>
      </c>
      <c r="N777" s="15">
        <v>0</v>
      </c>
      <c r="O777" s="40">
        <v>0</v>
      </c>
      <c r="Q777" t="str">
        <f t="shared" si="120"/>
        <v>AC</v>
      </c>
      <c r="R777" t="str">
        <f t="shared" si="121"/>
        <v/>
      </c>
      <c r="S777" t="str">
        <f t="shared" si="122"/>
        <v/>
      </c>
      <c r="T777" t="str">
        <f t="shared" si="123"/>
        <v/>
      </c>
      <c r="U777" t="str">
        <f t="shared" si="124"/>
        <v/>
      </c>
      <c r="V777" t="str">
        <f t="shared" si="125"/>
        <v/>
      </c>
      <c r="W777" t="str">
        <f t="shared" si="126"/>
        <v>MEIS+</v>
      </c>
      <c r="X777" t="str">
        <f t="shared" si="127"/>
        <v/>
      </c>
      <c r="Y777" s="32" t="str">
        <f t="shared" si="128"/>
        <v>AC//////MEIS+//</v>
      </c>
      <c r="Z777" t="str">
        <f t="shared" si="129"/>
        <v>#66ff66</v>
      </c>
    </row>
    <row r="778" spans="1:26" x14ac:dyDescent="0.25">
      <c r="A778" s="27" t="s">
        <v>102</v>
      </c>
      <c r="B778" s="19">
        <v>175</v>
      </c>
      <c r="C778" s="54" t="s">
        <v>19</v>
      </c>
      <c r="D778" s="8">
        <v>778</v>
      </c>
      <c r="E778" s="15">
        <v>0</v>
      </c>
      <c r="F778" s="15">
        <v>1</v>
      </c>
      <c r="G778" s="15">
        <v>0</v>
      </c>
      <c r="H778" s="15">
        <v>0</v>
      </c>
      <c r="I778" s="15">
        <v>1</v>
      </c>
      <c r="J778" s="15">
        <v>0</v>
      </c>
      <c r="K778" s="15">
        <v>0</v>
      </c>
      <c r="L778" s="15">
        <v>0</v>
      </c>
      <c r="M778" s="15">
        <v>0</v>
      </c>
      <c r="N778" s="15">
        <v>0</v>
      </c>
      <c r="O778" s="40">
        <v>0</v>
      </c>
      <c r="Q778" t="str">
        <f t="shared" si="120"/>
        <v>AC</v>
      </c>
      <c r="R778" t="str">
        <f t="shared" si="121"/>
        <v>Syt10+</v>
      </c>
      <c r="S778" t="str">
        <f t="shared" si="122"/>
        <v/>
      </c>
      <c r="T778" t="str">
        <f t="shared" si="123"/>
        <v/>
      </c>
      <c r="U778" t="str">
        <f t="shared" si="124"/>
        <v/>
      </c>
      <c r="V778" t="str">
        <f t="shared" si="125"/>
        <v/>
      </c>
      <c r="W778" t="str">
        <f t="shared" si="126"/>
        <v>MEIS+</v>
      </c>
      <c r="X778" t="str">
        <f t="shared" si="127"/>
        <v/>
      </c>
      <c r="Y778" s="32" t="str">
        <f t="shared" si="128"/>
        <v>AC/Syt10+/////MEIS+//</v>
      </c>
      <c r="Z778" t="str">
        <f t="shared" si="129"/>
        <v>#b3ff66</v>
      </c>
    </row>
    <row r="779" spans="1:26" x14ac:dyDescent="0.25">
      <c r="A779" s="27" t="s">
        <v>102</v>
      </c>
      <c r="B779" s="19">
        <v>176</v>
      </c>
      <c r="C779" s="54" t="s">
        <v>19</v>
      </c>
      <c r="D779" s="8">
        <v>779</v>
      </c>
      <c r="E779" s="15">
        <v>0</v>
      </c>
      <c r="F779" s="15">
        <v>0</v>
      </c>
      <c r="G779" s="15">
        <v>1</v>
      </c>
      <c r="H779" s="15">
        <v>0</v>
      </c>
      <c r="I779" s="15">
        <v>1</v>
      </c>
      <c r="J779" s="15">
        <v>0</v>
      </c>
      <c r="K779" s="15">
        <v>0</v>
      </c>
      <c r="L779" s="15">
        <v>0</v>
      </c>
      <c r="M779" s="15">
        <v>0</v>
      </c>
      <c r="N779" s="15">
        <v>0</v>
      </c>
      <c r="O779" s="40">
        <v>0</v>
      </c>
      <c r="Q779" t="str">
        <f t="shared" si="120"/>
        <v>AC</v>
      </c>
      <c r="R779" t="str">
        <f t="shared" si="121"/>
        <v/>
      </c>
      <c r="S779" t="str">
        <f t="shared" si="122"/>
        <v>Syt6+</v>
      </c>
      <c r="T779" t="str">
        <f t="shared" si="123"/>
        <v/>
      </c>
      <c r="U779" t="str">
        <f t="shared" si="124"/>
        <v/>
      </c>
      <c r="V779" t="str">
        <f t="shared" si="125"/>
        <v/>
      </c>
      <c r="W779" t="str">
        <f t="shared" si="126"/>
        <v>MEIS+</v>
      </c>
      <c r="X779" t="str">
        <f t="shared" si="127"/>
        <v/>
      </c>
      <c r="Y779" s="32" t="str">
        <f t="shared" si="128"/>
        <v>AC//Syt6+////MEIS+//</v>
      </c>
      <c r="Z779" t="str">
        <f t="shared" si="129"/>
        <v>#ff6666</v>
      </c>
    </row>
    <row r="780" spans="1:26" x14ac:dyDescent="0.25">
      <c r="A780" s="27" t="s">
        <v>102</v>
      </c>
      <c r="B780" s="19">
        <v>177</v>
      </c>
      <c r="C780" s="54" t="s">
        <v>19</v>
      </c>
      <c r="D780" s="8">
        <v>780</v>
      </c>
      <c r="E780" s="15">
        <v>0</v>
      </c>
      <c r="F780" s="15">
        <v>0</v>
      </c>
      <c r="G780" s="15">
        <v>0</v>
      </c>
      <c r="H780" s="15">
        <v>0</v>
      </c>
      <c r="I780" s="15">
        <v>1</v>
      </c>
      <c r="J780" s="15">
        <v>0</v>
      </c>
      <c r="K780" s="15">
        <v>0</v>
      </c>
      <c r="L780" s="15">
        <v>0</v>
      </c>
      <c r="M780" s="15">
        <v>0</v>
      </c>
      <c r="N780" s="15">
        <v>0</v>
      </c>
      <c r="O780" s="40">
        <v>0</v>
      </c>
      <c r="Q780" t="str">
        <f t="shared" si="120"/>
        <v>AC</v>
      </c>
      <c r="R780" t="str">
        <f t="shared" si="121"/>
        <v/>
      </c>
      <c r="S780" t="str">
        <f t="shared" si="122"/>
        <v/>
      </c>
      <c r="T780" t="str">
        <f t="shared" si="123"/>
        <v/>
      </c>
      <c r="U780" t="str">
        <f t="shared" si="124"/>
        <v/>
      </c>
      <c r="V780" t="str">
        <f t="shared" si="125"/>
        <v/>
      </c>
      <c r="W780" t="str">
        <f t="shared" si="126"/>
        <v>MEIS+</v>
      </c>
      <c r="X780" t="str">
        <f t="shared" si="127"/>
        <v/>
      </c>
      <c r="Y780" s="32" t="str">
        <f t="shared" si="128"/>
        <v>AC//////MEIS+//</v>
      </c>
      <c r="Z780" t="str">
        <f t="shared" si="129"/>
        <v>#66ff66</v>
      </c>
    </row>
    <row r="781" spans="1:26" x14ac:dyDescent="0.25">
      <c r="A781" s="27" t="s">
        <v>102</v>
      </c>
      <c r="B781" s="19">
        <v>178</v>
      </c>
      <c r="C781" s="54" t="s">
        <v>19</v>
      </c>
      <c r="D781" s="8">
        <v>781</v>
      </c>
      <c r="E781" s="15">
        <v>0</v>
      </c>
      <c r="F781" s="15">
        <v>0</v>
      </c>
      <c r="G781" s="15">
        <v>0</v>
      </c>
      <c r="H781" s="15">
        <v>0</v>
      </c>
      <c r="I781" s="15">
        <v>0</v>
      </c>
      <c r="J781" s="15">
        <v>0</v>
      </c>
      <c r="K781" s="15">
        <v>0</v>
      </c>
      <c r="L781" s="15">
        <v>0</v>
      </c>
      <c r="M781" s="15">
        <v>0</v>
      </c>
      <c r="N781" s="15">
        <v>0</v>
      </c>
      <c r="O781" s="40">
        <v>0</v>
      </c>
      <c r="Q781" t="str">
        <f t="shared" si="120"/>
        <v>AC</v>
      </c>
      <c r="R781" t="str">
        <f t="shared" si="121"/>
        <v/>
      </c>
      <c r="S781" t="str">
        <f t="shared" si="122"/>
        <v/>
      </c>
      <c r="T781" t="str">
        <f t="shared" si="123"/>
        <v/>
      </c>
      <c r="U781" t="str">
        <f t="shared" si="124"/>
        <v/>
      </c>
      <c r="V781" t="str">
        <f t="shared" si="125"/>
        <v/>
      </c>
      <c r="W781" t="str">
        <f t="shared" si="126"/>
        <v/>
      </c>
      <c r="X781" t="str">
        <f t="shared" si="127"/>
        <v/>
      </c>
      <c r="Y781" s="32" t="str">
        <f t="shared" si="128"/>
        <v>AC////////</v>
      </c>
      <c r="Z781" t="str">
        <f t="shared" si="129"/>
        <v>#66b3ff</v>
      </c>
    </row>
    <row r="782" spans="1:26" x14ac:dyDescent="0.25">
      <c r="A782" s="27" t="s">
        <v>102</v>
      </c>
      <c r="B782" s="19">
        <v>179</v>
      </c>
      <c r="C782" s="54" t="s">
        <v>32</v>
      </c>
      <c r="D782" s="8">
        <v>782</v>
      </c>
      <c r="E782" s="15">
        <v>0</v>
      </c>
      <c r="F782" s="15">
        <v>0</v>
      </c>
      <c r="G782" s="15">
        <v>0</v>
      </c>
      <c r="H782" s="15">
        <v>0</v>
      </c>
      <c r="I782" s="15">
        <v>0</v>
      </c>
      <c r="J782" s="15">
        <v>0</v>
      </c>
      <c r="K782" s="15">
        <v>0</v>
      </c>
      <c r="L782" s="15">
        <v>0</v>
      </c>
      <c r="M782" s="15">
        <v>0</v>
      </c>
      <c r="N782" s="15">
        <v>0</v>
      </c>
      <c r="O782" s="40">
        <v>0</v>
      </c>
      <c r="Q782" t="str">
        <f t="shared" si="120"/>
        <v>AC</v>
      </c>
      <c r="R782" t="str">
        <f t="shared" si="121"/>
        <v/>
      </c>
      <c r="S782" t="str">
        <f t="shared" si="122"/>
        <v/>
      </c>
      <c r="T782" t="str">
        <f t="shared" si="123"/>
        <v/>
      </c>
      <c r="U782" t="str">
        <f t="shared" si="124"/>
        <v/>
      </c>
      <c r="V782" t="str">
        <f t="shared" si="125"/>
        <v/>
      </c>
      <c r="W782" t="str">
        <f t="shared" si="126"/>
        <v/>
      </c>
      <c r="X782" t="str">
        <f t="shared" si="127"/>
        <v/>
      </c>
      <c r="Y782" s="32" t="str">
        <f t="shared" si="128"/>
        <v>AC////////</v>
      </c>
      <c r="Z782" t="str">
        <f t="shared" si="129"/>
        <v>#66b3ff</v>
      </c>
    </row>
    <row r="783" spans="1:26" x14ac:dyDescent="0.25">
      <c r="A783" s="27" t="s">
        <v>102</v>
      </c>
      <c r="B783" s="19">
        <v>180</v>
      </c>
      <c r="C783" s="54">
        <v>60</v>
      </c>
      <c r="D783" s="8">
        <v>783</v>
      </c>
      <c r="E783" s="15">
        <v>0</v>
      </c>
      <c r="F783" s="15">
        <v>0</v>
      </c>
      <c r="G783" s="15">
        <v>0</v>
      </c>
      <c r="H783" s="15">
        <v>0</v>
      </c>
      <c r="I783" s="15">
        <v>0</v>
      </c>
      <c r="J783" s="15">
        <v>0</v>
      </c>
      <c r="K783" s="15">
        <v>0</v>
      </c>
      <c r="L783" s="15">
        <v>0</v>
      </c>
      <c r="M783" s="15">
        <v>0</v>
      </c>
      <c r="N783" s="15">
        <v>0</v>
      </c>
      <c r="O783" s="40">
        <v>0</v>
      </c>
      <c r="Q783" t="str">
        <f t="shared" si="120"/>
        <v>AC</v>
      </c>
      <c r="R783" t="str">
        <f t="shared" si="121"/>
        <v/>
      </c>
      <c r="S783" t="str">
        <f t="shared" si="122"/>
        <v/>
      </c>
      <c r="T783" t="str">
        <f t="shared" si="123"/>
        <v/>
      </c>
      <c r="U783" t="str">
        <f t="shared" si="124"/>
        <v/>
      </c>
      <c r="V783" t="str">
        <f t="shared" si="125"/>
        <v/>
      </c>
      <c r="W783" t="str">
        <f t="shared" si="126"/>
        <v/>
      </c>
      <c r="X783" t="str">
        <f t="shared" si="127"/>
        <v/>
      </c>
      <c r="Y783" s="32" t="str">
        <f t="shared" si="128"/>
        <v>AC////////</v>
      </c>
      <c r="Z783" t="str">
        <f t="shared" si="129"/>
        <v>#66b3ff</v>
      </c>
    </row>
    <row r="784" spans="1:26" x14ac:dyDescent="0.25">
      <c r="A784" s="27" t="s">
        <v>102</v>
      </c>
      <c r="B784" s="19">
        <v>181</v>
      </c>
      <c r="C784" s="54">
        <v>91</v>
      </c>
      <c r="D784" s="8">
        <v>784</v>
      </c>
      <c r="E784" s="15">
        <v>0</v>
      </c>
      <c r="F784" s="15">
        <v>1</v>
      </c>
      <c r="G784" s="15">
        <v>0</v>
      </c>
      <c r="H784" s="15">
        <v>0</v>
      </c>
      <c r="I784" s="15">
        <v>0</v>
      </c>
      <c r="J784" s="15">
        <v>0</v>
      </c>
      <c r="K784" s="15">
        <v>0</v>
      </c>
      <c r="L784" s="15">
        <v>0</v>
      </c>
      <c r="M784" s="15">
        <v>0</v>
      </c>
      <c r="N784" s="15">
        <v>0</v>
      </c>
      <c r="O784" s="40">
        <v>0</v>
      </c>
      <c r="Q784" t="str">
        <f t="shared" si="120"/>
        <v>AC</v>
      </c>
      <c r="R784" t="str">
        <f t="shared" si="121"/>
        <v>Syt10+</v>
      </c>
      <c r="S784" t="str">
        <f t="shared" si="122"/>
        <v/>
      </c>
      <c r="T784" t="str">
        <f t="shared" si="123"/>
        <v/>
      </c>
      <c r="U784" t="str">
        <f t="shared" si="124"/>
        <v/>
      </c>
      <c r="V784" t="str">
        <f t="shared" si="125"/>
        <v/>
      </c>
      <c r="W784" t="str">
        <f t="shared" si="126"/>
        <v/>
      </c>
      <c r="X784" t="str">
        <f t="shared" si="127"/>
        <v/>
      </c>
      <c r="Y784" s="32" t="str">
        <f t="shared" si="128"/>
        <v>AC/Syt10+///////</v>
      </c>
      <c r="Z784" t="e">
        <f t="shared" si="129"/>
        <v>#N/A</v>
      </c>
    </row>
    <row r="785" spans="1:26" x14ac:dyDescent="0.25">
      <c r="A785" s="27" t="s">
        <v>102</v>
      </c>
      <c r="B785" s="19">
        <v>182</v>
      </c>
      <c r="C785" s="54" t="s">
        <v>19</v>
      </c>
      <c r="D785" s="8">
        <v>785</v>
      </c>
      <c r="E785" s="15">
        <v>0</v>
      </c>
      <c r="F785" s="15">
        <v>0</v>
      </c>
      <c r="G785" s="15">
        <v>1</v>
      </c>
      <c r="H785" s="15">
        <v>0</v>
      </c>
      <c r="I785" s="15">
        <v>0</v>
      </c>
      <c r="J785" s="15">
        <v>0</v>
      </c>
      <c r="K785" s="15">
        <v>0</v>
      </c>
      <c r="L785" s="15">
        <v>0</v>
      </c>
      <c r="M785" s="15">
        <v>0</v>
      </c>
      <c r="N785" s="15">
        <v>0</v>
      </c>
      <c r="O785" s="40">
        <v>0</v>
      </c>
      <c r="Q785" t="str">
        <f t="shared" si="120"/>
        <v>AC</v>
      </c>
      <c r="R785" t="str">
        <f t="shared" si="121"/>
        <v/>
      </c>
      <c r="S785" t="str">
        <f t="shared" si="122"/>
        <v>Syt6+</v>
      </c>
      <c r="T785" t="str">
        <f t="shared" si="123"/>
        <v/>
      </c>
      <c r="U785" t="str">
        <f t="shared" si="124"/>
        <v/>
      </c>
      <c r="V785" t="str">
        <f t="shared" si="125"/>
        <v/>
      </c>
      <c r="W785" t="str">
        <f t="shared" si="126"/>
        <v/>
      </c>
      <c r="X785" t="str">
        <f t="shared" si="127"/>
        <v/>
      </c>
      <c r="Y785" s="32" t="str">
        <f t="shared" si="128"/>
        <v>AC//Syt6+//////</v>
      </c>
      <c r="Z785" t="str">
        <f t="shared" si="129"/>
        <v>#6666ff</v>
      </c>
    </row>
    <row r="786" spans="1:26" x14ac:dyDescent="0.25">
      <c r="A786" s="27" t="s">
        <v>102</v>
      </c>
      <c r="B786" s="19">
        <v>183</v>
      </c>
      <c r="C786" s="54" t="s">
        <v>19</v>
      </c>
      <c r="D786" s="8">
        <v>786</v>
      </c>
      <c r="E786" s="15">
        <v>1</v>
      </c>
      <c r="F786" s="15">
        <v>0</v>
      </c>
      <c r="G786" s="15">
        <v>0</v>
      </c>
      <c r="H786" s="15">
        <v>0</v>
      </c>
      <c r="I786" s="15">
        <v>0</v>
      </c>
      <c r="J786" s="15">
        <v>1</v>
      </c>
      <c r="K786" s="15">
        <v>0</v>
      </c>
      <c r="L786" s="15">
        <v>0</v>
      </c>
      <c r="M786" s="15">
        <v>1</v>
      </c>
      <c r="N786" s="15">
        <v>0</v>
      </c>
      <c r="O786" s="40">
        <v>0</v>
      </c>
      <c r="Q786" t="str">
        <f t="shared" si="120"/>
        <v>GC</v>
      </c>
      <c r="R786" t="str">
        <f t="shared" si="121"/>
        <v/>
      </c>
      <c r="S786" t="str">
        <f t="shared" si="122"/>
        <v/>
      </c>
      <c r="T786" t="str">
        <f t="shared" si="123"/>
        <v/>
      </c>
      <c r="U786" t="str">
        <f t="shared" si="124"/>
        <v/>
      </c>
      <c r="V786" t="str">
        <f t="shared" si="125"/>
        <v/>
      </c>
      <c r="W786" t="str">
        <f t="shared" si="126"/>
        <v/>
      </c>
      <c r="X786" t="str">
        <f t="shared" si="127"/>
        <v/>
      </c>
      <c r="Y786" s="32" t="str">
        <f t="shared" si="128"/>
        <v>GC////////</v>
      </c>
      <c r="Z786" t="str">
        <f t="shared" si="129"/>
        <v>#ff66d9</v>
      </c>
    </row>
    <row r="787" spans="1:26" x14ac:dyDescent="0.25">
      <c r="A787" s="27" t="s">
        <v>102</v>
      </c>
      <c r="B787" s="19">
        <v>184</v>
      </c>
      <c r="C787" s="54" t="s">
        <v>19</v>
      </c>
      <c r="D787" s="8">
        <v>787</v>
      </c>
      <c r="E787" s="15">
        <v>0</v>
      </c>
      <c r="F787" s="15">
        <v>0</v>
      </c>
      <c r="G787" s="15">
        <v>0</v>
      </c>
      <c r="H787" s="15">
        <v>0</v>
      </c>
      <c r="I787" s="15">
        <v>0</v>
      </c>
      <c r="J787" s="15">
        <v>0</v>
      </c>
      <c r="K787" s="15">
        <v>0</v>
      </c>
      <c r="L787" s="15">
        <v>0</v>
      </c>
      <c r="M787" s="15">
        <v>0</v>
      </c>
      <c r="N787" s="15">
        <v>0</v>
      </c>
      <c r="O787" s="40">
        <v>0</v>
      </c>
      <c r="Q787" t="str">
        <f t="shared" ref="Q787:Q850" si="130">IF(E787=1,"GC","AC")</f>
        <v>AC</v>
      </c>
      <c r="R787" t="str">
        <f t="shared" ref="R787:R850" si="131">IF(F787=1,"Syt10+","")</f>
        <v/>
      </c>
      <c r="S787" t="str">
        <f t="shared" ref="S787:S850" si="132">IF(G787=1,"Syt6+","")</f>
        <v/>
      </c>
      <c r="T787" t="str">
        <f t="shared" ref="T787:T850" si="133">IF(H787,"C8+","")</f>
        <v/>
      </c>
      <c r="U787" t="str">
        <f t="shared" ref="U787:U850" si="134">IF(K787=1,"ChAT+","")</f>
        <v/>
      </c>
      <c r="V787" t="str">
        <f t="shared" ref="V787:V850" si="135">IF(O787=1,"Satb2+","")</f>
        <v/>
      </c>
      <c r="W787" t="str">
        <f t="shared" ref="W787:W850" si="136">IF(I787=1,"MEIS+","")</f>
        <v/>
      </c>
      <c r="X787" t="str">
        <f t="shared" ref="X787:X850" si="137">IF(N787=1,"CalR+","")</f>
        <v/>
      </c>
      <c r="Y787" s="32" t="str">
        <f t="shared" si="128"/>
        <v>AC////////</v>
      </c>
      <c r="Z787" t="str">
        <f t="shared" si="129"/>
        <v>#66b3ff</v>
      </c>
    </row>
    <row r="788" spans="1:26" x14ac:dyDescent="0.25">
      <c r="A788" s="27" t="s">
        <v>102</v>
      </c>
      <c r="B788" s="19">
        <v>185</v>
      </c>
      <c r="C788" s="54">
        <v>85</v>
      </c>
      <c r="D788" s="8">
        <v>788</v>
      </c>
      <c r="E788" s="15">
        <v>0</v>
      </c>
      <c r="F788" s="15">
        <v>0</v>
      </c>
      <c r="G788" s="15">
        <v>0</v>
      </c>
      <c r="H788" s="15">
        <v>0</v>
      </c>
      <c r="I788" s="15">
        <v>0</v>
      </c>
      <c r="J788" s="15">
        <v>0</v>
      </c>
      <c r="K788" s="15">
        <v>0</v>
      </c>
      <c r="L788" s="15">
        <v>0</v>
      </c>
      <c r="M788" s="15">
        <v>0</v>
      </c>
      <c r="N788" s="15">
        <v>0</v>
      </c>
      <c r="O788" s="40">
        <v>0</v>
      </c>
      <c r="Q788" t="str">
        <f t="shared" si="130"/>
        <v>AC</v>
      </c>
      <c r="R788" t="str">
        <f t="shared" si="131"/>
        <v/>
      </c>
      <c r="S788" t="str">
        <f t="shared" si="132"/>
        <v/>
      </c>
      <c r="T788" t="str">
        <f t="shared" si="133"/>
        <v/>
      </c>
      <c r="U788" t="str">
        <f t="shared" si="134"/>
        <v/>
      </c>
      <c r="V788" t="str">
        <f t="shared" si="135"/>
        <v/>
      </c>
      <c r="W788" t="str">
        <f t="shared" si="136"/>
        <v/>
      </c>
      <c r="X788" t="str">
        <f t="shared" si="137"/>
        <v/>
      </c>
      <c r="Y788" s="32" t="str">
        <f t="shared" si="128"/>
        <v>AC////////</v>
      </c>
      <c r="Z788" t="str">
        <f t="shared" si="129"/>
        <v>#66b3ff</v>
      </c>
    </row>
    <row r="789" spans="1:26" x14ac:dyDescent="0.25">
      <c r="A789" s="27" t="s">
        <v>102</v>
      </c>
      <c r="B789" s="19">
        <v>186</v>
      </c>
      <c r="C789" s="54" t="s">
        <v>19</v>
      </c>
      <c r="D789" s="8">
        <v>789</v>
      </c>
      <c r="E789" s="15">
        <v>0</v>
      </c>
      <c r="F789" s="15">
        <v>0</v>
      </c>
      <c r="G789" s="15">
        <v>0</v>
      </c>
      <c r="H789" s="15">
        <v>0</v>
      </c>
      <c r="I789" s="15">
        <v>0</v>
      </c>
      <c r="J789" s="15">
        <v>0</v>
      </c>
      <c r="K789" s="15">
        <v>0</v>
      </c>
      <c r="L789" s="15">
        <v>0</v>
      </c>
      <c r="M789" s="15">
        <v>0</v>
      </c>
      <c r="N789" s="15">
        <v>0</v>
      </c>
      <c r="O789" s="40">
        <v>0</v>
      </c>
      <c r="Q789" t="str">
        <f t="shared" si="130"/>
        <v>AC</v>
      </c>
      <c r="R789" t="str">
        <f t="shared" si="131"/>
        <v/>
      </c>
      <c r="S789" t="str">
        <f t="shared" si="132"/>
        <v/>
      </c>
      <c r="T789" t="str">
        <f t="shared" si="133"/>
        <v/>
      </c>
      <c r="U789" t="str">
        <f t="shared" si="134"/>
        <v/>
      </c>
      <c r="V789" t="str">
        <f t="shared" si="135"/>
        <v/>
      </c>
      <c r="W789" t="str">
        <f t="shared" si="136"/>
        <v/>
      </c>
      <c r="X789" t="str">
        <f t="shared" si="137"/>
        <v/>
      </c>
      <c r="Y789" s="32" t="str">
        <f t="shared" si="128"/>
        <v>AC////////</v>
      </c>
      <c r="Z789" t="str">
        <f t="shared" si="129"/>
        <v>#66b3ff</v>
      </c>
    </row>
    <row r="790" spans="1:26" x14ac:dyDescent="0.25">
      <c r="A790" s="27" t="s">
        <v>102</v>
      </c>
      <c r="B790" s="19">
        <v>187</v>
      </c>
      <c r="C790" s="54" t="s">
        <v>19</v>
      </c>
      <c r="D790" s="8">
        <v>790</v>
      </c>
      <c r="E790" s="15">
        <v>0</v>
      </c>
      <c r="F790" s="15">
        <v>0</v>
      </c>
      <c r="G790" s="15">
        <v>0</v>
      </c>
      <c r="H790" s="15">
        <v>0</v>
      </c>
      <c r="I790" s="15">
        <v>1</v>
      </c>
      <c r="J790" s="15">
        <v>0</v>
      </c>
      <c r="K790" s="15">
        <v>0</v>
      </c>
      <c r="L790" s="15">
        <v>0</v>
      </c>
      <c r="M790" s="15">
        <v>0</v>
      </c>
      <c r="N790" s="15">
        <v>0</v>
      </c>
      <c r="O790" s="40">
        <v>0</v>
      </c>
      <c r="Q790" t="str">
        <f t="shared" si="130"/>
        <v>AC</v>
      </c>
      <c r="R790" t="str">
        <f t="shared" si="131"/>
        <v/>
      </c>
      <c r="S790" t="str">
        <f t="shared" si="132"/>
        <v/>
      </c>
      <c r="T790" t="str">
        <f t="shared" si="133"/>
        <v/>
      </c>
      <c r="U790" t="str">
        <f t="shared" si="134"/>
        <v/>
      </c>
      <c r="V790" t="str">
        <f t="shared" si="135"/>
        <v/>
      </c>
      <c r="W790" t="str">
        <f t="shared" si="136"/>
        <v>MEIS+</v>
      </c>
      <c r="X790" t="str">
        <f t="shared" si="137"/>
        <v/>
      </c>
      <c r="Y790" s="32" t="str">
        <f t="shared" si="128"/>
        <v>AC//////MEIS+//</v>
      </c>
      <c r="Z790" t="str">
        <f t="shared" si="129"/>
        <v>#66ff66</v>
      </c>
    </row>
    <row r="791" spans="1:26" x14ac:dyDescent="0.25">
      <c r="A791" s="27" t="s">
        <v>102</v>
      </c>
      <c r="B791" s="19">
        <v>188</v>
      </c>
      <c r="C791" s="54">
        <v>41</v>
      </c>
      <c r="D791" s="8">
        <v>791</v>
      </c>
      <c r="E791" s="15">
        <v>1</v>
      </c>
      <c r="F791" s="15">
        <v>0</v>
      </c>
      <c r="G791" s="15">
        <v>0</v>
      </c>
      <c r="H791" s="15">
        <v>0</v>
      </c>
      <c r="I791" s="15">
        <v>0</v>
      </c>
      <c r="J791" s="15">
        <v>0</v>
      </c>
      <c r="K791" s="15">
        <v>0</v>
      </c>
      <c r="L791" s="15">
        <v>0</v>
      </c>
      <c r="M791" s="15">
        <v>0</v>
      </c>
      <c r="N791" s="15">
        <v>0</v>
      </c>
      <c r="O791" s="40">
        <v>0</v>
      </c>
      <c r="Q791" t="str">
        <f t="shared" si="130"/>
        <v>GC</v>
      </c>
      <c r="R791" t="str">
        <f t="shared" si="131"/>
        <v/>
      </c>
      <c r="S791" t="str">
        <f t="shared" si="132"/>
        <v/>
      </c>
      <c r="T791" t="str">
        <f t="shared" si="133"/>
        <v/>
      </c>
      <c r="U791" t="str">
        <f t="shared" si="134"/>
        <v/>
      </c>
      <c r="V791" t="str">
        <f t="shared" si="135"/>
        <v/>
      </c>
      <c r="W791" t="str">
        <f t="shared" si="136"/>
        <v/>
      </c>
      <c r="X791" t="str">
        <f t="shared" si="137"/>
        <v/>
      </c>
      <c r="Y791" s="32" t="str">
        <f t="shared" si="128"/>
        <v>GC////////</v>
      </c>
      <c r="Z791" t="str">
        <f t="shared" si="129"/>
        <v>#ff66d9</v>
      </c>
    </row>
    <row r="792" spans="1:26" ht="15.75" thickBot="1" x14ac:dyDescent="0.3">
      <c r="A792" s="28" t="s">
        <v>102</v>
      </c>
      <c r="B792" s="51">
        <v>189</v>
      </c>
      <c r="C792" s="55" t="s">
        <v>19</v>
      </c>
      <c r="D792" s="8">
        <v>792</v>
      </c>
      <c r="E792" s="25">
        <v>1</v>
      </c>
      <c r="F792" s="25">
        <v>0</v>
      </c>
      <c r="G792" s="25">
        <v>0</v>
      </c>
      <c r="H792" s="25">
        <v>0</v>
      </c>
      <c r="I792" s="25">
        <v>1</v>
      </c>
      <c r="J792" s="25">
        <v>0</v>
      </c>
      <c r="K792" s="25">
        <v>0</v>
      </c>
      <c r="L792" s="25">
        <v>0</v>
      </c>
      <c r="M792" s="25">
        <v>0</v>
      </c>
      <c r="N792" s="25">
        <v>0</v>
      </c>
      <c r="O792" s="41">
        <v>0</v>
      </c>
      <c r="Q792" t="str">
        <f t="shared" si="130"/>
        <v>GC</v>
      </c>
      <c r="R792" t="str">
        <f t="shared" si="131"/>
        <v/>
      </c>
      <c r="S792" t="str">
        <f t="shared" si="132"/>
        <v/>
      </c>
      <c r="T792" t="str">
        <f t="shared" si="133"/>
        <v/>
      </c>
      <c r="U792" t="str">
        <f t="shared" si="134"/>
        <v/>
      </c>
      <c r="V792" t="str">
        <f t="shared" si="135"/>
        <v/>
      </c>
      <c r="W792" t="str">
        <f t="shared" si="136"/>
        <v>MEIS+</v>
      </c>
      <c r="X792" t="str">
        <f t="shared" si="137"/>
        <v/>
      </c>
      <c r="Y792" s="32" t="str">
        <f t="shared" si="128"/>
        <v>GC//////MEIS+//</v>
      </c>
      <c r="Z792" t="str">
        <f t="shared" si="129"/>
        <v>#d966ff</v>
      </c>
    </row>
    <row r="793" spans="1:26" x14ac:dyDescent="0.25">
      <c r="A793" s="17" t="s">
        <v>103</v>
      </c>
      <c r="B793" s="19">
        <v>1</v>
      </c>
      <c r="C793" s="54" t="s">
        <v>19</v>
      </c>
      <c r="D793" s="8">
        <v>793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1</v>
      </c>
      <c r="K793">
        <v>0</v>
      </c>
      <c r="L793">
        <v>0</v>
      </c>
      <c r="M793">
        <v>1</v>
      </c>
      <c r="N793">
        <v>0</v>
      </c>
      <c r="O793" s="8">
        <v>0</v>
      </c>
      <c r="Q793" t="str">
        <f t="shared" si="130"/>
        <v>GC</v>
      </c>
      <c r="R793" t="str">
        <f t="shared" si="131"/>
        <v/>
      </c>
      <c r="S793" t="str">
        <f t="shared" si="132"/>
        <v/>
      </c>
      <c r="T793" t="str">
        <f t="shared" si="133"/>
        <v/>
      </c>
      <c r="U793" t="str">
        <f t="shared" si="134"/>
        <v/>
      </c>
      <c r="V793" t="str">
        <f t="shared" si="135"/>
        <v/>
      </c>
      <c r="W793" t="str">
        <f t="shared" si="136"/>
        <v/>
      </c>
      <c r="X793" t="str">
        <f t="shared" si="137"/>
        <v/>
      </c>
      <c r="Y793" s="32" t="str">
        <f t="shared" si="128"/>
        <v>GC////////</v>
      </c>
      <c r="Z793" t="str">
        <f t="shared" si="129"/>
        <v>#ff66d9</v>
      </c>
    </row>
    <row r="794" spans="1:26" x14ac:dyDescent="0.25">
      <c r="A794" s="17" t="s">
        <v>103</v>
      </c>
      <c r="B794" s="19">
        <v>2</v>
      </c>
      <c r="C794" s="54" t="s">
        <v>19</v>
      </c>
      <c r="D794" s="8">
        <v>794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1</v>
      </c>
      <c r="K794">
        <v>0</v>
      </c>
      <c r="L794">
        <v>0</v>
      </c>
      <c r="M794">
        <v>1</v>
      </c>
      <c r="N794">
        <v>0</v>
      </c>
      <c r="O794" s="8">
        <v>0</v>
      </c>
      <c r="Q794" t="str">
        <f t="shared" si="130"/>
        <v>GC</v>
      </c>
      <c r="R794" t="str">
        <f t="shared" si="131"/>
        <v/>
      </c>
      <c r="S794" t="str">
        <f t="shared" si="132"/>
        <v/>
      </c>
      <c r="T794" t="str">
        <f t="shared" si="133"/>
        <v/>
      </c>
      <c r="U794" t="str">
        <f t="shared" si="134"/>
        <v/>
      </c>
      <c r="V794" t="str">
        <f t="shared" si="135"/>
        <v/>
      </c>
      <c r="W794" t="str">
        <f t="shared" si="136"/>
        <v/>
      </c>
      <c r="X794" t="str">
        <f t="shared" si="137"/>
        <v/>
      </c>
      <c r="Y794" s="32" t="str">
        <f t="shared" si="128"/>
        <v>GC////////</v>
      </c>
      <c r="Z794" t="str">
        <f t="shared" si="129"/>
        <v>#ff66d9</v>
      </c>
    </row>
    <row r="795" spans="1:26" x14ac:dyDescent="0.25">
      <c r="A795" s="17" t="s">
        <v>103</v>
      </c>
      <c r="B795" s="19">
        <v>3</v>
      </c>
      <c r="C795" s="54" t="s">
        <v>19</v>
      </c>
      <c r="D795" s="8">
        <v>795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1</v>
      </c>
      <c r="K795">
        <v>0</v>
      </c>
      <c r="L795">
        <v>0</v>
      </c>
      <c r="M795">
        <v>1</v>
      </c>
      <c r="N795">
        <v>0</v>
      </c>
      <c r="O795" s="8">
        <v>0</v>
      </c>
      <c r="Q795" t="str">
        <f t="shared" si="130"/>
        <v>GC</v>
      </c>
      <c r="R795" t="str">
        <f t="shared" si="131"/>
        <v/>
      </c>
      <c r="S795" t="str">
        <f t="shared" si="132"/>
        <v/>
      </c>
      <c r="T795" t="str">
        <f t="shared" si="133"/>
        <v/>
      </c>
      <c r="U795" t="str">
        <f t="shared" si="134"/>
        <v/>
      </c>
      <c r="V795" t="str">
        <f t="shared" si="135"/>
        <v/>
      </c>
      <c r="W795" t="str">
        <f t="shared" si="136"/>
        <v/>
      </c>
      <c r="X795" t="str">
        <f t="shared" si="137"/>
        <v/>
      </c>
      <c r="Y795" s="32" t="str">
        <f t="shared" si="128"/>
        <v>GC////////</v>
      </c>
      <c r="Z795" t="str">
        <f t="shared" si="129"/>
        <v>#ff66d9</v>
      </c>
    </row>
    <row r="796" spans="1:26" x14ac:dyDescent="0.25">
      <c r="A796" s="17" t="s">
        <v>103</v>
      </c>
      <c r="B796" s="19">
        <v>4</v>
      </c>
      <c r="C796" s="54" t="s">
        <v>19</v>
      </c>
      <c r="D796" s="8">
        <v>796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0</v>
      </c>
      <c r="O796" s="8">
        <v>0</v>
      </c>
      <c r="Q796" t="str">
        <f t="shared" si="130"/>
        <v>AC</v>
      </c>
      <c r="R796" t="str">
        <f t="shared" si="131"/>
        <v/>
      </c>
      <c r="S796" t="str">
        <f t="shared" si="132"/>
        <v/>
      </c>
      <c r="T796" t="str">
        <f t="shared" si="133"/>
        <v/>
      </c>
      <c r="U796" t="str">
        <f t="shared" si="134"/>
        <v/>
      </c>
      <c r="V796" t="str">
        <f t="shared" si="135"/>
        <v/>
      </c>
      <c r="W796" t="str">
        <f t="shared" si="136"/>
        <v>MEIS+</v>
      </c>
      <c r="X796" t="str">
        <f t="shared" si="137"/>
        <v/>
      </c>
      <c r="Y796" s="32" t="str">
        <f t="shared" si="128"/>
        <v>AC//////MEIS+//</v>
      </c>
      <c r="Z796" t="str">
        <f t="shared" si="129"/>
        <v>#66ff66</v>
      </c>
    </row>
    <row r="797" spans="1:26" x14ac:dyDescent="0.25">
      <c r="A797" s="17" t="s">
        <v>103</v>
      </c>
      <c r="B797" s="19">
        <v>5</v>
      </c>
      <c r="C797" s="54" t="s">
        <v>19</v>
      </c>
      <c r="D797" s="8">
        <v>797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1</v>
      </c>
      <c r="K797">
        <v>0</v>
      </c>
      <c r="L797">
        <v>0</v>
      </c>
      <c r="M797">
        <v>1</v>
      </c>
      <c r="N797">
        <v>0</v>
      </c>
      <c r="O797" s="8">
        <v>0</v>
      </c>
      <c r="Q797" t="str">
        <f t="shared" si="130"/>
        <v>GC</v>
      </c>
      <c r="R797" t="str">
        <f t="shared" si="131"/>
        <v/>
      </c>
      <c r="S797" t="str">
        <f t="shared" si="132"/>
        <v/>
      </c>
      <c r="T797" t="str">
        <f t="shared" si="133"/>
        <v/>
      </c>
      <c r="U797" t="str">
        <f t="shared" si="134"/>
        <v/>
      </c>
      <c r="V797" t="str">
        <f t="shared" si="135"/>
        <v/>
      </c>
      <c r="W797" t="str">
        <f t="shared" si="136"/>
        <v/>
      </c>
      <c r="X797" t="str">
        <f t="shared" si="137"/>
        <v/>
      </c>
      <c r="Y797" s="32" t="str">
        <f t="shared" si="128"/>
        <v>GC////////</v>
      </c>
      <c r="Z797" t="str">
        <f t="shared" si="129"/>
        <v>#ff66d9</v>
      </c>
    </row>
    <row r="798" spans="1:26" x14ac:dyDescent="0.25">
      <c r="A798" s="17" t="s">
        <v>103</v>
      </c>
      <c r="B798" s="19">
        <v>6</v>
      </c>
      <c r="C798" s="54" t="s">
        <v>19</v>
      </c>
      <c r="D798" s="8">
        <v>798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1</v>
      </c>
      <c r="K798">
        <v>0</v>
      </c>
      <c r="L798">
        <v>0</v>
      </c>
      <c r="M798">
        <v>1</v>
      </c>
      <c r="N798">
        <v>0</v>
      </c>
      <c r="O798" s="8">
        <v>0</v>
      </c>
      <c r="Q798" t="str">
        <f t="shared" si="130"/>
        <v>GC</v>
      </c>
      <c r="R798" t="str">
        <f t="shared" si="131"/>
        <v/>
      </c>
      <c r="S798" t="str">
        <f t="shared" si="132"/>
        <v/>
      </c>
      <c r="T798" t="str">
        <f t="shared" si="133"/>
        <v/>
      </c>
      <c r="U798" t="str">
        <f t="shared" si="134"/>
        <v/>
      </c>
      <c r="V798" t="str">
        <f t="shared" si="135"/>
        <v/>
      </c>
      <c r="W798" t="str">
        <f t="shared" si="136"/>
        <v/>
      </c>
      <c r="X798" t="str">
        <f t="shared" si="137"/>
        <v/>
      </c>
      <c r="Y798" s="32" t="str">
        <f t="shared" si="128"/>
        <v>GC////////</v>
      </c>
      <c r="Z798" t="str">
        <f t="shared" si="129"/>
        <v>#ff66d9</v>
      </c>
    </row>
    <row r="799" spans="1:26" x14ac:dyDescent="0.25">
      <c r="A799" s="17" t="s">
        <v>103</v>
      </c>
      <c r="B799" s="19">
        <v>7</v>
      </c>
      <c r="C799" s="54" t="s">
        <v>19</v>
      </c>
      <c r="D799" s="8">
        <v>799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1</v>
      </c>
      <c r="K799">
        <v>0</v>
      </c>
      <c r="L799">
        <v>0</v>
      </c>
      <c r="M799">
        <v>1</v>
      </c>
      <c r="N799">
        <v>0</v>
      </c>
      <c r="O799" s="8">
        <v>0</v>
      </c>
      <c r="Q799" t="str">
        <f t="shared" si="130"/>
        <v>GC</v>
      </c>
      <c r="R799" t="str">
        <f t="shared" si="131"/>
        <v/>
      </c>
      <c r="S799" t="str">
        <f t="shared" si="132"/>
        <v/>
      </c>
      <c r="T799" t="str">
        <f t="shared" si="133"/>
        <v/>
      </c>
      <c r="U799" t="str">
        <f t="shared" si="134"/>
        <v/>
      </c>
      <c r="V799" t="str">
        <f t="shared" si="135"/>
        <v/>
      </c>
      <c r="W799" t="str">
        <f t="shared" si="136"/>
        <v/>
      </c>
      <c r="X799" t="str">
        <f t="shared" si="137"/>
        <v/>
      </c>
      <c r="Y799" s="32" t="str">
        <f t="shared" si="128"/>
        <v>GC////////</v>
      </c>
      <c r="Z799" t="str">
        <f t="shared" si="129"/>
        <v>#ff66d9</v>
      </c>
    </row>
    <row r="800" spans="1:26" x14ac:dyDescent="0.25">
      <c r="A800" s="17" t="s">
        <v>103</v>
      </c>
      <c r="B800" s="19">
        <v>8</v>
      </c>
      <c r="C800" s="54" t="s">
        <v>19</v>
      </c>
      <c r="D800" s="8">
        <v>800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1</v>
      </c>
      <c r="K800">
        <v>0</v>
      </c>
      <c r="L800">
        <v>0</v>
      </c>
      <c r="M800">
        <v>1</v>
      </c>
      <c r="N800">
        <v>0</v>
      </c>
      <c r="O800" s="8">
        <v>0</v>
      </c>
      <c r="Q800" t="str">
        <f t="shared" si="130"/>
        <v>GC</v>
      </c>
      <c r="R800" t="str">
        <f t="shared" si="131"/>
        <v/>
      </c>
      <c r="S800" t="str">
        <f t="shared" si="132"/>
        <v/>
      </c>
      <c r="T800" t="str">
        <f t="shared" si="133"/>
        <v/>
      </c>
      <c r="U800" t="str">
        <f t="shared" si="134"/>
        <v/>
      </c>
      <c r="V800" t="str">
        <f t="shared" si="135"/>
        <v/>
      </c>
      <c r="W800" t="str">
        <f t="shared" si="136"/>
        <v/>
      </c>
      <c r="X800" t="str">
        <f t="shared" si="137"/>
        <v/>
      </c>
      <c r="Y800" s="32" t="str">
        <f t="shared" si="128"/>
        <v>GC////////</v>
      </c>
      <c r="Z800" t="str">
        <f t="shared" si="129"/>
        <v>#ff66d9</v>
      </c>
    </row>
    <row r="801" spans="1:26" x14ac:dyDescent="0.25">
      <c r="A801" s="17" t="s">
        <v>103</v>
      </c>
      <c r="B801" s="19">
        <v>9</v>
      </c>
      <c r="C801" s="54" t="s">
        <v>19</v>
      </c>
      <c r="D801" s="8">
        <v>801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1</v>
      </c>
      <c r="K801">
        <v>0</v>
      </c>
      <c r="L801">
        <v>0</v>
      </c>
      <c r="M801">
        <v>1</v>
      </c>
      <c r="N801">
        <v>0</v>
      </c>
      <c r="O801" s="8">
        <v>0</v>
      </c>
      <c r="Q801" t="str">
        <f t="shared" si="130"/>
        <v>GC</v>
      </c>
      <c r="R801" t="str">
        <f t="shared" si="131"/>
        <v/>
      </c>
      <c r="S801" t="str">
        <f t="shared" si="132"/>
        <v/>
      </c>
      <c r="T801" t="str">
        <f t="shared" si="133"/>
        <v/>
      </c>
      <c r="U801" t="str">
        <f t="shared" si="134"/>
        <v/>
      </c>
      <c r="V801" t="str">
        <f t="shared" si="135"/>
        <v/>
      </c>
      <c r="W801" t="str">
        <f t="shared" si="136"/>
        <v/>
      </c>
      <c r="X801" t="str">
        <f t="shared" si="137"/>
        <v/>
      </c>
      <c r="Y801" s="32" t="str">
        <f t="shared" si="128"/>
        <v>GC////////</v>
      </c>
      <c r="Z801" t="str">
        <f t="shared" si="129"/>
        <v>#ff66d9</v>
      </c>
    </row>
    <row r="802" spans="1:26" x14ac:dyDescent="0.25">
      <c r="A802" s="17" t="s">
        <v>103</v>
      </c>
      <c r="B802" s="19">
        <v>10</v>
      </c>
      <c r="C802" s="54" t="s">
        <v>19</v>
      </c>
      <c r="D802" s="8">
        <v>802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0</v>
      </c>
      <c r="L802">
        <v>0</v>
      </c>
      <c r="M802">
        <v>1</v>
      </c>
      <c r="N802">
        <v>0</v>
      </c>
      <c r="O802" s="8">
        <v>0</v>
      </c>
      <c r="Q802" t="str">
        <f t="shared" si="130"/>
        <v>GC</v>
      </c>
      <c r="R802" t="str">
        <f t="shared" si="131"/>
        <v/>
      </c>
      <c r="S802" t="str">
        <f t="shared" si="132"/>
        <v/>
      </c>
      <c r="T802" t="str">
        <f t="shared" si="133"/>
        <v/>
      </c>
      <c r="U802" t="str">
        <f t="shared" si="134"/>
        <v/>
      </c>
      <c r="V802" t="str">
        <f t="shared" si="135"/>
        <v/>
      </c>
      <c r="W802" t="str">
        <f t="shared" si="136"/>
        <v/>
      </c>
      <c r="X802" t="str">
        <f t="shared" si="137"/>
        <v/>
      </c>
      <c r="Y802" s="32" t="str">
        <f t="shared" si="128"/>
        <v>GC////////</v>
      </c>
      <c r="Z802" t="str">
        <f t="shared" si="129"/>
        <v>#ff66d9</v>
      </c>
    </row>
    <row r="803" spans="1:26" x14ac:dyDescent="0.25">
      <c r="A803" s="17" t="s">
        <v>103</v>
      </c>
      <c r="B803" s="19">
        <v>11</v>
      </c>
      <c r="C803" s="54" t="s">
        <v>19</v>
      </c>
      <c r="D803" s="8">
        <v>803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0</v>
      </c>
      <c r="M803">
        <v>1</v>
      </c>
      <c r="N803">
        <v>0</v>
      </c>
      <c r="O803" s="8">
        <v>0</v>
      </c>
      <c r="Q803" t="str">
        <f t="shared" si="130"/>
        <v>GC</v>
      </c>
      <c r="R803" t="str">
        <f t="shared" si="131"/>
        <v/>
      </c>
      <c r="S803" t="str">
        <f t="shared" si="132"/>
        <v/>
      </c>
      <c r="T803" t="str">
        <f t="shared" si="133"/>
        <v/>
      </c>
      <c r="U803" t="str">
        <f t="shared" si="134"/>
        <v/>
      </c>
      <c r="V803" t="str">
        <f t="shared" si="135"/>
        <v/>
      </c>
      <c r="W803" t="str">
        <f t="shared" si="136"/>
        <v/>
      </c>
      <c r="X803" t="str">
        <f t="shared" si="137"/>
        <v/>
      </c>
      <c r="Y803" s="32" t="str">
        <f t="shared" si="128"/>
        <v>GC////////</v>
      </c>
      <c r="Z803" t="str">
        <f t="shared" si="129"/>
        <v>#ff66d9</v>
      </c>
    </row>
    <row r="804" spans="1:26" x14ac:dyDescent="0.25">
      <c r="A804" s="17" t="s">
        <v>103</v>
      </c>
      <c r="B804" s="19">
        <v>12</v>
      </c>
      <c r="C804" s="54" t="s">
        <v>19</v>
      </c>
      <c r="D804" s="8">
        <v>804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1</v>
      </c>
      <c r="K804">
        <v>0</v>
      </c>
      <c r="L804">
        <v>0</v>
      </c>
      <c r="M804">
        <v>1</v>
      </c>
      <c r="N804">
        <v>0</v>
      </c>
      <c r="O804" s="8">
        <v>0</v>
      </c>
      <c r="Q804" t="str">
        <f t="shared" si="130"/>
        <v>GC</v>
      </c>
      <c r="R804" t="str">
        <f t="shared" si="131"/>
        <v/>
      </c>
      <c r="S804" t="str">
        <f t="shared" si="132"/>
        <v/>
      </c>
      <c r="T804" t="str">
        <f t="shared" si="133"/>
        <v/>
      </c>
      <c r="U804" t="str">
        <f t="shared" si="134"/>
        <v/>
      </c>
      <c r="V804" t="str">
        <f t="shared" si="135"/>
        <v/>
      </c>
      <c r="W804" t="str">
        <f t="shared" si="136"/>
        <v/>
      </c>
      <c r="X804" t="str">
        <f t="shared" si="137"/>
        <v/>
      </c>
      <c r="Y804" s="32" t="str">
        <f t="shared" si="128"/>
        <v>GC////////</v>
      </c>
      <c r="Z804" t="str">
        <f t="shared" si="129"/>
        <v>#ff66d9</v>
      </c>
    </row>
    <row r="805" spans="1:26" x14ac:dyDescent="0.25">
      <c r="A805" s="17" t="s">
        <v>103</v>
      </c>
      <c r="B805" s="19">
        <v>13</v>
      </c>
      <c r="C805" s="54" t="s">
        <v>19</v>
      </c>
      <c r="D805" s="8">
        <v>805</v>
      </c>
      <c r="E805">
        <v>0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 s="8">
        <v>0</v>
      </c>
      <c r="Q805" t="str">
        <f t="shared" si="130"/>
        <v>AC</v>
      </c>
      <c r="R805" t="str">
        <f t="shared" si="131"/>
        <v/>
      </c>
      <c r="S805" t="str">
        <f t="shared" si="132"/>
        <v/>
      </c>
      <c r="T805" t="str">
        <f t="shared" si="133"/>
        <v/>
      </c>
      <c r="U805" t="str">
        <f t="shared" si="134"/>
        <v/>
      </c>
      <c r="V805" t="str">
        <f t="shared" si="135"/>
        <v/>
      </c>
      <c r="W805" t="str">
        <f t="shared" si="136"/>
        <v>MEIS+</v>
      </c>
      <c r="X805" t="str">
        <f t="shared" si="137"/>
        <v/>
      </c>
      <c r="Y805" s="32" t="str">
        <f t="shared" si="128"/>
        <v>AC//////MEIS+//</v>
      </c>
      <c r="Z805" t="str">
        <f t="shared" si="129"/>
        <v>#66ff66</v>
      </c>
    </row>
    <row r="806" spans="1:26" x14ac:dyDescent="0.25">
      <c r="A806" s="17" t="s">
        <v>103</v>
      </c>
      <c r="B806" s="19">
        <v>14</v>
      </c>
      <c r="C806" s="54" t="s">
        <v>19</v>
      </c>
      <c r="D806" s="8">
        <v>806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1</v>
      </c>
      <c r="K806">
        <v>0</v>
      </c>
      <c r="L806">
        <v>0</v>
      </c>
      <c r="M806">
        <v>1</v>
      </c>
      <c r="N806">
        <v>0</v>
      </c>
      <c r="O806" s="8">
        <v>0</v>
      </c>
      <c r="Q806" t="str">
        <f t="shared" si="130"/>
        <v>GC</v>
      </c>
      <c r="R806" t="str">
        <f t="shared" si="131"/>
        <v/>
      </c>
      <c r="S806" t="str">
        <f t="shared" si="132"/>
        <v/>
      </c>
      <c r="T806" t="str">
        <f t="shared" si="133"/>
        <v/>
      </c>
      <c r="U806" t="str">
        <f t="shared" si="134"/>
        <v/>
      </c>
      <c r="V806" t="str">
        <f t="shared" si="135"/>
        <v/>
      </c>
      <c r="W806" t="str">
        <f t="shared" si="136"/>
        <v/>
      </c>
      <c r="X806" t="str">
        <f t="shared" si="137"/>
        <v/>
      </c>
      <c r="Y806" s="32" t="str">
        <f t="shared" si="128"/>
        <v>GC////////</v>
      </c>
      <c r="Z806" t="str">
        <f t="shared" si="129"/>
        <v>#ff66d9</v>
      </c>
    </row>
    <row r="807" spans="1:26" x14ac:dyDescent="0.25">
      <c r="A807" s="17" t="s">
        <v>103</v>
      </c>
      <c r="B807" s="19">
        <v>15</v>
      </c>
      <c r="C807" s="54" t="s">
        <v>19</v>
      </c>
      <c r="D807" s="8">
        <v>807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1</v>
      </c>
      <c r="K807">
        <v>0</v>
      </c>
      <c r="L807">
        <v>0</v>
      </c>
      <c r="M807">
        <v>1</v>
      </c>
      <c r="N807">
        <v>0</v>
      </c>
      <c r="O807" s="8">
        <v>0</v>
      </c>
      <c r="Q807" t="str">
        <f t="shared" si="130"/>
        <v>GC</v>
      </c>
      <c r="R807" t="str">
        <f t="shared" si="131"/>
        <v/>
      </c>
      <c r="S807" t="str">
        <f t="shared" si="132"/>
        <v/>
      </c>
      <c r="T807" t="str">
        <f t="shared" si="133"/>
        <v/>
      </c>
      <c r="U807" t="str">
        <f t="shared" si="134"/>
        <v/>
      </c>
      <c r="V807" t="str">
        <f t="shared" si="135"/>
        <v/>
      </c>
      <c r="W807" t="str">
        <f t="shared" si="136"/>
        <v/>
      </c>
      <c r="X807" t="str">
        <f t="shared" si="137"/>
        <v/>
      </c>
      <c r="Y807" s="32" t="str">
        <f t="shared" si="128"/>
        <v>GC////////</v>
      </c>
      <c r="Z807" t="str">
        <f t="shared" si="129"/>
        <v>#ff66d9</v>
      </c>
    </row>
    <row r="808" spans="1:26" x14ac:dyDescent="0.25">
      <c r="A808" s="17" t="s">
        <v>103</v>
      </c>
      <c r="B808" s="19">
        <v>16</v>
      </c>
      <c r="C808" s="54">
        <v>16</v>
      </c>
      <c r="D808" s="8">
        <v>808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1</v>
      </c>
      <c r="K808">
        <v>0</v>
      </c>
      <c r="L808">
        <v>0</v>
      </c>
      <c r="M808">
        <v>1</v>
      </c>
      <c r="N808">
        <v>0</v>
      </c>
      <c r="O808" s="8">
        <v>0</v>
      </c>
      <c r="Q808" t="str">
        <f t="shared" si="130"/>
        <v>GC</v>
      </c>
      <c r="R808" t="str">
        <f t="shared" si="131"/>
        <v/>
      </c>
      <c r="S808" t="str">
        <f t="shared" si="132"/>
        <v/>
      </c>
      <c r="T808" t="str">
        <f t="shared" si="133"/>
        <v/>
      </c>
      <c r="U808" t="str">
        <f t="shared" si="134"/>
        <v/>
      </c>
      <c r="V808" t="str">
        <f t="shared" si="135"/>
        <v/>
      </c>
      <c r="W808" t="str">
        <f t="shared" si="136"/>
        <v/>
      </c>
      <c r="X808" t="str">
        <f t="shared" si="137"/>
        <v/>
      </c>
      <c r="Y808" s="32" t="str">
        <f t="shared" si="128"/>
        <v>GC////////</v>
      </c>
      <c r="Z808" t="str">
        <f t="shared" si="129"/>
        <v>#ff66d9</v>
      </c>
    </row>
    <row r="809" spans="1:26" x14ac:dyDescent="0.25">
      <c r="A809" s="17" t="s">
        <v>103</v>
      </c>
      <c r="B809" s="19">
        <v>17</v>
      </c>
      <c r="C809" s="54">
        <v>10</v>
      </c>
      <c r="D809" s="8">
        <v>809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1</v>
      </c>
      <c r="K809">
        <v>0</v>
      </c>
      <c r="L809">
        <v>0</v>
      </c>
      <c r="M809">
        <v>1</v>
      </c>
      <c r="N809">
        <v>0</v>
      </c>
      <c r="O809" s="8">
        <v>0</v>
      </c>
      <c r="Q809" t="str">
        <f t="shared" si="130"/>
        <v>GC</v>
      </c>
      <c r="R809" t="str">
        <f t="shared" si="131"/>
        <v/>
      </c>
      <c r="S809" t="str">
        <f t="shared" si="132"/>
        <v/>
      </c>
      <c r="T809" t="str">
        <f t="shared" si="133"/>
        <v/>
      </c>
      <c r="U809" t="str">
        <f t="shared" si="134"/>
        <v/>
      </c>
      <c r="V809" t="str">
        <f t="shared" si="135"/>
        <v/>
      </c>
      <c r="W809" t="str">
        <f t="shared" si="136"/>
        <v/>
      </c>
      <c r="X809" t="str">
        <f t="shared" si="137"/>
        <v/>
      </c>
      <c r="Y809" s="32" t="str">
        <f t="shared" si="128"/>
        <v>GC////////</v>
      </c>
      <c r="Z809" t="str">
        <f t="shared" si="129"/>
        <v>#ff66d9</v>
      </c>
    </row>
    <row r="810" spans="1:26" x14ac:dyDescent="0.25">
      <c r="A810" s="17" t="s">
        <v>103</v>
      </c>
      <c r="B810" s="19">
        <v>18</v>
      </c>
      <c r="C810" s="54" t="s">
        <v>19</v>
      </c>
      <c r="D810" s="8">
        <v>810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1</v>
      </c>
      <c r="K810">
        <v>1</v>
      </c>
      <c r="L810">
        <v>0</v>
      </c>
      <c r="M810">
        <v>0</v>
      </c>
      <c r="N810">
        <v>0</v>
      </c>
      <c r="O810" s="8">
        <v>0</v>
      </c>
      <c r="Q810" t="str">
        <f t="shared" si="130"/>
        <v>AC</v>
      </c>
      <c r="R810" t="str">
        <f t="shared" si="131"/>
        <v/>
      </c>
      <c r="S810" t="str">
        <f t="shared" si="132"/>
        <v>Syt6+</v>
      </c>
      <c r="T810" t="str">
        <f t="shared" si="133"/>
        <v/>
      </c>
      <c r="U810" t="str">
        <f t="shared" si="134"/>
        <v>ChAT+</v>
      </c>
      <c r="V810" t="str">
        <f t="shared" si="135"/>
        <v/>
      </c>
      <c r="W810" t="str">
        <f t="shared" si="136"/>
        <v/>
      </c>
      <c r="X810" t="str">
        <f t="shared" si="137"/>
        <v/>
      </c>
      <c r="Y810" s="32" t="str">
        <f t="shared" si="128"/>
        <v>AC//Syt6+//ChAT+////</v>
      </c>
      <c r="Z810" t="str">
        <f t="shared" si="129"/>
        <v>#b366ff</v>
      </c>
    </row>
    <row r="811" spans="1:26" x14ac:dyDescent="0.25">
      <c r="A811" s="17" t="s">
        <v>103</v>
      </c>
      <c r="B811" s="19">
        <v>19</v>
      </c>
      <c r="C811" s="54">
        <v>8</v>
      </c>
      <c r="D811" s="8">
        <v>811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1</v>
      </c>
      <c r="K811">
        <v>0</v>
      </c>
      <c r="L811">
        <v>0</v>
      </c>
      <c r="M811">
        <v>1</v>
      </c>
      <c r="N811">
        <v>0</v>
      </c>
      <c r="O811" s="8">
        <v>0</v>
      </c>
      <c r="Q811" t="str">
        <f t="shared" si="130"/>
        <v>GC</v>
      </c>
      <c r="R811" t="str">
        <f t="shared" si="131"/>
        <v/>
      </c>
      <c r="S811" t="str">
        <f t="shared" si="132"/>
        <v/>
      </c>
      <c r="T811" t="str">
        <f t="shared" si="133"/>
        <v/>
      </c>
      <c r="U811" t="str">
        <f t="shared" si="134"/>
        <v/>
      </c>
      <c r="V811" t="str">
        <f t="shared" si="135"/>
        <v/>
      </c>
      <c r="W811" t="str">
        <f t="shared" si="136"/>
        <v/>
      </c>
      <c r="X811" t="str">
        <f t="shared" si="137"/>
        <v/>
      </c>
      <c r="Y811" s="32" t="str">
        <f t="shared" si="128"/>
        <v>GC////////</v>
      </c>
      <c r="Z811" t="str">
        <f t="shared" si="129"/>
        <v>#ff66d9</v>
      </c>
    </row>
    <row r="812" spans="1:26" x14ac:dyDescent="0.25">
      <c r="A812" s="17" t="s">
        <v>103</v>
      </c>
      <c r="B812" s="19">
        <v>20</v>
      </c>
      <c r="C812" s="54">
        <v>109</v>
      </c>
      <c r="D812" s="8">
        <v>812</v>
      </c>
      <c r="E812">
        <v>1</v>
      </c>
      <c r="F812">
        <v>0</v>
      </c>
      <c r="G812">
        <v>0</v>
      </c>
      <c r="H812">
        <v>1</v>
      </c>
      <c r="I812">
        <v>0</v>
      </c>
      <c r="J812">
        <v>1</v>
      </c>
      <c r="K812">
        <v>0</v>
      </c>
      <c r="L812">
        <v>0</v>
      </c>
      <c r="M812">
        <v>1</v>
      </c>
      <c r="N812">
        <v>0</v>
      </c>
      <c r="O812" s="8">
        <v>0</v>
      </c>
      <c r="Q812" t="str">
        <f t="shared" si="130"/>
        <v>GC</v>
      </c>
      <c r="R812" t="str">
        <f t="shared" si="131"/>
        <v/>
      </c>
      <c r="S812" t="str">
        <f t="shared" si="132"/>
        <v/>
      </c>
      <c r="T812" t="str">
        <f t="shared" si="133"/>
        <v>C8+</v>
      </c>
      <c r="U812" t="str">
        <f t="shared" si="134"/>
        <v/>
      </c>
      <c r="V812" t="str">
        <f t="shared" si="135"/>
        <v/>
      </c>
      <c r="W812" t="str">
        <f t="shared" si="136"/>
        <v/>
      </c>
      <c r="X812" t="str">
        <f t="shared" si="137"/>
        <v/>
      </c>
      <c r="Y812" s="32" t="str">
        <f t="shared" si="128"/>
        <v>GC///C8+/////</v>
      </c>
      <c r="Z812" t="str">
        <f t="shared" si="129"/>
        <v>#ffff66</v>
      </c>
    </row>
    <row r="813" spans="1:26" x14ac:dyDescent="0.25">
      <c r="A813" s="17" t="s">
        <v>103</v>
      </c>
      <c r="B813" s="19">
        <v>21</v>
      </c>
      <c r="C813" s="54" t="s">
        <v>19</v>
      </c>
      <c r="D813" s="8">
        <v>813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1</v>
      </c>
      <c r="K813">
        <v>0</v>
      </c>
      <c r="L813">
        <v>0</v>
      </c>
      <c r="M813">
        <v>1</v>
      </c>
      <c r="N813">
        <v>0</v>
      </c>
      <c r="O813" s="8">
        <v>0</v>
      </c>
      <c r="Q813" t="str">
        <f t="shared" si="130"/>
        <v>GC</v>
      </c>
      <c r="R813" t="str">
        <f t="shared" si="131"/>
        <v/>
      </c>
      <c r="S813" t="str">
        <f t="shared" si="132"/>
        <v/>
      </c>
      <c r="T813" t="str">
        <f t="shared" si="133"/>
        <v/>
      </c>
      <c r="U813" t="str">
        <f t="shared" si="134"/>
        <v/>
      </c>
      <c r="V813" t="str">
        <f t="shared" si="135"/>
        <v/>
      </c>
      <c r="W813" t="str">
        <f t="shared" si="136"/>
        <v/>
      </c>
      <c r="X813" t="str">
        <f t="shared" si="137"/>
        <v/>
      </c>
      <c r="Y813" s="32" t="str">
        <f t="shared" si="128"/>
        <v>GC////////</v>
      </c>
      <c r="Z813" t="str">
        <f t="shared" si="129"/>
        <v>#ff66d9</v>
      </c>
    </row>
    <row r="814" spans="1:26" x14ac:dyDescent="0.25">
      <c r="A814" s="17" t="s">
        <v>103</v>
      </c>
      <c r="B814" s="19">
        <v>22</v>
      </c>
      <c r="C814" s="54" t="s">
        <v>19</v>
      </c>
      <c r="D814" s="8">
        <v>814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1</v>
      </c>
      <c r="K814">
        <v>0</v>
      </c>
      <c r="L814">
        <v>0</v>
      </c>
      <c r="M814">
        <v>1</v>
      </c>
      <c r="N814">
        <v>0</v>
      </c>
      <c r="O814" s="8">
        <v>0</v>
      </c>
      <c r="Q814" t="str">
        <f t="shared" si="130"/>
        <v>GC</v>
      </c>
      <c r="R814" t="str">
        <f t="shared" si="131"/>
        <v/>
      </c>
      <c r="S814" t="str">
        <f t="shared" si="132"/>
        <v/>
      </c>
      <c r="T814" t="str">
        <f t="shared" si="133"/>
        <v/>
      </c>
      <c r="U814" t="str">
        <f t="shared" si="134"/>
        <v/>
      </c>
      <c r="V814" t="str">
        <f t="shared" si="135"/>
        <v/>
      </c>
      <c r="W814" t="str">
        <f t="shared" si="136"/>
        <v/>
      </c>
      <c r="X814" t="str">
        <f t="shared" si="137"/>
        <v/>
      </c>
      <c r="Y814" s="32" t="str">
        <f t="shared" si="128"/>
        <v>GC////////</v>
      </c>
      <c r="Z814" t="str">
        <f t="shared" si="129"/>
        <v>#ff66d9</v>
      </c>
    </row>
    <row r="815" spans="1:26" x14ac:dyDescent="0.25">
      <c r="A815" s="17" t="s">
        <v>103</v>
      </c>
      <c r="B815" s="19">
        <v>23</v>
      </c>
      <c r="C815" s="54">
        <v>9</v>
      </c>
      <c r="D815" s="8">
        <v>815</v>
      </c>
      <c r="E815">
        <v>1</v>
      </c>
      <c r="F815">
        <v>0</v>
      </c>
      <c r="G815">
        <v>0</v>
      </c>
      <c r="H815">
        <v>1</v>
      </c>
      <c r="I815">
        <v>0</v>
      </c>
      <c r="J815">
        <v>1</v>
      </c>
      <c r="K815">
        <v>0</v>
      </c>
      <c r="L815">
        <v>0</v>
      </c>
      <c r="M815">
        <v>1</v>
      </c>
      <c r="N815">
        <v>0</v>
      </c>
      <c r="O815" s="8">
        <v>0</v>
      </c>
      <c r="Q815" t="str">
        <f t="shared" si="130"/>
        <v>GC</v>
      </c>
      <c r="R815" t="str">
        <f t="shared" si="131"/>
        <v/>
      </c>
      <c r="S815" t="str">
        <f t="shared" si="132"/>
        <v/>
      </c>
      <c r="T815" t="str">
        <f t="shared" si="133"/>
        <v>C8+</v>
      </c>
      <c r="U815" t="str">
        <f t="shared" si="134"/>
        <v/>
      </c>
      <c r="V815" t="str">
        <f t="shared" si="135"/>
        <v/>
      </c>
      <c r="W815" t="str">
        <f t="shared" si="136"/>
        <v/>
      </c>
      <c r="X815" t="str">
        <f t="shared" si="137"/>
        <v/>
      </c>
      <c r="Y815" s="32" t="str">
        <f t="shared" si="128"/>
        <v>GC///C8+/////</v>
      </c>
      <c r="Z815" t="str">
        <f t="shared" si="129"/>
        <v>#ffff66</v>
      </c>
    </row>
    <row r="816" spans="1:26" x14ac:dyDescent="0.25">
      <c r="A816" s="17" t="s">
        <v>103</v>
      </c>
      <c r="B816" s="19">
        <v>24</v>
      </c>
      <c r="C816" s="54" t="s">
        <v>19</v>
      </c>
      <c r="D816" s="8">
        <v>816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1</v>
      </c>
      <c r="K816">
        <v>0</v>
      </c>
      <c r="L816">
        <v>0</v>
      </c>
      <c r="M816">
        <v>1</v>
      </c>
      <c r="N816">
        <v>0</v>
      </c>
      <c r="O816" s="8">
        <v>0</v>
      </c>
      <c r="Q816" t="str">
        <f t="shared" si="130"/>
        <v>GC</v>
      </c>
      <c r="R816" t="str">
        <f t="shared" si="131"/>
        <v/>
      </c>
      <c r="S816" t="str">
        <f t="shared" si="132"/>
        <v/>
      </c>
      <c r="T816" t="str">
        <f t="shared" si="133"/>
        <v/>
      </c>
      <c r="U816" t="str">
        <f t="shared" si="134"/>
        <v/>
      </c>
      <c r="V816" t="str">
        <f t="shared" si="135"/>
        <v/>
      </c>
      <c r="W816" t="str">
        <f t="shared" si="136"/>
        <v/>
      </c>
      <c r="X816" t="str">
        <f t="shared" si="137"/>
        <v/>
      </c>
      <c r="Y816" s="32" t="str">
        <f t="shared" si="128"/>
        <v>GC////////</v>
      </c>
      <c r="Z816" t="str">
        <f t="shared" si="129"/>
        <v>#ff66d9</v>
      </c>
    </row>
    <row r="817" spans="1:26" x14ac:dyDescent="0.25">
      <c r="A817" s="17" t="s">
        <v>103</v>
      </c>
      <c r="B817" s="19">
        <v>25</v>
      </c>
      <c r="C817" s="54" t="s">
        <v>19</v>
      </c>
      <c r="D817" s="8">
        <v>817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1</v>
      </c>
      <c r="K817">
        <v>0</v>
      </c>
      <c r="L817">
        <v>0</v>
      </c>
      <c r="M817">
        <v>1</v>
      </c>
      <c r="N817">
        <v>0</v>
      </c>
      <c r="O817" s="8">
        <v>0</v>
      </c>
      <c r="Q817" t="str">
        <f t="shared" si="130"/>
        <v>GC</v>
      </c>
      <c r="R817" t="str">
        <f t="shared" si="131"/>
        <v/>
      </c>
      <c r="S817" t="str">
        <f t="shared" si="132"/>
        <v/>
      </c>
      <c r="T817" t="str">
        <f t="shared" si="133"/>
        <v/>
      </c>
      <c r="U817" t="str">
        <f t="shared" si="134"/>
        <v/>
      </c>
      <c r="V817" t="str">
        <f t="shared" si="135"/>
        <v/>
      </c>
      <c r="W817" t="str">
        <f t="shared" si="136"/>
        <v/>
      </c>
      <c r="X817" t="str">
        <f t="shared" si="137"/>
        <v/>
      </c>
      <c r="Y817" s="32" t="str">
        <f t="shared" si="128"/>
        <v>GC////////</v>
      </c>
      <c r="Z817" t="str">
        <f t="shared" si="129"/>
        <v>#ff66d9</v>
      </c>
    </row>
    <row r="818" spans="1:26" x14ac:dyDescent="0.25">
      <c r="A818" s="17" t="s">
        <v>103</v>
      </c>
      <c r="B818" s="19">
        <v>26</v>
      </c>
      <c r="C818" s="54" t="s">
        <v>19</v>
      </c>
      <c r="D818" s="8">
        <v>818</v>
      </c>
      <c r="E818">
        <v>0</v>
      </c>
      <c r="F818">
        <v>0</v>
      </c>
      <c r="G818">
        <v>1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0</v>
      </c>
      <c r="O818" s="8">
        <v>0</v>
      </c>
      <c r="Q818" t="str">
        <f t="shared" si="130"/>
        <v>AC</v>
      </c>
      <c r="R818" t="str">
        <f t="shared" si="131"/>
        <v/>
      </c>
      <c r="S818" t="str">
        <f t="shared" si="132"/>
        <v>Syt6+</v>
      </c>
      <c r="T818" t="str">
        <f t="shared" si="133"/>
        <v/>
      </c>
      <c r="U818" t="str">
        <f t="shared" si="134"/>
        <v/>
      </c>
      <c r="V818" t="str">
        <f t="shared" si="135"/>
        <v/>
      </c>
      <c r="W818" t="str">
        <f t="shared" si="136"/>
        <v>MEIS+</v>
      </c>
      <c r="X818" t="str">
        <f t="shared" si="137"/>
        <v/>
      </c>
      <c r="Y818" s="32" t="str">
        <f t="shared" si="128"/>
        <v>AC//Syt6+////MEIS+//</v>
      </c>
      <c r="Z818" t="str">
        <f t="shared" si="129"/>
        <v>#ff6666</v>
      </c>
    </row>
    <row r="819" spans="1:26" x14ac:dyDescent="0.25">
      <c r="A819" s="17" t="s">
        <v>103</v>
      </c>
      <c r="B819" s="19">
        <v>27</v>
      </c>
      <c r="C819" s="54" t="s">
        <v>19</v>
      </c>
      <c r="D819" s="8">
        <v>819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 s="8">
        <v>0</v>
      </c>
      <c r="Q819" t="str">
        <f t="shared" si="130"/>
        <v>AC</v>
      </c>
      <c r="R819" t="str">
        <f t="shared" si="131"/>
        <v/>
      </c>
      <c r="S819" t="str">
        <f t="shared" si="132"/>
        <v/>
      </c>
      <c r="T819" t="str">
        <f t="shared" si="133"/>
        <v/>
      </c>
      <c r="U819" t="str">
        <f t="shared" si="134"/>
        <v/>
      </c>
      <c r="V819" t="str">
        <f t="shared" si="135"/>
        <v/>
      </c>
      <c r="W819" t="str">
        <f t="shared" si="136"/>
        <v>MEIS+</v>
      </c>
      <c r="X819" t="str">
        <f t="shared" si="137"/>
        <v/>
      </c>
      <c r="Y819" s="32" t="str">
        <f t="shared" si="128"/>
        <v>AC//////MEIS+//</v>
      </c>
      <c r="Z819" t="str">
        <f t="shared" si="129"/>
        <v>#66ff66</v>
      </c>
    </row>
    <row r="820" spans="1:26" x14ac:dyDescent="0.25">
      <c r="A820" s="17" t="s">
        <v>103</v>
      </c>
      <c r="B820" s="19">
        <v>28</v>
      </c>
      <c r="C820" s="54" t="s">
        <v>19</v>
      </c>
      <c r="D820" s="8">
        <v>820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1</v>
      </c>
      <c r="K820">
        <v>0</v>
      </c>
      <c r="L820">
        <v>0</v>
      </c>
      <c r="M820">
        <v>1</v>
      </c>
      <c r="N820">
        <v>0</v>
      </c>
      <c r="O820" s="8">
        <v>0</v>
      </c>
      <c r="Q820" t="str">
        <f t="shared" si="130"/>
        <v>GC</v>
      </c>
      <c r="R820" t="str">
        <f t="shared" si="131"/>
        <v/>
      </c>
      <c r="S820" t="str">
        <f t="shared" si="132"/>
        <v/>
      </c>
      <c r="T820" t="str">
        <f t="shared" si="133"/>
        <v/>
      </c>
      <c r="U820" t="str">
        <f t="shared" si="134"/>
        <v/>
      </c>
      <c r="V820" t="str">
        <f t="shared" si="135"/>
        <v/>
      </c>
      <c r="W820" t="str">
        <f t="shared" si="136"/>
        <v/>
      </c>
      <c r="X820" t="str">
        <f t="shared" si="137"/>
        <v/>
      </c>
      <c r="Y820" s="32" t="str">
        <f t="shared" si="128"/>
        <v>GC////////</v>
      </c>
      <c r="Z820" t="str">
        <f t="shared" si="129"/>
        <v>#ff66d9</v>
      </c>
    </row>
    <row r="821" spans="1:26" x14ac:dyDescent="0.25">
      <c r="A821" s="17" t="s">
        <v>103</v>
      </c>
      <c r="B821" s="19">
        <v>29</v>
      </c>
      <c r="C821" s="54" t="s">
        <v>19</v>
      </c>
      <c r="D821" s="8">
        <v>821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1</v>
      </c>
      <c r="K821">
        <v>0</v>
      </c>
      <c r="L821">
        <v>0</v>
      </c>
      <c r="M821">
        <v>1</v>
      </c>
      <c r="N821">
        <v>0</v>
      </c>
      <c r="O821" s="8">
        <v>0</v>
      </c>
      <c r="Q821" t="str">
        <f t="shared" si="130"/>
        <v>GC</v>
      </c>
      <c r="R821" t="str">
        <f t="shared" si="131"/>
        <v/>
      </c>
      <c r="S821" t="str">
        <f t="shared" si="132"/>
        <v/>
      </c>
      <c r="T821" t="str">
        <f t="shared" si="133"/>
        <v/>
      </c>
      <c r="U821" t="str">
        <f t="shared" si="134"/>
        <v/>
      </c>
      <c r="V821" t="str">
        <f t="shared" si="135"/>
        <v/>
      </c>
      <c r="W821" t="str">
        <f t="shared" si="136"/>
        <v/>
      </c>
      <c r="X821" t="str">
        <f t="shared" si="137"/>
        <v/>
      </c>
      <c r="Y821" s="32" t="str">
        <f t="shared" si="128"/>
        <v>GC////////</v>
      </c>
      <c r="Z821" t="str">
        <f t="shared" si="129"/>
        <v>#ff66d9</v>
      </c>
    </row>
    <row r="822" spans="1:26" x14ac:dyDescent="0.25">
      <c r="A822" s="17" t="s">
        <v>103</v>
      </c>
      <c r="B822" s="19">
        <v>30</v>
      </c>
      <c r="C822" s="54" t="s">
        <v>19</v>
      </c>
      <c r="D822" s="8">
        <v>822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1</v>
      </c>
      <c r="K822">
        <v>0</v>
      </c>
      <c r="L822">
        <v>0</v>
      </c>
      <c r="M822">
        <v>1</v>
      </c>
      <c r="N822">
        <v>0</v>
      </c>
      <c r="O822" s="8">
        <v>0</v>
      </c>
      <c r="Q822" t="str">
        <f t="shared" si="130"/>
        <v>GC</v>
      </c>
      <c r="R822" t="str">
        <f t="shared" si="131"/>
        <v/>
      </c>
      <c r="S822" t="str">
        <f t="shared" si="132"/>
        <v/>
      </c>
      <c r="T822" t="str">
        <f t="shared" si="133"/>
        <v/>
      </c>
      <c r="U822" t="str">
        <f t="shared" si="134"/>
        <v/>
      </c>
      <c r="V822" t="str">
        <f t="shared" si="135"/>
        <v/>
      </c>
      <c r="W822" t="str">
        <f t="shared" si="136"/>
        <v/>
      </c>
      <c r="X822" t="str">
        <f t="shared" si="137"/>
        <v/>
      </c>
      <c r="Y822" s="32" t="str">
        <f t="shared" si="128"/>
        <v>GC////////</v>
      </c>
      <c r="Z822" t="str">
        <f t="shared" si="129"/>
        <v>#ff66d9</v>
      </c>
    </row>
    <row r="823" spans="1:26" x14ac:dyDescent="0.25">
      <c r="A823" s="17" t="s">
        <v>103</v>
      </c>
      <c r="B823" s="19">
        <v>31</v>
      </c>
      <c r="C823" s="54">
        <v>1</v>
      </c>
      <c r="D823" s="8">
        <v>823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1</v>
      </c>
      <c r="K823">
        <v>0</v>
      </c>
      <c r="L823">
        <v>0</v>
      </c>
      <c r="M823">
        <v>0</v>
      </c>
      <c r="N823">
        <v>0</v>
      </c>
      <c r="O823" s="8">
        <v>0</v>
      </c>
      <c r="Q823" t="str">
        <f t="shared" si="130"/>
        <v>GC</v>
      </c>
      <c r="R823" t="str">
        <f t="shared" si="131"/>
        <v/>
      </c>
      <c r="S823" t="str">
        <f t="shared" si="132"/>
        <v/>
      </c>
      <c r="T823" t="str">
        <f t="shared" si="133"/>
        <v/>
      </c>
      <c r="U823" t="str">
        <f t="shared" si="134"/>
        <v/>
      </c>
      <c r="V823" t="str">
        <f t="shared" si="135"/>
        <v/>
      </c>
      <c r="W823" t="str">
        <f t="shared" si="136"/>
        <v/>
      </c>
      <c r="X823" t="str">
        <f t="shared" si="137"/>
        <v/>
      </c>
      <c r="Y823" s="32" t="str">
        <f t="shared" si="128"/>
        <v>GC////////</v>
      </c>
      <c r="Z823" t="str">
        <f t="shared" si="129"/>
        <v>#ff66d9</v>
      </c>
    </row>
    <row r="824" spans="1:26" x14ac:dyDescent="0.25">
      <c r="A824" s="17" t="s">
        <v>103</v>
      </c>
      <c r="B824" s="19">
        <v>32</v>
      </c>
      <c r="C824" s="54">
        <v>4</v>
      </c>
      <c r="D824" s="8">
        <v>824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1</v>
      </c>
      <c r="K824">
        <v>0</v>
      </c>
      <c r="L824">
        <v>0</v>
      </c>
      <c r="M824">
        <v>1</v>
      </c>
      <c r="N824">
        <v>0</v>
      </c>
      <c r="O824" s="8">
        <v>0</v>
      </c>
      <c r="Q824" t="str">
        <f t="shared" si="130"/>
        <v>GC</v>
      </c>
      <c r="R824" t="str">
        <f t="shared" si="131"/>
        <v/>
      </c>
      <c r="S824" t="str">
        <f t="shared" si="132"/>
        <v/>
      </c>
      <c r="T824" t="str">
        <f t="shared" si="133"/>
        <v/>
      </c>
      <c r="U824" t="str">
        <f t="shared" si="134"/>
        <v/>
      </c>
      <c r="V824" t="str">
        <f t="shared" si="135"/>
        <v/>
      </c>
      <c r="W824" t="str">
        <f t="shared" si="136"/>
        <v/>
      </c>
      <c r="X824" t="str">
        <f t="shared" si="137"/>
        <v/>
      </c>
      <c r="Y824" s="32" t="str">
        <f t="shared" si="128"/>
        <v>GC////////</v>
      </c>
      <c r="Z824" t="str">
        <f t="shared" si="129"/>
        <v>#ff66d9</v>
      </c>
    </row>
    <row r="825" spans="1:26" x14ac:dyDescent="0.25">
      <c r="A825" s="17" t="s">
        <v>103</v>
      </c>
      <c r="B825" s="19">
        <v>33</v>
      </c>
      <c r="C825" s="54">
        <v>116</v>
      </c>
      <c r="D825" s="8">
        <v>825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1</v>
      </c>
      <c r="K825">
        <v>0</v>
      </c>
      <c r="L825">
        <v>0</v>
      </c>
      <c r="M825">
        <v>1</v>
      </c>
      <c r="N825">
        <v>0</v>
      </c>
      <c r="O825" s="8">
        <v>0</v>
      </c>
      <c r="Q825" t="str">
        <f t="shared" si="130"/>
        <v>GC</v>
      </c>
      <c r="R825" t="str">
        <f t="shared" si="131"/>
        <v/>
      </c>
      <c r="S825" t="str">
        <f t="shared" si="132"/>
        <v/>
      </c>
      <c r="T825" t="str">
        <f t="shared" si="133"/>
        <v/>
      </c>
      <c r="U825" t="str">
        <f t="shared" si="134"/>
        <v/>
      </c>
      <c r="V825" t="str">
        <f t="shared" si="135"/>
        <v/>
      </c>
      <c r="W825" t="str">
        <f t="shared" si="136"/>
        <v/>
      </c>
      <c r="X825" t="str">
        <f t="shared" si="137"/>
        <v/>
      </c>
      <c r="Y825" s="32" t="str">
        <f t="shared" si="128"/>
        <v>GC////////</v>
      </c>
      <c r="Z825" t="str">
        <f t="shared" si="129"/>
        <v>#ff66d9</v>
      </c>
    </row>
    <row r="826" spans="1:26" x14ac:dyDescent="0.25">
      <c r="A826" s="17" t="s">
        <v>103</v>
      </c>
      <c r="B826" s="19">
        <v>34</v>
      </c>
      <c r="C826" s="54">
        <v>2</v>
      </c>
      <c r="D826" s="8">
        <v>826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1</v>
      </c>
      <c r="K826">
        <v>0</v>
      </c>
      <c r="L826">
        <v>0</v>
      </c>
      <c r="M826">
        <v>1</v>
      </c>
      <c r="N826">
        <v>0</v>
      </c>
      <c r="O826" s="8">
        <v>0</v>
      </c>
      <c r="Q826" t="str">
        <f t="shared" si="130"/>
        <v>GC</v>
      </c>
      <c r="R826" t="str">
        <f t="shared" si="131"/>
        <v/>
      </c>
      <c r="S826" t="str">
        <f t="shared" si="132"/>
        <v/>
      </c>
      <c r="T826" t="str">
        <f t="shared" si="133"/>
        <v/>
      </c>
      <c r="U826" t="str">
        <f t="shared" si="134"/>
        <v/>
      </c>
      <c r="V826" t="str">
        <f t="shared" si="135"/>
        <v/>
      </c>
      <c r="W826" t="str">
        <f t="shared" si="136"/>
        <v/>
      </c>
      <c r="X826" t="str">
        <f t="shared" si="137"/>
        <v/>
      </c>
      <c r="Y826" s="32" t="str">
        <f t="shared" si="128"/>
        <v>GC////////</v>
      </c>
      <c r="Z826" t="str">
        <f t="shared" si="129"/>
        <v>#ff66d9</v>
      </c>
    </row>
    <row r="827" spans="1:26" x14ac:dyDescent="0.25">
      <c r="A827" s="17" t="s">
        <v>103</v>
      </c>
      <c r="B827" s="19">
        <v>35</v>
      </c>
      <c r="C827" s="54">
        <v>50</v>
      </c>
      <c r="D827" s="8">
        <v>827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1</v>
      </c>
      <c r="L827">
        <v>0</v>
      </c>
      <c r="M827">
        <v>0</v>
      </c>
      <c r="N827">
        <v>0</v>
      </c>
      <c r="O827" s="8">
        <v>0</v>
      </c>
      <c r="Q827" t="str">
        <f t="shared" si="130"/>
        <v>AC</v>
      </c>
      <c r="R827" t="str">
        <f t="shared" si="131"/>
        <v/>
      </c>
      <c r="S827" t="str">
        <f t="shared" si="132"/>
        <v>Syt6+</v>
      </c>
      <c r="T827" t="str">
        <f t="shared" si="133"/>
        <v/>
      </c>
      <c r="U827" t="str">
        <f t="shared" si="134"/>
        <v>ChAT+</v>
      </c>
      <c r="V827" t="str">
        <f t="shared" si="135"/>
        <v/>
      </c>
      <c r="W827" t="str">
        <f t="shared" si="136"/>
        <v/>
      </c>
      <c r="X827" t="str">
        <f t="shared" si="137"/>
        <v/>
      </c>
      <c r="Y827" s="32" t="str">
        <f t="shared" si="128"/>
        <v>AC//Syt6+//ChAT+////</v>
      </c>
      <c r="Z827" t="str">
        <f t="shared" si="129"/>
        <v>#b366ff</v>
      </c>
    </row>
    <row r="828" spans="1:26" x14ac:dyDescent="0.25">
      <c r="A828" s="17" t="s">
        <v>103</v>
      </c>
      <c r="B828" s="19">
        <v>36</v>
      </c>
      <c r="C828" s="54">
        <v>51</v>
      </c>
      <c r="D828" s="8">
        <v>828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1</v>
      </c>
      <c r="N828">
        <v>0</v>
      </c>
      <c r="O828" s="8">
        <v>0</v>
      </c>
      <c r="Q828" t="str">
        <f t="shared" si="130"/>
        <v>GC</v>
      </c>
      <c r="R828" t="str">
        <f t="shared" si="131"/>
        <v/>
      </c>
      <c r="S828" t="str">
        <f t="shared" si="132"/>
        <v/>
      </c>
      <c r="T828" t="str">
        <f t="shared" si="133"/>
        <v/>
      </c>
      <c r="U828" t="str">
        <f t="shared" si="134"/>
        <v/>
      </c>
      <c r="V828" t="str">
        <f t="shared" si="135"/>
        <v/>
      </c>
      <c r="W828" t="str">
        <f t="shared" si="136"/>
        <v/>
      </c>
      <c r="X828" t="str">
        <f t="shared" si="137"/>
        <v/>
      </c>
      <c r="Y828" s="32" t="str">
        <f t="shared" si="128"/>
        <v>GC////////</v>
      </c>
      <c r="Z828" t="str">
        <f t="shared" si="129"/>
        <v>#ff66d9</v>
      </c>
    </row>
    <row r="829" spans="1:26" x14ac:dyDescent="0.25">
      <c r="A829" s="17" t="s">
        <v>103</v>
      </c>
      <c r="B829" s="19">
        <v>37</v>
      </c>
      <c r="C829" s="54">
        <v>49</v>
      </c>
      <c r="D829" s="8">
        <v>829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1</v>
      </c>
      <c r="K829">
        <v>0</v>
      </c>
      <c r="L829">
        <v>0</v>
      </c>
      <c r="M829">
        <v>1</v>
      </c>
      <c r="N829">
        <v>0</v>
      </c>
      <c r="O829" s="8">
        <v>0</v>
      </c>
      <c r="Q829" t="str">
        <f t="shared" si="130"/>
        <v>GC</v>
      </c>
      <c r="R829" t="str">
        <f t="shared" si="131"/>
        <v/>
      </c>
      <c r="S829" t="str">
        <f t="shared" si="132"/>
        <v/>
      </c>
      <c r="T829" t="str">
        <f t="shared" si="133"/>
        <v/>
      </c>
      <c r="U829" t="str">
        <f t="shared" si="134"/>
        <v/>
      </c>
      <c r="V829" t="str">
        <f t="shared" si="135"/>
        <v/>
      </c>
      <c r="W829" t="str">
        <f t="shared" si="136"/>
        <v/>
      </c>
      <c r="X829" t="str">
        <f t="shared" si="137"/>
        <v/>
      </c>
      <c r="Y829" s="32" t="str">
        <f t="shared" si="128"/>
        <v>GC////////</v>
      </c>
      <c r="Z829" t="str">
        <f t="shared" si="129"/>
        <v>#ff66d9</v>
      </c>
    </row>
    <row r="830" spans="1:26" x14ac:dyDescent="0.25">
      <c r="A830" s="17" t="s">
        <v>103</v>
      </c>
      <c r="B830" s="19">
        <v>38</v>
      </c>
      <c r="C830" s="54">
        <v>52</v>
      </c>
      <c r="D830" s="8">
        <v>830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 s="8">
        <v>0</v>
      </c>
      <c r="Q830" t="str">
        <f t="shared" si="130"/>
        <v>AC</v>
      </c>
      <c r="R830" t="str">
        <f t="shared" si="131"/>
        <v/>
      </c>
      <c r="S830" t="str">
        <f t="shared" si="132"/>
        <v/>
      </c>
      <c r="T830" t="str">
        <f t="shared" si="133"/>
        <v/>
      </c>
      <c r="U830" t="str">
        <f t="shared" si="134"/>
        <v/>
      </c>
      <c r="V830" t="str">
        <f t="shared" si="135"/>
        <v/>
      </c>
      <c r="W830" t="str">
        <f t="shared" si="136"/>
        <v/>
      </c>
      <c r="X830" t="str">
        <f t="shared" si="137"/>
        <v/>
      </c>
      <c r="Y830" s="32" t="str">
        <f t="shared" si="128"/>
        <v>AC////////</v>
      </c>
      <c r="Z830" t="str">
        <f t="shared" si="129"/>
        <v>#66b3ff</v>
      </c>
    </row>
    <row r="831" spans="1:26" x14ac:dyDescent="0.25">
      <c r="A831" s="17" t="s">
        <v>103</v>
      </c>
      <c r="B831" s="19">
        <v>39</v>
      </c>
      <c r="C831" s="54">
        <v>55</v>
      </c>
      <c r="D831" s="8">
        <v>831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1</v>
      </c>
      <c r="K831">
        <v>0</v>
      </c>
      <c r="L831">
        <v>0</v>
      </c>
      <c r="M831">
        <v>1</v>
      </c>
      <c r="N831">
        <v>0</v>
      </c>
      <c r="O831" s="8">
        <v>0</v>
      </c>
      <c r="Q831" t="str">
        <f t="shared" si="130"/>
        <v>GC</v>
      </c>
      <c r="R831" t="str">
        <f t="shared" si="131"/>
        <v/>
      </c>
      <c r="S831" t="str">
        <f t="shared" si="132"/>
        <v/>
      </c>
      <c r="T831" t="str">
        <f t="shared" si="133"/>
        <v/>
      </c>
      <c r="U831" t="str">
        <f t="shared" si="134"/>
        <v/>
      </c>
      <c r="V831" t="str">
        <f t="shared" si="135"/>
        <v/>
      </c>
      <c r="W831" t="str">
        <f t="shared" si="136"/>
        <v/>
      </c>
      <c r="X831" t="str">
        <f t="shared" si="137"/>
        <v/>
      </c>
      <c r="Y831" s="32" t="str">
        <f t="shared" si="128"/>
        <v>GC////////</v>
      </c>
      <c r="Z831" t="str">
        <f t="shared" si="129"/>
        <v>#ff66d9</v>
      </c>
    </row>
    <row r="832" spans="1:26" x14ac:dyDescent="0.25">
      <c r="A832" s="17" t="s">
        <v>103</v>
      </c>
      <c r="B832" s="19">
        <v>40</v>
      </c>
      <c r="C832" s="54" t="s">
        <v>19</v>
      </c>
      <c r="D832" s="8">
        <v>832</v>
      </c>
      <c r="E832">
        <v>0</v>
      </c>
      <c r="F832">
        <v>0</v>
      </c>
      <c r="G832">
        <v>1</v>
      </c>
      <c r="H832">
        <v>0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0</v>
      </c>
      <c r="O832" s="8">
        <v>0</v>
      </c>
      <c r="Q832" t="str">
        <f t="shared" si="130"/>
        <v>AC</v>
      </c>
      <c r="R832" t="str">
        <f t="shared" si="131"/>
        <v/>
      </c>
      <c r="S832" t="str">
        <f t="shared" si="132"/>
        <v>Syt6+</v>
      </c>
      <c r="T832" t="str">
        <f t="shared" si="133"/>
        <v/>
      </c>
      <c r="U832" t="str">
        <f t="shared" si="134"/>
        <v/>
      </c>
      <c r="V832" t="str">
        <f t="shared" si="135"/>
        <v/>
      </c>
      <c r="W832" t="str">
        <f t="shared" si="136"/>
        <v>MEIS+</v>
      </c>
      <c r="X832" t="str">
        <f t="shared" si="137"/>
        <v/>
      </c>
      <c r="Y832" s="32" t="str">
        <f t="shared" si="128"/>
        <v>AC//Syt6+////MEIS+//</v>
      </c>
      <c r="Z832" t="str">
        <f t="shared" si="129"/>
        <v>#ff6666</v>
      </c>
    </row>
    <row r="833" spans="1:26" x14ac:dyDescent="0.25">
      <c r="A833" s="17" t="s">
        <v>103</v>
      </c>
      <c r="B833" s="19">
        <v>41</v>
      </c>
      <c r="C833" s="54">
        <v>53</v>
      </c>
      <c r="D833" s="8">
        <v>833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1</v>
      </c>
      <c r="K833">
        <v>0</v>
      </c>
      <c r="L833">
        <v>0</v>
      </c>
      <c r="M833">
        <v>1</v>
      </c>
      <c r="N833">
        <v>0</v>
      </c>
      <c r="O833" s="8">
        <v>0</v>
      </c>
      <c r="Q833" t="str">
        <f t="shared" si="130"/>
        <v>GC</v>
      </c>
      <c r="R833" t="str">
        <f t="shared" si="131"/>
        <v/>
      </c>
      <c r="S833" t="str">
        <f t="shared" si="132"/>
        <v/>
      </c>
      <c r="T833" t="str">
        <f t="shared" si="133"/>
        <v/>
      </c>
      <c r="U833" t="str">
        <f t="shared" si="134"/>
        <v/>
      </c>
      <c r="V833" t="str">
        <f t="shared" si="135"/>
        <v/>
      </c>
      <c r="W833" t="str">
        <f t="shared" si="136"/>
        <v/>
      </c>
      <c r="X833" t="str">
        <f t="shared" si="137"/>
        <v/>
      </c>
      <c r="Y833" s="32" t="str">
        <f t="shared" si="128"/>
        <v>GC////////</v>
      </c>
      <c r="Z833" t="str">
        <f t="shared" si="129"/>
        <v>#ff66d9</v>
      </c>
    </row>
    <row r="834" spans="1:26" x14ac:dyDescent="0.25">
      <c r="A834" s="17" t="s">
        <v>103</v>
      </c>
      <c r="B834" s="19">
        <v>42</v>
      </c>
      <c r="C834" s="54" t="s">
        <v>19</v>
      </c>
      <c r="D834" s="8">
        <v>834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1</v>
      </c>
      <c r="K834">
        <v>0</v>
      </c>
      <c r="L834">
        <v>0</v>
      </c>
      <c r="M834">
        <v>1</v>
      </c>
      <c r="N834">
        <v>0</v>
      </c>
      <c r="O834" s="8">
        <v>0</v>
      </c>
      <c r="Q834" t="str">
        <f t="shared" si="130"/>
        <v>GC</v>
      </c>
      <c r="R834" t="str">
        <f t="shared" si="131"/>
        <v/>
      </c>
      <c r="S834" t="str">
        <f t="shared" si="132"/>
        <v/>
      </c>
      <c r="T834" t="str">
        <f t="shared" si="133"/>
        <v/>
      </c>
      <c r="U834" t="str">
        <f t="shared" si="134"/>
        <v/>
      </c>
      <c r="V834" t="str">
        <f t="shared" si="135"/>
        <v/>
      </c>
      <c r="W834" t="str">
        <f t="shared" si="136"/>
        <v/>
      </c>
      <c r="X834" t="str">
        <f t="shared" si="137"/>
        <v/>
      </c>
      <c r="Y834" s="32" t="str">
        <f t="shared" ref="Y834:Y897" si="138">Q834&amp;"/"&amp;R834&amp;"/"&amp;S834&amp;"/"&amp;T834&amp;"/"&amp;U834&amp;"/"&amp;V834&amp;"/"&amp;W834&amp;"/"&amp;X834&amp;"/"</f>
        <v>GC////////</v>
      </c>
      <c r="Z834" t="str">
        <f t="shared" ref="Z834:Z897" si="139">VLOOKUP(Y834,$AB$4:$AC$17,2,FALSE)</f>
        <v>#ff66d9</v>
      </c>
    </row>
    <row r="835" spans="1:26" x14ac:dyDescent="0.25">
      <c r="A835" s="17" t="s">
        <v>103</v>
      </c>
      <c r="B835" s="19">
        <v>43</v>
      </c>
      <c r="C835" s="54">
        <v>61</v>
      </c>
      <c r="D835" s="8">
        <v>835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1</v>
      </c>
      <c r="K835">
        <v>0</v>
      </c>
      <c r="L835">
        <v>0</v>
      </c>
      <c r="M835">
        <v>1</v>
      </c>
      <c r="N835">
        <v>0</v>
      </c>
      <c r="O835" s="8">
        <v>0</v>
      </c>
      <c r="Q835" t="str">
        <f t="shared" si="130"/>
        <v>GC</v>
      </c>
      <c r="R835" t="str">
        <f t="shared" si="131"/>
        <v/>
      </c>
      <c r="S835" t="str">
        <f t="shared" si="132"/>
        <v/>
      </c>
      <c r="T835" t="str">
        <f t="shared" si="133"/>
        <v/>
      </c>
      <c r="U835" t="str">
        <f t="shared" si="134"/>
        <v/>
      </c>
      <c r="V835" t="str">
        <f t="shared" si="135"/>
        <v/>
      </c>
      <c r="W835" t="str">
        <f t="shared" si="136"/>
        <v/>
      </c>
      <c r="X835" t="str">
        <f t="shared" si="137"/>
        <v/>
      </c>
      <c r="Y835" s="32" t="str">
        <f t="shared" si="138"/>
        <v>GC////////</v>
      </c>
      <c r="Z835" t="str">
        <f t="shared" si="139"/>
        <v>#ff66d9</v>
      </c>
    </row>
    <row r="836" spans="1:26" x14ac:dyDescent="0.25">
      <c r="A836" s="17" t="s">
        <v>103</v>
      </c>
      <c r="B836" s="19">
        <v>44</v>
      </c>
      <c r="C836" s="54">
        <v>7</v>
      </c>
      <c r="D836" s="8">
        <v>836</v>
      </c>
      <c r="E836">
        <v>1</v>
      </c>
      <c r="F836">
        <v>0</v>
      </c>
      <c r="G836">
        <v>0</v>
      </c>
      <c r="H836">
        <v>1</v>
      </c>
      <c r="I836">
        <v>0</v>
      </c>
      <c r="J836">
        <v>1</v>
      </c>
      <c r="K836">
        <v>0</v>
      </c>
      <c r="L836">
        <v>0</v>
      </c>
      <c r="M836">
        <v>1</v>
      </c>
      <c r="N836">
        <v>0</v>
      </c>
      <c r="O836" s="8">
        <v>0</v>
      </c>
      <c r="Q836" t="str">
        <f t="shared" si="130"/>
        <v>GC</v>
      </c>
      <c r="R836" t="str">
        <f t="shared" si="131"/>
        <v/>
      </c>
      <c r="S836" t="str">
        <f t="shared" si="132"/>
        <v/>
      </c>
      <c r="T836" t="str">
        <f t="shared" si="133"/>
        <v>C8+</v>
      </c>
      <c r="U836" t="str">
        <f t="shared" si="134"/>
        <v/>
      </c>
      <c r="V836" t="str">
        <f t="shared" si="135"/>
        <v/>
      </c>
      <c r="W836" t="str">
        <f t="shared" si="136"/>
        <v/>
      </c>
      <c r="X836" t="str">
        <f t="shared" si="137"/>
        <v/>
      </c>
      <c r="Y836" s="32" t="str">
        <f t="shared" si="138"/>
        <v>GC///C8+/////</v>
      </c>
      <c r="Z836" t="str">
        <f t="shared" si="139"/>
        <v>#ffff66</v>
      </c>
    </row>
    <row r="837" spans="1:26" x14ac:dyDescent="0.25">
      <c r="A837" s="17" t="s">
        <v>103</v>
      </c>
      <c r="B837" s="19">
        <v>45</v>
      </c>
      <c r="C837" s="54">
        <v>6</v>
      </c>
      <c r="D837" s="8">
        <v>837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1</v>
      </c>
      <c r="K837">
        <v>0</v>
      </c>
      <c r="L837">
        <v>0</v>
      </c>
      <c r="M837">
        <v>1</v>
      </c>
      <c r="N837">
        <v>0</v>
      </c>
      <c r="O837" s="8">
        <v>0</v>
      </c>
      <c r="Q837" t="str">
        <f t="shared" si="130"/>
        <v>GC</v>
      </c>
      <c r="R837" t="str">
        <f t="shared" si="131"/>
        <v/>
      </c>
      <c r="S837" t="str">
        <f t="shared" si="132"/>
        <v/>
      </c>
      <c r="T837" t="str">
        <f t="shared" si="133"/>
        <v/>
      </c>
      <c r="U837" t="str">
        <f t="shared" si="134"/>
        <v/>
      </c>
      <c r="V837" t="str">
        <f t="shared" si="135"/>
        <v/>
      </c>
      <c r="W837" t="str">
        <f t="shared" si="136"/>
        <v/>
      </c>
      <c r="X837" t="str">
        <f t="shared" si="137"/>
        <v/>
      </c>
      <c r="Y837" s="32" t="str">
        <f t="shared" si="138"/>
        <v>GC////////</v>
      </c>
      <c r="Z837" t="str">
        <f t="shared" si="139"/>
        <v>#ff66d9</v>
      </c>
    </row>
    <row r="838" spans="1:26" x14ac:dyDescent="0.25">
      <c r="A838" s="17" t="s">
        <v>103</v>
      </c>
      <c r="B838" s="19">
        <v>46</v>
      </c>
      <c r="C838" s="54" t="s">
        <v>19</v>
      </c>
      <c r="D838" s="8">
        <v>838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0</v>
      </c>
      <c r="L838">
        <v>0</v>
      </c>
      <c r="M838">
        <v>1</v>
      </c>
      <c r="N838">
        <v>0</v>
      </c>
      <c r="O838" s="8">
        <v>0</v>
      </c>
      <c r="Q838" t="str">
        <f t="shared" si="130"/>
        <v>GC</v>
      </c>
      <c r="R838" t="str">
        <f t="shared" si="131"/>
        <v/>
      </c>
      <c r="S838" t="str">
        <f t="shared" si="132"/>
        <v/>
      </c>
      <c r="T838" t="str">
        <f t="shared" si="133"/>
        <v/>
      </c>
      <c r="U838" t="str">
        <f t="shared" si="134"/>
        <v/>
      </c>
      <c r="V838" t="str">
        <f t="shared" si="135"/>
        <v/>
      </c>
      <c r="W838" t="str">
        <f t="shared" si="136"/>
        <v/>
      </c>
      <c r="X838" t="str">
        <f t="shared" si="137"/>
        <v/>
      </c>
      <c r="Y838" s="32" t="str">
        <f t="shared" si="138"/>
        <v>GC////////</v>
      </c>
      <c r="Z838" t="str">
        <f t="shared" si="139"/>
        <v>#ff66d9</v>
      </c>
    </row>
    <row r="839" spans="1:26" x14ac:dyDescent="0.25">
      <c r="A839" s="17" t="s">
        <v>103</v>
      </c>
      <c r="B839" s="19">
        <v>47</v>
      </c>
      <c r="C839" s="54">
        <v>11</v>
      </c>
      <c r="D839" s="8">
        <v>839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1</v>
      </c>
      <c r="K839">
        <v>0</v>
      </c>
      <c r="L839">
        <v>0</v>
      </c>
      <c r="M839">
        <v>1</v>
      </c>
      <c r="N839">
        <v>0</v>
      </c>
      <c r="O839" s="8">
        <v>0</v>
      </c>
      <c r="Q839" t="str">
        <f t="shared" si="130"/>
        <v>GC</v>
      </c>
      <c r="R839" t="str">
        <f t="shared" si="131"/>
        <v/>
      </c>
      <c r="S839" t="str">
        <f t="shared" si="132"/>
        <v/>
      </c>
      <c r="T839" t="str">
        <f t="shared" si="133"/>
        <v/>
      </c>
      <c r="U839" t="str">
        <f t="shared" si="134"/>
        <v/>
      </c>
      <c r="V839" t="str">
        <f t="shared" si="135"/>
        <v/>
      </c>
      <c r="W839" t="str">
        <f t="shared" si="136"/>
        <v/>
      </c>
      <c r="X839" t="str">
        <f t="shared" si="137"/>
        <v/>
      </c>
      <c r="Y839" s="32" t="str">
        <f t="shared" si="138"/>
        <v>GC////////</v>
      </c>
      <c r="Z839" t="str">
        <f t="shared" si="139"/>
        <v>#ff66d9</v>
      </c>
    </row>
    <row r="840" spans="1:26" x14ac:dyDescent="0.25">
      <c r="A840" s="17" t="s">
        <v>103</v>
      </c>
      <c r="B840" s="19">
        <v>48</v>
      </c>
      <c r="C840" s="54">
        <v>13</v>
      </c>
      <c r="D840" s="8">
        <v>840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1</v>
      </c>
      <c r="K840">
        <v>0</v>
      </c>
      <c r="L840">
        <v>0</v>
      </c>
      <c r="M840">
        <v>1</v>
      </c>
      <c r="N840">
        <v>0</v>
      </c>
      <c r="O840" s="8">
        <v>0</v>
      </c>
      <c r="Q840" t="str">
        <f t="shared" si="130"/>
        <v>GC</v>
      </c>
      <c r="R840" t="str">
        <f t="shared" si="131"/>
        <v/>
      </c>
      <c r="S840" t="str">
        <f t="shared" si="132"/>
        <v/>
      </c>
      <c r="T840" t="str">
        <f t="shared" si="133"/>
        <v/>
      </c>
      <c r="U840" t="str">
        <f t="shared" si="134"/>
        <v/>
      </c>
      <c r="V840" t="str">
        <f t="shared" si="135"/>
        <v/>
      </c>
      <c r="W840" t="str">
        <f t="shared" si="136"/>
        <v/>
      </c>
      <c r="X840" t="str">
        <f t="shared" si="137"/>
        <v/>
      </c>
      <c r="Y840" s="32" t="str">
        <f t="shared" si="138"/>
        <v>GC////////</v>
      </c>
      <c r="Z840" t="str">
        <f t="shared" si="139"/>
        <v>#ff66d9</v>
      </c>
    </row>
    <row r="841" spans="1:26" x14ac:dyDescent="0.25">
      <c r="A841" s="17" t="s">
        <v>103</v>
      </c>
      <c r="B841" s="19">
        <v>49</v>
      </c>
      <c r="C841" s="54">
        <v>14</v>
      </c>
      <c r="D841" s="8">
        <v>841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 s="8">
        <v>0</v>
      </c>
      <c r="Q841" t="str">
        <f t="shared" si="130"/>
        <v>AC</v>
      </c>
      <c r="R841" t="str">
        <f t="shared" si="131"/>
        <v/>
      </c>
      <c r="S841" t="str">
        <f t="shared" si="132"/>
        <v/>
      </c>
      <c r="T841" t="str">
        <f t="shared" si="133"/>
        <v/>
      </c>
      <c r="U841" t="str">
        <f t="shared" si="134"/>
        <v/>
      </c>
      <c r="V841" t="str">
        <f t="shared" si="135"/>
        <v/>
      </c>
      <c r="W841" t="str">
        <f t="shared" si="136"/>
        <v/>
      </c>
      <c r="X841" t="str">
        <f t="shared" si="137"/>
        <v/>
      </c>
      <c r="Y841" s="32" t="str">
        <f t="shared" si="138"/>
        <v>AC////////</v>
      </c>
      <c r="Z841" t="str">
        <f t="shared" si="139"/>
        <v>#66b3ff</v>
      </c>
    </row>
    <row r="842" spans="1:26" x14ac:dyDescent="0.25">
      <c r="A842" s="17" t="s">
        <v>103</v>
      </c>
      <c r="B842" s="19">
        <v>50</v>
      </c>
      <c r="C842" s="54" t="s">
        <v>19</v>
      </c>
      <c r="D842" s="8">
        <v>842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 s="8">
        <v>0</v>
      </c>
      <c r="Q842" t="str">
        <f t="shared" si="130"/>
        <v>AC</v>
      </c>
      <c r="R842" t="str">
        <f t="shared" si="131"/>
        <v/>
      </c>
      <c r="S842" t="str">
        <f t="shared" si="132"/>
        <v/>
      </c>
      <c r="T842" t="str">
        <f t="shared" si="133"/>
        <v/>
      </c>
      <c r="U842" t="str">
        <f t="shared" si="134"/>
        <v/>
      </c>
      <c r="V842" t="str">
        <f t="shared" si="135"/>
        <v/>
      </c>
      <c r="W842" t="str">
        <f t="shared" si="136"/>
        <v>MEIS+</v>
      </c>
      <c r="X842" t="str">
        <f t="shared" si="137"/>
        <v/>
      </c>
      <c r="Y842" s="32" t="str">
        <f t="shared" si="138"/>
        <v>AC//////MEIS+//</v>
      </c>
      <c r="Z842" t="str">
        <f t="shared" si="139"/>
        <v>#66ff66</v>
      </c>
    </row>
    <row r="843" spans="1:26" x14ac:dyDescent="0.25">
      <c r="A843" s="17" t="s">
        <v>103</v>
      </c>
      <c r="B843" s="19">
        <v>51</v>
      </c>
      <c r="C843" s="54">
        <v>107</v>
      </c>
      <c r="D843" s="8">
        <v>843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1</v>
      </c>
      <c r="K843">
        <v>0</v>
      </c>
      <c r="L843">
        <v>0</v>
      </c>
      <c r="M843">
        <v>1</v>
      </c>
      <c r="N843">
        <v>0</v>
      </c>
      <c r="O843" s="8">
        <v>0</v>
      </c>
      <c r="Q843" t="str">
        <f t="shared" si="130"/>
        <v>GC</v>
      </c>
      <c r="R843" t="str">
        <f t="shared" si="131"/>
        <v/>
      </c>
      <c r="S843" t="str">
        <f t="shared" si="132"/>
        <v/>
      </c>
      <c r="T843" t="str">
        <f t="shared" si="133"/>
        <v/>
      </c>
      <c r="U843" t="str">
        <f t="shared" si="134"/>
        <v/>
      </c>
      <c r="V843" t="str">
        <f t="shared" si="135"/>
        <v/>
      </c>
      <c r="W843" t="str">
        <f t="shared" si="136"/>
        <v/>
      </c>
      <c r="X843" t="str">
        <f t="shared" si="137"/>
        <v/>
      </c>
      <c r="Y843" s="32" t="str">
        <f t="shared" si="138"/>
        <v>GC////////</v>
      </c>
      <c r="Z843" t="str">
        <f t="shared" si="139"/>
        <v>#ff66d9</v>
      </c>
    </row>
    <row r="844" spans="1:26" x14ac:dyDescent="0.25">
      <c r="A844" s="17" t="s">
        <v>103</v>
      </c>
      <c r="B844" s="19">
        <v>52</v>
      </c>
      <c r="C844" s="54">
        <v>71</v>
      </c>
      <c r="D844" s="8">
        <v>844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1</v>
      </c>
      <c r="K844">
        <v>0</v>
      </c>
      <c r="L844">
        <v>0</v>
      </c>
      <c r="M844">
        <v>1</v>
      </c>
      <c r="N844">
        <v>0</v>
      </c>
      <c r="O844" s="8">
        <v>0</v>
      </c>
      <c r="Q844" t="str">
        <f t="shared" si="130"/>
        <v>GC</v>
      </c>
      <c r="R844" t="str">
        <f t="shared" si="131"/>
        <v/>
      </c>
      <c r="S844" t="str">
        <f t="shared" si="132"/>
        <v/>
      </c>
      <c r="T844" t="str">
        <f t="shared" si="133"/>
        <v/>
      </c>
      <c r="U844" t="str">
        <f t="shared" si="134"/>
        <v/>
      </c>
      <c r="V844" t="str">
        <f t="shared" si="135"/>
        <v/>
      </c>
      <c r="W844" t="str">
        <f t="shared" si="136"/>
        <v/>
      </c>
      <c r="X844" t="str">
        <f t="shared" si="137"/>
        <v/>
      </c>
      <c r="Y844" s="32" t="str">
        <f t="shared" si="138"/>
        <v>GC////////</v>
      </c>
      <c r="Z844" t="str">
        <f t="shared" si="139"/>
        <v>#ff66d9</v>
      </c>
    </row>
    <row r="845" spans="1:26" x14ac:dyDescent="0.25">
      <c r="A845" s="17" t="s">
        <v>103</v>
      </c>
      <c r="B845" s="19">
        <v>53</v>
      </c>
      <c r="C845" s="54">
        <v>17</v>
      </c>
      <c r="D845" s="8">
        <v>845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1</v>
      </c>
      <c r="K845">
        <v>0</v>
      </c>
      <c r="L845">
        <v>0</v>
      </c>
      <c r="M845">
        <v>1</v>
      </c>
      <c r="N845">
        <v>0</v>
      </c>
      <c r="O845" s="8">
        <v>0</v>
      </c>
      <c r="Q845" t="str">
        <f t="shared" si="130"/>
        <v>GC</v>
      </c>
      <c r="R845" t="str">
        <f t="shared" si="131"/>
        <v/>
      </c>
      <c r="S845" t="str">
        <f t="shared" si="132"/>
        <v/>
      </c>
      <c r="T845" t="str">
        <f t="shared" si="133"/>
        <v/>
      </c>
      <c r="U845" t="str">
        <f t="shared" si="134"/>
        <v/>
      </c>
      <c r="V845" t="str">
        <f t="shared" si="135"/>
        <v/>
      </c>
      <c r="W845" t="str">
        <f t="shared" si="136"/>
        <v/>
      </c>
      <c r="X845" t="str">
        <f t="shared" si="137"/>
        <v/>
      </c>
      <c r="Y845" s="32" t="str">
        <f t="shared" si="138"/>
        <v>GC////////</v>
      </c>
      <c r="Z845" t="str">
        <f t="shared" si="139"/>
        <v>#ff66d9</v>
      </c>
    </row>
    <row r="846" spans="1:26" x14ac:dyDescent="0.25">
      <c r="A846" s="17" t="s">
        <v>103</v>
      </c>
      <c r="B846" s="19">
        <v>54</v>
      </c>
      <c r="C846" s="54">
        <v>18</v>
      </c>
      <c r="D846" s="8">
        <v>846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1</v>
      </c>
      <c r="K846">
        <v>0</v>
      </c>
      <c r="L846">
        <v>0</v>
      </c>
      <c r="M846">
        <v>1</v>
      </c>
      <c r="N846">
        <v>0</v>
      </c>
      <c r="O846" s="8">
        <v>0</v>
      </c>
      <c r="Q846" t="str">
        <f t="shared" si="130"/>
        <v>GC</v>
      </c>
      <c r="R846" t="str">
        <f t="shared" si="131"/>
        <v/>
      </c>
      <c r="S846" t="str">
        <f t="shared" si="132"/>
        <v/>
      </c>
      <c r="T846" t="str">
        <f t="shared" si="133"/>
        <v/>
      </c>
      <c r="U846" t="str">
        <f t="shared" si="134"/>
        <v/>
      </c>
      <c r="V846" t="str">
        <f t="shared" si="135"/>
        <v/>
      </c>
      <c r="W846" t="str">
        <f t="shared" si="136"/>
        <v/>
      </c>
      <c r="X846" t="str">
        <f t="shared" si="137"/>
        <v/>
      </c>
      <c r="Y846" s="32" t="str">
        <f t="shared" si="138"/>
        <v>GC////////</v>
      </c>
      <c r="Z846" t="str">
        <f t="shared" si="139"/>
        <v>#ff66d9</v>
      </c>
    </row>
    <row r="847" spans="1:26" x14ac:dyDescent="0.25">
      <c r="A847" s="17" t="s">
        <v>103</v>
      </c>
      <c r="B847" s="19">
        <v>55</v>
      </c>
      <c r="C847" s="54">
        <v>20</v>
      </c>
      <c r="D847" s="8">
        <v>847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1</v>
      </c>
      <c r="K847">
        <v>0</v>
      </c>
      <c r="L847">
        <v>0</v>
      </c>
      <c r="M847">
        <v>1</v>
      </c>
      <c r="N847">
        <v>0</v>
      </c>
      <c r="O847" s="8">
        <v>0</v>
      </c>
      <c r="Q847" t="str">
        <f t="shared" si="130"/>
        <v>GC</v>
      </c>
      <c r="R847" t="str">
        <f t="shared" si="131"/>
        <v/>
      </c>
      <c r="S847" t="str">
        <f t="shared" si="132"/>
        <v/>
      </c>
      <c r="T847" t="str">
        <f t="shared" si="133"/>
        <v/>
      </c>
      <c r="U847" t="str">
        <f t="shared" si="134"/>
        <v/>
      </c>
      <c r="V847" t="str">
        <f t="shared" si="135"/>
        <v/>
      </c>
      <c r="W847" t="str">
        <f t="shared" si="136"/>
        <v/>
      </c>
      <c r="X847" t="str">
        <f t="shared" si="137"/>
        <v/>
      </c>
      <c r="Y847" s="32" t="str">
        <f t="shared" si="138"/>
        <v>GC////////</v>
      </c>
      <c r="Z847" t="str">
        <f t="shared" si="139"/>
        <v>#ff66d9</v>
      </c>
    </row>
    <row r="848" spans="1:26" x14ac:dyDescent="0.25">
      <c r="A848" s="17" t="s">
        <v>103</v>
      </c>
      <c r="B848" s="19">
        <v>56</v>
      </c>
      <c r="C848" s="54" t="s">
        <v>19</v>
      </c>
      <c r="D848" s="8">
        <v>848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1</v>
      </c>
      <c r="K848">
        <v>1</v>
      </c>
      <c r="L848">
        <v>0</v>
      </c>
      <c r="M848">
        <v>0</v>
      </c>
      <c r="N848">
        <v>0</v>
      </c>
      <c r="O848" s="8">
        <v>0</v>
      </c>
      <c r="Q848" t="str">
        <f t="shared" si="130"/>
        <v>AC</v>
      </c>
      <c r="R848" t="str">
        <f t="shared" si="131"/>
        <v/>
      </c>
      <c r="S848" t="str">
        <f t="shared" si="132"/>
        <v>Syt6+</v>
      </c>
      <c r="T848" t="str">
        <f t="shared" si="133"/>
        <v/>
      </c>
      <c r="U848" t="str">
        <f t="shared" si="134"/>
        <v>ChAT+</v>
      </c>
      <c r="V848" t="str">
        <f t="shared" si="135"/>
        <v/>
      </c>
      <c r="W848" t="str">
        <f t="shared" si="136"/>
        <v/>
      </c>
      <c r="X848" t="str">
        <f t="shared" si="137"/>
        <v/>
      </c>
      <c r="Y848" s="32" t="str">
        <f t="shared" si="138"/>
        <v>AC//Syt6+//ChAT+////</v>
      </c>
      <c r="Z848" t="str">
        <f t="shared" si="139"/>
        <v>#b366ff</v>
      </c>
    </row>
    <row r="849" spans="1:26" x14ac:dyDescent="0.25">
      <c r="A849" s="17" t="s">
        <v>103</v>
      </c>
      <c r="B849" s="19">
        <v>57</v>
      </c>
      <c r="C849" s="54" t="s">
        <v>19</v>
      </c>
      <c r="D849" s="8">
        <v>849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0</v>
      </c>
      <c r="O849" s="8">
        <v>0</v>
      </c>
      <c r="Q849" t="str">
        <f t="shared" si="130"/>
        <v>AC</v>
      </c>
      <c r="R849" t="str">
        <f t="shared" si="131"/>
        <v/>
      </c>
      <c r="S849" t="str">
        <f t="shared" si="132"/>
        <v/>
      </c>
      <c r="T849" t="str">
        <f t="shared" si="133"/>
        <v/>
      </c>
      <c r="U849" t="str">
        <f t="shared" si="134"/>
        <v/>
      </c>
      <c r="V849" t="str">
        <f t="shared" si="135"/>
        <v/>
      </c>
      <c r="W849" t="str">
        <f t="shared" si="136"/>
        <v>MEIS+</v>
      </c>
      <c r="X849" t="str">
        <f t="shared" si="137"/>
        <v/>
      </c>
      <c r="Y849" s="32" t="str">
        <f t="shared" si="138"/>
        <v>AC//////MEIS+//</v>
      </c>
      <c r="Z849" t="str">
        <f t="shared" si="139"/>
        <v>#66ff66</v>
      </c>
    </row>
    <row r="850" spans="1:26" x14ac:dyDescent="0.25">
      <c r="A850" s="17" t="s">
        <v>103</v>
      </c>
      <c r="B850" s="19">
        <v>58</v>
      </c>
      <c r="C850" s="54" t="s">
        <v>19</v>
      </c>
      <c r="D850" s="8">
        <v>850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1</v>
      </c>
      <c r="K850">
        <v>0</v>
      </c>
      <c r="L850">
        <v>0</v>
      </c>
      <c r="M850">
        <v>1</v>
      </c>
      <c r="N850">
        <v>0</v>
      </c>
      <c r="O850" s="8">
        <v>0</v>
      </c>
      <c r="Q850" t="str">
        <f t="shared" si="130"/>
        <v>GC</v>
      </c>
      <c r="R850" t="str">
        <f t="shared" si="131"/>
        <v/>
      </c>
      <c r="S850" t="str">
        <f t="shared" si="132"/>
        <v/>
      </c>
      <c r="T850" t="str">
        <f t="shared" si="133"/>
        <v/>
      </c>
      <c r="U850" t="str">
        <f t="shared" si="134"/>
        <v/>
      </c>
      <c r="V850" t="str">
        <f t="shared" si="135"/>
        <v/>
      </c>
      <c r="W850" t="str">
        <f t="shared" si="136"/>
        <v/>
      </c>
      <c r="X850" t="str">
        <f t="shared" si="137"/>
        <v/>
      </c>
      <c r="Y850" s="32" t="str">
        <f t="shared" si="138"/>
        <v>GC////////</v>
      </c>
      <c r="Z850" t="str">
        <f t="shared" si="139"/>
        <v>#ff66d9</v>
      </c>
    </row>
    <row r="851" spans="1:26" x14ac:dyDescent="0.25">
      <c r="A851" s="17" t="s">
        <v>103</v>
      </c>
      <c r="B851" s="19">
        <v>59</v>
      </c>
      <c r="C851" s="54" t="s">
        <v>19</v>
      </c>
      <c r="D851" s="8">
        <v>851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1</v>
      </c>
      <c r="K851">
        <v>0</v>
      </c>
      <c r="L851">
        <v>0</v>
      </c>
      <c r="M851">
        <v>1</v>
      </c>
      <c r="N851">
        <v>0</v>
      </c>
      <c r="O851" s="8">
        <v>0</v>
      </c>
      <c r="Q851" t="str">
        <f t="shared" ref="Q851:Q914" si="140">IF(E851=1,"GC","AC")</f>
        <v>GC</v>
      </c>
      <c r="R851" t="str">
        <f t="shared" ref="R851:R914" si="141">IF(F851=1,"Syt10+","")</f>
        <v/>
      </c>
      <c r="S851" t="str">
        <f t="shared" ref="S851:S914" si="142">IF(G851=1,"Syt6+","")</f>
        <v/>
      </c>
      <c r="T851" t="str">
        <f t="shared" ref="T851:T914" si="143">IF(H851,"C8+","")</f>
        <v/>
      </c>
      <c r="U851" t="str">
        <f t="shared" ref="U851:U914" si="144">IF(K851=1,"ChAT+","")</f>
        <v/>
      </c>
      <c r="V851" t="str">
        <f t="shared" ref="V851:V914" si="145">IF(O851=1,"Satb2+","")</f>
        <v/>
      </c>
      <c r="W851" t="str">
        <f t="shared" ref="W851:W914" si="146">IF(I851=1,"MEIS+","")</f>
        <v/>
      </c>
      <c r="X851" t="str">
        <f t="shared" ref="X851:X914" si="147">IF(N851=1,"CalR+","")</f>
        <v/>
      </c>
      <c r="Y851" s="32" t="str">
        <f t="shared" si="138"/>
        <v>GC////////</v>
      </c>
      <c r="Z851" t="str">
        <f t="shared" si="139"/>
        <v>#ff66d9</v>
      </c>
    </row>
    <row r="852" spans="1:26" x14ac:dyDescent="0.25">
      <c r="A852" s="17" t="s">
        <v>103</v>
      </c>
      <c r="B852" s="19">
        <v>60</v>
      </c>
      <c r="C852" s="54" t="s">
        <v>19</v>
      </c>
      <c r="D852" s="8">
        <v>852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1</v>
      </c>
      <c r="K852">
        <v>0</v>
      </c>
      <c r="L852">
        <v>0</v>
      </c>
      <c r="M852">
        <v>1</v>
      </c>
      <c r="N852">
        <v>0</v>
      </c>
      <c r="O852" s="8">
        <v>0</v>
      </c>
      <c r="Q852" t="str">
        <f t="shared" si="140"/>
        <v>GC</v>
      </c>
      <c r="R852" t="str">
        <f t="shared" si="141"/>
        <v/>
      </c>
      <c r="S852" t="str">
        <f t="shared" si="142"/>
        <v/>
      </c>
      <c r="T852" t="str">
        <f t="shared" si="143"/>
        <v/>
      </c>
      <c r="U852" t="str">
        <f t="shared" si="144"/>
        <v/>
      </c>
      <c r="V852" t="str">
        <f t="shared" si="145"/>
        <v/>
      </c>
      <c r="W852" t="str">
        <f t="shared" si="146"/>
        <v/>
      </c>
      <c r="X852" t="str">
        <f t="shared" si="147"/>
        <v/>
      </c>
      <c r="Y852" s="32" t="str">
        <f t="shared" si="138"/>
        <v>GC////////</v>
      </c>
      <c r="Z852" t="str">
        <f t="shared" si="139"/>
        <v>#ff66d9</v>
      </c>
    </row>
    <row r="853" spans="1:26" x14ac:dyDescent="0.25">
      <c r="A853" s="17" t="s">
        <v>103</v>
      </c>
      <c r="B853" s="19">
        <v>61</v>
      </c>
      <c r="C853" s="54" t="s">
        <v>19</v>
      </c>
      <c r="D853" s="8">
        <v>853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1</v>
      </c>
      <c r="K853">
        <v>0</v>
      </c>
      <c r="L853">
        <v>0</v>
      </c>
      <c r="M853">
        <v>1</v>
      </c>
      <c r="N853">
        <v>0</v>
      </c>
      <c r="O853" s="8">
        <v>0</v>
      </c>
      <c r="Q853" t="str">
        <f t="shared" si="140"/>
        <v>GC</v>
      </c>
      <c r="R853" t="str">
        <f t="shared" si="141"/>
        <v/>
      </c>
      <c r="S853" t="str">
        <f t="shared" si="142"/>
        <v/>
      </c>
      <c r="T853" t="str">
        <f t="shared" si="143"/>
        <v/>
      </c>
      <c r="U853" t="str">
        <f t="shared" si="144"/>
        <v/>
      </c>
      <c r="V853" t="str">
        <f t="shared" si="145"/>
        <v/>
      </c>
      <c r="W853" t="str">
        <f t="shared" si="146"/>
        <v/>
      </c>
      <c r="X853" t="str">
        <f t="shared" si="147"/>
        <v/>
      </c>
      <c r="Y853" s="32" t="str">
        <f t="shared" si="138"/>
        <v>GC////////</v>
      </c>
      <c r="Z853" t="str">
        <f t="shared" si="139"/>
        <v>#ff66d9</v>
      </c>
    </row>
    <row r="854" spans="1:26" x14ac:dyDescent="0.25">
      <c r="A854" s="17" t="s">
        <v>103</v>
      </c>
      <c r="B854" s="19">
        <v>62</v>
      </c>
      <c r="C854" s="54" t="s">
        <v>19</v>
      </c>
      <c r="D854" s="8">
        <v>854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1</v>
      </c>
      <c r="K854">
        <v>0</v>
      </c>
      <c r="L854">
        <v>0</v>
      </c>
      <c r="M854">
        <v>1</v>
      </c>
      <c r="N854">
        <v>0</v>
      </c>
      <c r="O854" s="8">
        <v>0</v>
      </c>
      <c r="Q854" t="str">
        <f t="shared" si="140"/>
        <v>GC</v>
      </c>
      <c r="R854" t="str">
        <f t="shared" si="141"/>
        <v/>
      </c>
      <c r="S854" t="str">
        <f t="shared" si="142"/>
        <v/>
      </c>
      <c r="T854" t="str">
        <f t="shared" si="143"/>
        <v/>
      </c>
      <c r="U854" t="str">
        <f t="shared" si="144"/>
        <v/>
      </c>
      <c r="V854" t="str">
        <f t="shared" si="145"/>
        <v/>
      </c>
      <c r="W854" t="str">
        <f t="shared" si="146"/>
        <v/>
      </c>
      <c r="X854" t="str">
        <f t="shared" si="147"/>
        <v/>
      </c>
      <c r="Y854" s="32" t="str">
        <f t="shared" si="138"/>
        <v>GC////////</v>
      </c>
      <c r="Z854" t="str">
        <f t="shared" si="139"/>
        <v>#ff66d9</v>
      </c>
    </row>
    <row r="855" spans="1:26" x14ac:dyDescent="0.25">
      <c r="A855" s="17" t="s">
        <v>103</v>
      </c>
      <c r="B855" s="19">
        <v>63</v>
      </c>
      <c r="C855" s="54" t="s">
        <v>19</v>
      </c>
      <c r="D855" s="8">
        <v>855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1</v>
      </c>
      <c r="K855">
        <v>0</v>
      </c>
      <c r="L855">
        <v>0</v>
      </c>
      <c r="M855">
        <v>1</v>
      </c>
      <c r="N855">
        <v>0</v>
      </c>
      <c r="O855" s="8">
        <v>0</v>
      </c>
      <c r="Q855" t="str">
        <f t="shared" si="140"/>
        <v>GC</v>
      </c>
      <c r="R855" t="str">
        <f t="shared" si="141"/>
        <v/>
      </c>
      <c r="S855" t="str">
        <f t="shared" si="142"/>
        <v/>
      </c>
      <c r="T855" t="str">
        <f t="shared" si="143"/>
        <v/>
      </c>
      <c r="U855" t="str">
        <f t="shared" si="144"/>
        <v/>
      </c>
      <c r="V855" t="str">
        <f t="shared" si="145"/>
        <v/>
      </c>
      <c r="W855" t="str">
        <f t="shared" si="146"/>
        <v/>
      </c>
      <c r="X855" t="str">
        <f t="shared" si="147"/>
        <v/>
      </c>
      <c r="Y855" s="32" t="str">
        <f t="shared" si="138"/>
        <v>GC////////</v>
      </c>
      <c r="Z855" t="str">
        <f t="shared" si="139"/>
        <v>#ff66d9</v>
      </c>
    </row>
    <row r="856" spans="1:26" x14ac:dyDescent="0.25">
      <c r="A856" s="17" t="s">
        <v>103</v>
      </c>
      <c r="B856" s="19">
        <v>64</v>
      </c>
      <c r="C856" s="54">
        <v>80</v>
      </c>
      <c r="D856" s="8">
        <v>856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1</v>
      </c>
      <c r="K856">
        <v>0</v>
      </c>
      <c r="L856">
        <v>0</v>
      </c>
      <c r="M856">
        <v>1</v>
      </c>
      <c r="N856">
        <v>0</v>
      </c>
      <c r="O856" s="8">
        <v>0</v>
      </c>
      <c r="Q856" t="str">
        <f t="shared" si="140"/>
        <v>GC</v>
      </c>
      <c r="R856" t="str">
        <f t="shared" si="141"/>
        <v/>
      </c>
      <c r="S856" t="str">
        <f t="shared" si="142"/>
        <v/>
      </c>
      <c r="T856" t="str">
        <f t="shared" si="143"/>
        <v/>
      </c>
      <c r="U856" t="str">
        <f t="shared" si="144"/>
        <v/>
      </c>
      <c r="V856" t="str">
        <f t="shared" si="145"/>
        <v/>
      </c>
      <c r="W856" t="str">
        <f t="shared" si="146"/>
        <v/>
      </c>
      <c r="X856" t="str">
        <f t="shared" si="147"/>
        <v/>
      </c>
      <c r="Y856" s="32" t="str">
        <f t="shared" si="138"/>
        <v>GC////////</v>
      </c>
      <c r="Z856" t="str">
        <f t="shared" si="139"/>
        <v>#ff66d9</v>
      </c>
    </row>
    <row r="857" spans="1:26" x14ac:dyDescent="0.25">
      <c r="A857" s="17" t="s">
        <v>103</v>
      </c>
      <c r="B857" s="19">
        <v>65</v>
      </c>
      <c r="C857" s="54" t="s">
        <v>19</v>
      </c>
      <c r="D857" s="8">
        <v>857</v>
      </c>
      <c r="E857">
        <v>0</v>
      </c>
      <c r="F857">
        <v>0</v>
      </c>
      <c r="G857">
        <v>1</v>
      </c>
      <c r="H857">
        <v>0</v>
      </c>
      <c r="I857">
        <v>1</v>
      </c>
      <c r="J857">
        <v>0</v>
      </c>
      <c r="K857">
        <v>0</v>
      </c>
      <c r="L857">
        <v>0</v>
      </c>
      <c r="M857">
        <v>0</v>
      </c>
      <c r="N857">
        <v>0</v>
      </c>
      <c r="O857" s="8">
        <v>0</v>
      </c>
      <c r="Q857" t="str">
        <f t="shared" si="140"/>
        <v>AC</v>
      </c>
      <c r="R857" t="str">
        <f t="shared" si="141"/>
        <v/>
      </c>
      <c r="S857" t="str">
        <f t="shared" si="142"/>
        <v>Syt6+</v>
      </c>
      <c r="T857" t="str">
        <f t="shared" si="143"/>
        <v/>
      </c>
      <c r="U857" t="str">
        <f t="shared" si="144"/>
        <v/>
      </c>
      <c r="V857" t="str">
        <f t="shared" si="145"/>
        <v/>
      </c>
      <c r="W857" t="str">
        <f t="shared" si="146"/>
        <v>MEIS+</v>
      </c>
      <c r="X857" t="str">
        <f t="shared" si="147"/>
        <v/>
      </c>
      <c r="Y857" s="32" t="str">
        <f t="shared" si="138"/>
        <v>AC//Syt6+////MEIS+//</v>
      </c>
      <c r="Z857" t="str">
        <f t="shared" si="139"/>
        <v>#ff6666</v>
      </c>
    </row>
    <row r="858" spans="1:26" x14ac:dyDescent="0.25">
      <c r="A858" s="17" t="s">
        <v>103</v>
      </c>
      <c r="B858" s="19">
        <v>66</v>
      </c>
      <c r="C858" s="54">
        <v>23</v>
      </c>
      <c r="D858" s="8">
        <v>858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1</v>
      </c>
      <c r="K858">
        <v>0</v>
      </c>
      <c r="L858">
        <v>0</v>
      </c>
      <c r="M858">
        <v>1</v>
      </c>
      <c r="N858">
        <v>0</v>
      </c>
      <c r="O858" s="8">
        <v>0</v>
      </c>
      <c r="Q858" t="str">
        <f t="shared" si="140"/>
        <v>GC</v>
      </c>
      <c r="R858" t="str">
        <f t="shared" si="141"/>
        <v/>
      </c>
      <c r="S858" t="str">
        <f t="shared" si="142"/>
        <v/>
      </c>
      <c r="T858" t="str">
        <f t="shared" si="143"/>
        <v/>
      </c>
      <c r="U858" t="str">
        <f t="shared" si="144"/>
        <v/>
      </c>
      <c r="V858" t="str">
        <f t="shared" si="145"/>
        <v/>
      </c>
      <c r="W858" t="str">
        <f t="shared" si="146"/>
        <v/>
      </c>
      <c r="X858" t="str">
        <f t="shared" si="147"/>
        <v/>
      </c>
      <c r="Y858" s="32" t="str">
        <f t="shared" si="138"/>
        <v>GC////////</v>
      </c>
      <c r="Z858" t="str">
        <f t="shared" si="139"/>
        <v>#ff66d9</v>
      </c>
    </row>
    <row r="859" spans="1:26" x14ac:dyDescent="0.25">
      <c r="A859" s="17" t="s">
        <v>103</v>
      </c>
      <c r="B859" s="19">
        <v>67</v>
      </c>
      <c r="C859" s="54" t="s">
        <v>19</v>
      </c>
      <c r="D859" s="8">
        <v>859</v>
      </c>
      <c r="E859">
        <v>0</v>
      </c>
      <c r="F859">
        <v>0</v>
      </c>
      <c r="G859">
        <v>1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</v>
      </c>
      <c r="O859" s="8">
        <v>0</v>
      </c>
      <c r="Q859" t="str">
        <f t="shared" si="140"/>
        <v>AC</v>
      </c>
      <c r="R859" t="str">
        <f t="shared" si="141"/>
        <v/>
      </c>
      <c r="S859" t="str">
        <f t="shared" si="142"/>
        <v>Syt6+</v>
      </c>
      <c r="T859" t="str">
        <f t="shared" si="143"/>
        <v/>
      </c>
      <c r="U859" t="str">
        <f t="shared" si="144"/>
        <v/>
      </c>
      <c r="V859" t="str">
        <f t="shared" si="145"/>
        <v/>
      </c>
      <c r="W859" t="str">
        <f t="shared" si="146"/>
        <v>MEIS+</v>
      </c>
      <c r="X859" t="str">
        <f t="shared" si="147"/>
        <v/>
      </c>
      <c r="Y859" s="32" t="str">
        <f t="shared" si="138"/>
        <v>AC//Syt6+////MEIS+//</v>
      </c>
      <c r="Z859" t="str">
        <f t="shared" si="139"/>
        <v>#ff6666</v>
      </c>
    </row>
    <row r="860" spans="1:26" x14ac:dyDescent="0.25">
      <c r="A860" s="17" t="s">
        <v>103</v>
      </c>
      <c r="B860" s="19">
        <v>68</v>
      </c>
      <c r="C860" s="54">
        <v>74</v>
      </c>
      <c r="D860" s="8">
        <v>860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1</v>
      </c>
      <c r="K860">
        <v>0</v>
      </c>
      <c r="L860">
        <v>0</v>
      </c>
      <c r="M860">
        <v>1</v>
      </c>
      <c r="N860">
        <v>0</v>
      </c>
      <c r="O860" s="8">
        <v>0</v>
      </c>
      <c r="Q860" t="str">
        <f t="shared" si="140"/>
        <v>GC</v>
      </c>
      <c r="R860" t="str">
        <f t="shared" si="141"/>
        <v/>
      </c>
      <c r="S860" t="str">
        <f t="shared" si="142"/>
        <v/>
      </c>
      <c r="T860" t="str">
        <f t="shared" si="143"/>
        <v/>
      </c>
      <c r="U860" t="str">
        <f t="shared" si="144"/>
        <v/>
      </c>
      <c r="V860" t="str">
        <f t="shared" si="145"/>
        <v/>
      </c>
      <c r="W860" t="str">
        <f t="shared" si="146"/>
        <v/>
      </c>
      <c r="X860" t="str">
        <f t="shared" si="147"/>
        <v/>
      </c>
      <c r="Y860" s="32" t="str">
        <f t="shared" si="138"/>
        <v>GC////////</v>
      </c>
      <c r="Z860" t="str">
        <f t="shared" si="139"/>
        <v>#ff66d9</v>
      </c>
    </row>
    <row r="861" spans="1:26" x14ac:dyDescent="0.25">
      <c r="A861" s="17" t="s">
        <v>103</v>
      </c>
      <c r="B861" s="19">
        <v>69</v>
      </c>
      <c r="C861" s="54">
        <v>72</v>
      </c>
      <c r="D861" s="8">
        <v>861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1</v>
      </c>
      <c r="K861">
        <v>0</v>
      </c>
      <c r="L861">
        <v>0</v>
      </c>
      <c r="M861">
        <v>1</v>
      </c>
      <c r="N861">
        <v>0</v>
      </c>
      <c r="O861" s="8">
        <v>0</v>
      </c>
      <c r="Q861" t="str">
        <f t="shared" si="140"/>
        <v>GC</v>
      </c>
      <c r="R861" t="str">
        <f t="shared" si="141"/>
        <v/>
      </c>
      <c r="S861" t="str">
        <f t="shared" si="142"/>
        <v/>
      </c>
      <c r="T861" t="str">
        <f t="shared" si="143"/>
        <v/>
      </c>
      <c r="U861" t="str">
        <f t="shared" si="144"/>
        <v/>
      </c>
      <c r="V861" t="str">
        <f t="shared" si="145"/>
        <v/>
      </c>
      <c r="W861" t="str">
        <f t="shared" si="146"/>
        <v/>
      </c>
      <c r="X861" t="str">
        <f t="shared" si="147"/>
        <v/>
      </c>
      <c r="Y861" s="32" t="str">
        <f t="shared" si="138"/>
        <v>GC////////</v>
      </c>
      <c r="Z861" t="str">
        <f t="shared" si="139"/>
        <v>#ff66d9</v>
      </c>
    </row>
    <row r="862" spans="1:26" x14ac:dyDescent="0.25">
      <c r="A862" s="17" t="s">
        <v>103</v>
      </c>
      <c r="B862" s="19">
        <v>70</v>
      </c>
      <c r="C862" s="54">
        <v>63</v>
      </c>
      <c r="D862" s="8">
        <v>862</v>
      </c>
      <c r="E862">
        <v>1</v>
      </c>
      <c r="F862">
        <v>0</v>
      </c>
      <c r="G862">
        <v>0</v>
      </c>
      <c r="H862">
        <v>1</v>
      </c>
      <c r="I862">
        <v>0</v>
      </c>
      <c r="J862">
        <v>1</v>
      </c>
      <c r="K862">
        <v>0</v>
      </c>
      <c r="L862">
        <v>0</v>
      </c>
      <c r="M862">
        <v>1</v>
      </c>
      <c r="N862">
        <v>0</v>
      </c>
      <c r="O862" s="8">
        <v>0</v>
      </c>
      <c r="Q862" t="str">
        <f t="shared" si="140"/>
        <v>GC</v>
      </c>
      <c r="R862" t="str">
        <f t="shared" si="141"/>
        <v/>
      </c>
      <c r="S862" t="str">
        <f t="shared" si="142"/>
        <v/>
      </c>
      <c r="T862" t="str">
        <f t="shared" si="143"/>
        <v>C8+</v>
      </c>
      <c r="U862" t="str">
        <f t="shared" si="144"/>
        <v/>
      </c>
      <c r="V862" t="str">
        <f t="shared" si="145"/>
        <v/>
      </c>
      <c r="W862" t="str">
        <f t="shared" si="146"/>
        <v/>
      </c>
      <c r="X862" t="str">
        <f t="shared" si="147"/>
        <v/>
      </c>
      <c r="Y862" s="32" t="str">
        <f t="shared" si="138"/>
        <v>GC///C8+/////</v>
      </c>
      <c r="Z862" t="str">
        <f t="shared" si="139"/>
        <v>#ffff66</v>
      </c>
    </row>
    <row r="863" spans="1:26" x14ac:dyDescent="0.25">
      <c r="A863" s="17" t="s">
        <v>103</v>
      </c>
      <c r="B863" s="19">
        <v>71</v>
      </c>
      <c r="C863" s="54">
        <v>73</v>
      </c>
      <c r="D863" s="8">
        <v>863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1</v>
      </c>
      <c r="K863">
        <v>1</v>
      </c>
      <c r="L863">
        <v>0</v>
      </c>
      <c r="M863">
        <v>1</v>
      </c>
      <c r="N863">
        <v>0</v>
      </c>
      <c r="O863" s="8">
        <v>0</v>
      </c>
      <c r="Q863" t="str">
        <f t="shared" si="140"/>
        <v>AC</v>
      </c>
      <c r="R863" t="str">
        <f t="shared" si="141"/>
        <v/>
      </c>
      <c r="S863" t="str">
        <f t="shared" si="142"/>
        <v>Syt6+</v>
      </c>
      <c r="T863" t="str">
        <f t="shared" si="143"/>
        <v/>
      </c>
      <c r="U863" t="str">
        <f t="shared" si="144"/>
        <v>ChAT+</v>
      </c>
      <c r="V863" t="str">
        <f t="shared" si="145"/>
        <v/>
      </c>
      <c r="W863" t="str">
        <f t="shared" si="146"/>
        <v/>
      </c>
      <c r="X863" t="str">
        <f t="shared" si="147"/>
        <v/>
      </c>
      <c r="Y863" s="32" t="str">
        <f t="shared" si="138"/>
        <v>AC//Syt6+//ChAT+////</v>
      </c>
      <c r="Z863" t="str">
        <f t="shared" si="139"/>
        <v>#b366ff</v>
      </c>
    </row>
    <row r="864" spans="1:26" x14ac:dyDescent="0.25">
      <c r="A864" s="17" t="s">
        <v>103</v>
      </c>
      <c r="B864" s="19">
        <v>72</v>
      </c>
      <c r="C864" s="54">
        <v>70</v>
      </c>
      <c r="D864" s="8">
        <v>864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1</v>
      </c>
      <c r="K864">
        <v>0</v>
      </c>
      <c r="L864">
        <v>0</v>
      </c>
      <c r="M864">
        <v>1</v>
      </c>
      <c r="N864">
        <v>0</v>
      </c>
      <c r="O864" s="8">
        <v>0</v>
      </c>
      <c r="Q864" t="str">
        <f t="shared" si="140"/>
        <v>GC</v>
      </c>
      <c r="R864" t="str">
        <f t="shared" si="141"/>
        <v/>
      </c>
      <c r="S864" t="str">
        <f t="shared" si="142"/>
        <v/>
      </c>
      <c r="T864" t="str">
        <f t="shared" si="143"/>
        <v/>
      </c>
      <c r="U864" t="str">
        <f t="shared" si="144"/>
        <v/>
      </c>
      <c r="V864" t="str">
        <f t="shared" si="145"/>
        <v/>
      </c>
      <c r="W864" t="str">
        <f t="shared" si="146"/>
        <v/>
      </c>
      <c r="X864" t="str">
        <f t="shared" si="147"/>
        <v/>
      </c>
      <c r="Y864" s="32" t="str">
        <f t="shared" si="138"/>
        <v>GC////////</v>
      </c>
      <c r="Z864" t="str">
        <f t="shared" si="139"/>
        <v>#ff66d9</v>
      </c>
    </row>
    <row r="865" spans="1:26" x14ac:dyDescent="0.25">
      <c r="A865" s="17" t="s">
        <v>103</v>
      </c>
      <c r="B865" s="19">
        <v>73</v>
      </c>
      <c r="C865" s="54" t="s">
        <v>19</v>
      </c>
      <c r="D865" s="8">
        <v>865</v>
      </c>
      <c r="E865">
        <v>0</v>
      </c>
      <c r="F865">
        <v>0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0</v>
      </c>
      <c r="O865" s="8">
        <v>0</v>
      </c>
      <c r="Q865" t="str">
        <f t="shared" si="140"/>
        <v>AC</v>
      </c>
      <c r="R865" t="str">
        <f t="shared" si="141"/>
        <v/>
      </c>
      <c r="S865" t="str">
        <f t="shared" si="142"/>
        <v/>
      </c>
      <c r="T865" t="str">
        <f t="shared" si="143"/>
        <v/>
      </c>
      <c r="U865" t="str">
        <f t="shared" si="144"/>
        <v/>
      </c>
      <c r="V865" t="str">
        <f t="shared" si="145"/>
        <v/>
      </c>
      <c r="W865" t="str">
        <f t="shared" si="146"/>
        <v>MEIS+</v>
      </c>
      <c r="X865" t="str">
        <f t="shared" si="147"/>
        <v/>
      </c>
      <c r="Y865" s="32" t="str">
        <f t="shared" si="138"/>
        <v>AC//////MEIS+//</v>
      </c>
      <c r="Z865" t="str">
        <f t="shared" si="139"/>
        <v>#66ff66</v>
      </c>
    </row>
    <row r="866" spans="1:26" x14ac:dyDescent="0.25">
      <c r="A866" s="17" t="s">
        <v>103</v>
      </c>
      <c r="B866" s="19">
        <v>74</v>
      </c>
      <c r="C866" s="54" t="s">
        <v>19</v>
      </c>
      <c r="D866" s="8">
        <v>866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1</v>
      </c>
      <c r="K866">
        <v>0</v>
      </c>
      <c r="L866">
        <v>0</v>
      </c>
      <c r="M866">
        <v>1</v>
      </c>
      <c r="N866">
        <v>1</v>
      </c>
      <c r="O866" s="8">
        <v>0</v>
      </c>
      <c r="Q866" t="str">
        <f t="shared" si="140"/>
        <v>GC</v>
      </c>
      <c r="R866" t="str">
        <f t="shared" si="141"/>
        <v/>
      </c>
      <c r="S866" t="str">
        <f t="shared" si="142"/>
        <v/>
      </c>
      <c r="T866" t="str">
        <f t="shared" si="143"/>
        <v/>
      </c>
      <c r="U866" t="str">
        <f t="shared" si="144"/>
        <v/>
      </c>
      <c r="V866" t="str">
        <f t="shared" si="145"/>
        <v/>
      </c>
      <c r="W866" t="str">
        <f t="shared" si="146"/>
        <v/>
      </c>
      <c r="X866" t="str">
        <f t="shared" si="147"/>
        <v>CalR+</v>
      </c>
      <c r="Y866" s="32" t="str">
        <f t="shared" si="138"/>
        <v>GC///////CalR+/</v>
      </c>
      <c r="Z866" t="e">
        <f t="shared" si="139"/>
        <v>#N/A</v>
      </c>
    </row>
    <row r="867" spans="1:26" x14ac:dyDescent="0.25">
      <c r="A867" s="17" t="s">
        <v>103</v>
      </c>
      <c r="B867" s="19">
        <v>75</v>
      </c>
      <c r="C867" s="54">
        <v>62</v>
      </c>
      <c r="D867" s="8">
        <v>867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1</v>
      </c>
      <c r="K867">
        <v>0</v>
      </c>
      <c r="L867">
        <v>0</v>
      </c>
      <c r="M867">
        <v>1</v>
      </c>
      <c r="N867">
        <v>0</v>
      </c>
      <c r="O867" s="8">
        <v>0</v>
      </c>
      <c r="Q867" t="str">
        <f t="shared" si="140"/>
        <v>GC</v>
      </c>
      <c r="R867" t="str">
        <f t="shared" si="141"/>
        <v/>
      </c>
      <c r="S867" t="str">
        <f t="shared" si="142"/>
        <v/>
      </c>
      <c r="T867" t="str">
        <f t="shared" si="143"/>
        <v/>
      </c>
      <c r="U867" t="str">
        <f t="shared" si="144"/>
        <v/>
      </c>
      <c r="V867" t="str">
        <f t="shared" si="145"/>
        <v/>
      </c>
      <c r="W867" t="str">
        <f t="shared" si="146"/>
        <v/>
      </c>
      <c r="X867" t="str">
        <f t="shared" si="147"/>
        <v/>
      </c>
      <c r="Y867" s="32" t="str">
        <f t="shared" si="138"/>
        <v>GC////////</v>
      </c>
      <c r="Z867" t="str">
        <f t="shared" si="139"/>
        <v>#ff66d9</v>
      </c>
    </row>
    <row r="868" spans="1:26" x14ac:dyDescent="0.25">
      <c r="A868" s="17" t="s">
        <v>103</v>
      </c>
      <c r="B868" s="19">
        <v>76</v>
      </c>
      <c r="C868" s="54">
        <v>15</v>
      </c>
      <c r="D868" s="8">
        <v>868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1</v>
      </c>
      <c r="K868">
        <v>0</v>
      </c>
      <c r="L868">
        <v>0</v>
      </c>
      <c r="M868">
        <v>1</v>
      </c>
      <c r="N868">
        <v>0</v>
      </c>
      <c r="O868" s="8">
        <v>0</v>
      </c>
      <c r="Q868" t="str">
        <f t="shared" si="140"/>
        <v>GC</v>
      </c>
      <c r="R868" t="str">
        <f t="shared" si="141"/>
        <v/>
      </c>
      <c r="S868" t="str">
        <f t="shared" si="142"/>
        <v/>
      </c>
      <c r="T868" t="str">
        <f t="shared" si="143"/>
        <v/>
      </c>
      <c r="U868" t="str">
        <f t="shared" si="144"/>
        <v/>
      </c>
      <c r="V868" t="str">
        <f t="shared" si="145"/>
        <v/>
      </c>
      <c r="W868" t="str">
        <f t="shared" si="146"/>
        <v/>
      </c>
      <c r="X868" t="str">
        <f t="shared" si="147"/>
        <v/>
      </c>
      <c r="Y868" s="32" t="str">
        <f t="shared" si="138"/>
        <v>GC////////</v>
      </c>
      <c r="Z868" t="str">
        <f t="shared" si="139"/>
        <v>#ff66d9</v>
      </c>
    </row>
    <row r="869" spans="1:26" x14ac:dyDescent="0.25">
      <c r="A869" s="17" t="s">
        <v>103</v>
      </c>
      <c r="B869" s="19">
        <v>77</v>
      </c>
      <c r="C869" s="54" t="s">
        <v>19</v>
      </c>
      <c r="D869" s="8">
        <v>869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1</v>
      </c>
      <c r="L869">
        <v>0</v>
      </c>
      <c r="M869">
        <v>0</v>
      </c>
      <c r="N869">
        <v>0</v>
      </c>
      <c r="O869" s="8">
        <v>0</v>
      </c>
      <c r="Q869" t="str">
        <f t="shared" si="140"/>
        <v>AC</v>
      </c>
      <c r="R869" t="str">
        <f t="shared" si="141"/>
        <v/>
      </c>
      <c r="S869" t="str">
        <f t="shared" si="142"/>
        <v>Syt6+</v>
      </c>
      <c r="T869" t="str">
        <f t="shared" si="143"/>
        <v/>
      </c>
      <c r="U869" t="str">
        <f t="shared" si="144"/>
        <v>ChAT+</v>
      </c>
      <c r="V869" t="str">
        <f t="shared" si="145"/>
        <v/>
      </c>
      <c r="W869" t="str">
        <f t="shared" si="146"/>
        <v/>
      </c>
      <c r="X869" t="str">
        <f t="shared" si="147"/>
        <v/>
      </c>
      <c r="Y869" s="32" t="str">
        <f t="shared" si="138"/>
        <v>AC//Syt6+//ChAT+////</v>
      </c>
      <c r="Z869" t="str">
        <f t="shared" si="139"/>
        <v>#b366ff</v>
      </c>
    </row>
    <row r="870" spans="1:26" x14ac:dyDescent="0.25">
      <c r="A870" s="17" t="s">
        <v>103</v>
      </c>
      <c r="B870" s="19">
        <v>78</v>
      </c>
      <c r="C870" s="54" t="s">
        <v>19</v>
      </c>
      <c r="D870" s="8">
        <v>870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</v>
      </c>
      <c r="O870" s="8">
        <v>0</v>
      </c>
      <c r="Q870" t="str">
        <f t="shared" si="140"/>
        <v>AC</v>
      </c>
      <c r="R870" t="str">
        <f t="shared" si="141"/>
        <v/>
      </c>
      <c r="S870" t="str">
        <f t="shared" si="142"/>
        <v/>
      </c>
      <c r="T870" t="str">
        <f t="shared" si="143"/>
        <v/>
      </c>
      <c r="U870" t="str">
        <f t="shared" si="144"/>
        <v/>
      </c>
      <c r="V870" t="str">
        <f t="shared" si="145"/>
        <v/>
      </c>
      <c r="W870" t="str">
        <f t="shared" si="146"/>
        <v>MEIS+</v>
      </c>
      <c r="X870" t="str">
        <f t="shared" si="147"/>
        <v/>
      </c>
      <c r="Y870" s="32" t="str">
        <f t="shared" si="138"/>
        <v>AC//////MEIS+//</v>
      </c>
      <c r="Z870" t="str">
        <f t="shared" si="139"/>
        <v>#66ff66</v>
      </c>
    </row>
    <row r="871" spans="1:26" x14ac:dyDescent="0.25">
      <c r="A871" s="17" t="s">
        <v>103</v>
      </c>
      <c r="B871" s="19">
        <v>79</v>
      </c>
      <c r="C871" s="54">
        <v>59</v>
      </c>
      <c r="D871" s="8">
        <v>871</v>
      </c>
      <c r="E871">
        <v>1</v>
      </c>
      <c r="F871">
        <v>0</v>
      </c>
      <c r="G871">
        <v>0</v>
      </c>
      <c r="H871">
        <v>0</v>
      </c>
      <c r="I871">
        <v>0</v>
      </c>
      <c r="J871">
        <v>1</v>
      </c>
      <c r="K871">
        <v>0</v>
      </c>
      <c r="L871">
        <v>0</v>
      </c>
      <c r="M871">
        <v>1</v>
      </c>
      <c r="N871">
        <v>0</v>
      </c>
      <c r="O871" s="8">
        <v>0</v>
      </c>
      <c r="Q871" t="str">
        <f t="shared" si="140"/>
        <v>GC</v>
      </c>
      <c r="R871" t="str">
        <f t="shared" si="141"/>
        <v/>
      </c>
      <c r="S871" t="str">
        <f t="shared" si="142"/>
        <v/>
      </c>
      <c r="T871" t="str">
        <f t="shared" si="143"/>
        <v/>
      </c>
      <c r="U871" t="str">
        <f t="shared" si="144"/>
        <v/>
      </c>
      <c r="V871" t="str">
        <f t="shared" si="145"/>
        <v/>
      </c>
      <c r="W871" t="str">
        <f t="shared" si="146"/>
        <v/>
      </c>
      <c r="X871" t="str">
        <f t="shared" si="147"/>
        <v/>
      </c>
      <c r="Y871" s="32" t="str">
        <f t="shared" si="138"/>
        <v>GC////////</v>
      </c>
      <c r="Z871" t="str">
        <f t="shared" si="139"/>
        <v>#ff66d9</v>
      </c>
    </row>
    <row r="872" spans="1:26" x14ac:dyDescent="0.25">
      <c r="A872" s="17" t="s">
        <v>103</v>
      </c>
      <c r="B872" s="19">
        <v>80</v>
      </c>
      <c r="C872" s="54">
        <v>57</v>
      </c>
      <c r="D872" s="8">
        <v>872</v>
      </c>
      <c r="E872">
        <v>1</v>
      </c>
      <c r="F872">
        <v>0</v>
      </c>
      <c r="G872">
        <v>0</v>
      </c>
      <c r="H872">
        <v>1</v>
      </c>
      <c r="I872">
        <v>0</v>
      </c>
      <c r="J872">
        <v>1</v>
      </c>
      <c r="K872">
        <v>0</v>
      </c>
      <c r="L872">
        <v>0</v>
      </c>
      <c r="M872">
        <v>1</v>
      </c>
      <c r="N872">
        <v>0</v>
      </c>
      <c r="O872" s="8">
        <v>0</v>
      </c>
      <c r="Q872" t="str">
        <f t="shared" si="140"/>
        <v>GC</v>
      </c>
      <c r="R872" t="str">
        <f t="shared" si="141"/>
        <v/>
      </c>
      <c r="S872" t="str">
        <f t="shared" si="142"/>
        <v/>
      </c>
      <c r="T872" t="str">
        <f t="shared" si="143"/>
        <v>C8+</v>
      </c>
      <c r="U872" t="str">
        <f t="shared" si="144"/>
        <v/>
      </c>
      <c r="V872" t="str">
        <f t="shared" si="145"/>
        <v/>
      </c>
      <c r="W872" t="str">
        <f t="shared" si="146"/>
        <v/>
      </c>
      <c r="X872" t="str">
        <f t="shared" si="147"/>
        <v/>
      </c>
      <c r="Y872" s="32" t="str">
        <f t="shared" si="138"/>
        <v>GC///C8+/////</v>
      </c>
      <c r="Z872" t="str">
        <f t="shared" si="139"/>
        <v>#ffff66</v>
      </c>
    </row>
    <row r="873" spans="1:26" x14ac:dyDescent="0.25">
      <c r="A873" s="17" t="s">
        <v>103</v>
      </c>
      <c r="B873" s="19">
        <v>81</v>
      </c>
      <c r="C873" s="54">
        <v>58</v>
      </c>
      <c r="D873" s="8">
        <v>873</v>
      </c>
      <c r="E873">
        <v>1</v>
      </c>
      <c r="F873">
        <v>0</v>
      </c>
      <c r="G873">
        <v>0</v>
      </c>
      <c r="H873">
        <v>0</v>
      </c>
      <c r="I873">
        <v>0</v>
      </c>
      <c r="J873">
        <v>1</v>
      </c>
      <c r="K873">
        <v>0</v>
      </c>
      <c r="L873">
        <v>0</v>
      </c>
      <c r="M873">
        <v>1</v>
      </c>
      <c r="N873">
        <v>0</v>
      </c>
      <c r="O873" s="8">
        <v>0</v>
      </c>
      <c r="Q873" t="str">
        <f t="shared" si="140"/>
        <v>GC</v>
      </c>
      <c r="R873" t="str">
        <f t="shared" si="141"/>
        <v/>
      </c>
      <c r="S873" t="str">
        <f t="shared" si="142"/>
        <v/>
      </c>
      <c r="T873" t="str">
        <f t="shared" si="143"/>
        <v/>
      </c>
      <c r="U873" t="str">
        <f t="shared" si="144"/>
        <v/>
      </c>
      <c r="V873" t="str">
        <f t="shared" si="145"/>
        <v/>
      </c>
      <c r="W873" t="str">
        <f t="shared" si="146"/>
        <v/>
      </c>
      <c r="X873" t="str">
        <f t="shared" si="147"/>
        <v/>
      </c>
      <c r="Y873" s="32" t="str">
        <f t="shared" si="138"/>
        <v>GC////////</v>
      </c>
      <c r="Z873" t="str">
        <f t="shared" si="139"/>
        <v>#ff66d9</v>
      </c>
    </row>
    <row r="874" spans="1:26" x14ac:dyDescent="0.25">
      <c r="A874" s="17" t="s">
        <v>103</v>
      </c>
      <c r="B874" s="19">
        <v>82</v>
      </c>
      <c r="C874" s="54" t="s">
        <v>19</v>
      </c>
      <c r="D874" s="8">
        <v>874</v>
      </c>
      <c r="E874">
        <v>1</v>
      </c>
      <c r="F874">
        <v>0</v>
      </c>
      <c r="G874">
        <v>0</v>
      </c>
      <c r="H874">
        <v>0</v>
      </c>
      <c r="I874">
        <v>0</v>
      </c>
      <c r="J874">
        <v>1</v>
      </c>
      <c r="K874">
        <v>0</v>
      </c>
      <c r="L874">
        <v>0</v>
      </c>
      <c r="M874">
        <v>1</v>
      </c>
      <c r="N874">
        <v>0</v>
      </c>
      <c r="O874" s="8">
        <v>0</v>
      </c>
      <c r="Q874" t="str">
        <f t="shared" si="140"/>
        <v>GC</v>
      </c>
      <c r="R874" t="str">
        <f t="shared" si="141"/>
        <v/>
      </c>
      <c r="S874" t="str">
        <f t="shared" si="142"/>
        <v/>
      </c>
      <c r="T874" t="str">
        <f t="shared" si="143"/>
        <v/>
      </c>
      <c r="U874" t="str">
        <f t="shared" si="144"/>
        <v/>
      </c>
      <c r="V874" t="str">
        <f t="shared" si="145"/>
        <v/>
      </c>
      <c r="W874" t="str">
        <f t="shared" si="146"/>
        <v/>
      </c>
      <c r="X874" t="str">
        <f t="shared" si="147"/>
        <v/>
      </c>
      <c r="Y874" s="32" t="str">
        <f t="shared" si="138"/>
        <v>GC////////</v>
      </c>
      <c r="Z874" t="str">
        <f t="shared" si="139"/>
        <v>#ff66d9</v>
      </c>
    </row>
    <row r="875" spans="1:26" x14ac:dyDescent="0.25">
      <c r="A875" s="17" t="s">
        <v>103</v>
      </c>
      <c r="B875" s="19">
        <v>83</v>
      </c>
      <c r="C875" s="54">
        <v>60</v>
      </c>
      <c r="D875" s="8">
        <v>875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0</v>
      </c>
      <c r="L875">
        <v>0</v>
      </c>
      <c r="M875">
        <v>1</v>
      </c>
      <c r="N875">
        <v>0</v>
      </c>
      <c r="O875" s="8">
        <v>0</v>
      </c>
      <c r="Q875" t="str">
        <f t="shared" si="140"/>
        <v>GC</v>
      </c>
      <c r="R875" t="str">
        <f t="shared" si="141"/>
        <v/>
      </c>
      <c r="S875" t="str">
        <f t="shared" si="142"/>
        <v/>
      </c>
      <c r="T875" t="str">
        <f t="shared" si="143"/>
        <v/>
      </c>
      <c r="U875" t="str">
        <f t="shared" si="144"/>
        <v/>
      </c>
      <c r="V875" t="str">
        <f t="shared" si="145"/>
        <v/>
      </c>
      <c r="W875" t="str">
        <f t="shared" si="146"/>
        <v/>
      </c>
      <c r="X875" t="str">
        <f t="shared" si="147"/>
        <v/>
      </c>
      <c r="Y875" s="32" t="str">
        <f t="shared" si="138"/>
        <v>GC////////</v>
      </c>
      <c r="Z875" t="str">
        <f t="shared" si="139"/>
        <v>#ff66d9</v>
      </c>
    </row>
    <row r="876" spans="1:26" x14ac:dyDescent="0.25">
      <c r="A876" s="17" t="s">
        <v>103</v>
      </c>
      <c r="B876" s="19">
        <v>84</v>
      </c>
      <c r="C876" s="54">
        <v>19</v>
      </c>
      <c r="D876" s="8">
        <v>876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 s="8">
        <v>0</v>
      </c>
      <c r="Q876" t="str">
        <f t="shared" si="140"/>
        <v>AC</v>
      </c>
      <c r="R876" t="str">
        <f t="shared" si="141"/>
        <v/>
      </c>
      <c r="S876" t="str">
        <f t="shared" si="142"/>
        <v/>
      </c>
      <c r="T876" t="str">
        <f t="shared" si="143"/>
        <v/>
      </c>
      <c r="U876" t="str">
        <f t="shared" si="144"/>
        <v/>
      </c>
      <c r="V876" t="str">
        <f t="shared" si="145"/>
        <v/>
      </c>
      <c r="W876" t="str">
        <f t="shared" si="146"/>
        <v/>
      </c>
      <c r="X876" t="str">
        <f t="shared" si="147"/>
        <v/>
      </c>
      <c r="Y876" s="32" t="str">
        <f t="shared" si="138"/>
        <v>AC////////</v>
      </c>
      <c r="Z876" t="str">
        <f t="shared" si="139"/>
        <v>#66b3ff</v>
      </c>
    </row>
    <row r="877" spans="1:26" x14ac:dyDescent="0.25">
      <c r="A877" s="17" t="s">
        <v>103</v>
      </c>
      <c r="B877" s="19">
        <v>85</v>
      </c>
      <c r="C877" s="54">
        <v>22</v>
      </c>
      <c r="D877" s="8">
        <v>877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1</v>
      </c>
      <c r="K877">
        <v>0</v>
      </c>
      <c r="L877">
        <v>0</v>
      </c>
      <c r="M877">
        <v>1</v>
      </c>
      <c r="N877">
        <v>0</v>
      </c>
      <c r="O877" s="8">
        <v>0</v>
      </c>
      <c r="Q877" t="str">
        <f t="shared" si="140"/>
        <v>GC</v>
      </c>
      <c r="R877" t="str">
        <f t="shared" si="141"/>
        <v/>
      </c>
      <c r="S877" t="str">
        <f t="shared" si="142"/>
        <v/>
      </c>
      <c r="T877" t="str">
        <f t="shared" si="143"/>
        <v/>
      </c>
      <c r="U877" t="str">
        <f t="shared" si="144"/>
        <v/>
      </c>
      <c r="V877" t="str">
        <f t="shared" si="145"/>
        <v/>
      </c>
      <c r="W877" t="str">
        <f t="shared" si="146"/>
        <v/>
      </c>
      <c r="X877" t="str">
        <f t="shared" si="147"/>
        <v/>
      </c>
      <c r="Y877" s="32" t="str">
        <f t="shared" si="138"/>
        <v>GC////////</v>
      </c>
      <c r="Z877" t="str">
        <f t="shared" si="139"/>
        <v>#ff66d9</v>
      </c>
    </row>
    <row r="878" spans="1:26" x14ac:dyDescent="0.25">
      <c r="A878" s="17" t="s">
        <v>103</v>
      </c>
      <c r="B878" s="19">
        <v>86</v>
      </c>
      <c r="C878" s="54">
        <v>117</v>
      </c>
      <c r="D878" s="8">
        <v>878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1</v>
      </c>
      <c r="K878">
        <v>0</v>
      </c>
      <c r="L878">
        <v>0</v>
      </c>
      <c r="M878">
        <v>1</v>
      </c>
      <c r="N878">
        <v>0</v>
      </c>
      <c r="O878" s="8">
        <v>0</v>
      </c>
      <c r="Q878" t="str">
        <f t="shared" si="140"/>
        <v>GC</v>
      </c>
      <c r="R878" t="str">
        <f t="shared" si="141"/>
        <v/>
      </c>
      <c r="S878" t="str">
        <f t="shared" si="142"/>
        <v/>
      </c>
      <c r="T878" t="str">
        <f t="shared" si="143"/>
        <v/>
      </c>
      <c r="U878" t="str">
        <f t="shared" si="144"/>
        <v/>
      </c>
      <c r="V878" t="str">
        <f t="shared" si="145"/>
        <v/>
      </c>
      <c r="W878" t="str">
        <f t="shared" si="146"/>
        <v/>
      </c>
      <c r="X878" t="str">
        <f t="shared" si="147"/>
        <v/>
      </c>
      <c r="Y878" s="32" t="str">
        <f t="shared" si="138"/>
        <v>GC////////</v>
      </c>
      <c r="Z878" t="str">
        <f t="shared" si="139"/>
        <v>#ff66d9</v>
      </c>
    </row>
    <row r="879" spans="1:26" x14ac:dyDescent="0.25">
      <c r="A879" s="17" t="s">
        <v>103</v>
      </c>
      <c r="B879" s="19">
        <v>87</v>
      </c>
      <c r="C879" s="54">
        <v>64</v>
      </c>
      <c r="D879" s="8">
        <v>879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1</v>
      </c>
      <c r="K879">
        <v>0</v>
      </c>
      <c r="L879">
        <v>0</v>
      </c>
      <c r="M879">
        <v>1</v>
      </c>
      <c r="N879">
        <v>0</v>
      </c>
      <c r="O879" s="8">
        <v>0</v>
      </c>
      <c r="Q879" t="str">
        <f t="shared" si="140"/>
        <v>GC</v>
      </c>
      <c r="R879" t="str">
        <f t="shared" si="141"/>
        <v/>
      </c>
      <c r="S879" t="str">
        <f t="shared" si="142"/>
        <v/>
      </c>
      <c r="T879" t="str">
        <f t="shared" si="143"/>
        <v/>
      </c>
      <c r="U879" t="str">
        <f t="shared" si="144"/>
        <v/>
      </c>
      <c r="V879" t="str">
        <f t="shared" si="145"/>
        <v/>
      </c>
      <c r="W879" t="str">
        <f t="shared" si="146"/>
        <v/>
      </c>
      <c r="X879" t="str">
        <f t="shared" si="147"/>
        <v/>
      </c>
      <c r="Y879" s="32" t="str">
        <f t="shared" si="138"/>
        <v>GC////////</v>
      </c>
      <c r="Z879" t="str">
        <f t="shared" si="139"/>
        <v>#ff66d9</v>
      </c>
    </row>
    <row r="880" spans="1:26" x14ac:dyDescent="0.25">
      <c r="A880" s="17" t="s">
        <v>103</v>
      </c>
      <c r="B880" s="19">
        <v>88</v>
      </c>
      <c r="C880" s="54">
        <v>66</v>
      </c>
      <c r="D880" s="8">
        <v>880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1</v>
      </c>
      <c r="K880">
        <v>0</v>
      </c>
      <c r="L880">
        <v>0</v>
      </c>
      <c r="M880">
        <v>1</v>
      </c>
      <c r="N880">
        <v>0</v>
      </c>
      <c r="O880" s="8">
        <v>0</v>
      </c>
      <c r="Q880" t="str">
        <f t="shared" si="140"/>
        <v>GC</v>
      </c>
      <c r="R880" t="str">
        <f t="shared" si="141"/>
        <v/>
      </c>
      <c r="S880" t="str">
        <f t="shared" si="142"/>
        <v/>
      </c>
      <c r="T880" t="str">
        <f t="shared" si="143"/>
        <v/>
      </c>
      <c r="U880" t="str">
        <f t="shared" si="144"/>
        <v/>
      </c>
      <c r="V880" t="str">
        <f t="shared" si="145"/>
        <v/>
      </c>
      <c r="W880" t="str">
        <f t="shared" si="146"/>
        <v/>
      </c>
      <c r="X880" t="str">
        <f t="shared" si="147"/>
        <v/>
      </c>
      <c r="Y880" s="32" t="str">
        <f t="shared" si="138"/>
        <v>GC////////</v>
      </c>
      <c r="Z880" t="str">
        <f t="shared" si="139"/>
        <v>#ff66d9</v>
      </c>
    </row>
    <row r="881" spans="1:26" x14ac:dyDescent="0.25">
      <c r="A881" s="17" t="s">
        <v>103</v>
      </c>
      <c r="B881" s="19">
        <v>89</v>
      </c>
      <c r="C881" s="54">
        <v>103</v>
      </c>
      <c r="D881" s="8">
        <v>881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1</v>
      </c>
      <c r="K881">
        <v>0</v>
      </c>
      <c r="L881">
        <v>0</v>
      </c>
      <c r="M881">
        <v>1</v>
      </c>
      <c r="N881">
        <v>0</v>
      </c>
      <c r="O881" s="8">
        <v>0</v>
      </c>
      <c r="Q881" t="str">
        <f t="shared" si="140"/>
        <v>GC</v>
      </c>
      <c r="R881" t="str">
        <f t="shared" si="141"/>
        <v/>
      </c>
      <c r="S881" t="str">
        <f t="shared" si="142"/>
        <v/>
      </c>
      <c r="T881" t="str">
        <f t="shared" si="143"/>
        <v/>
      </c>
      <c r="U881" t="str">
        <f t="shared" si="144"/>
        <v/>
      </c>
      <c r="V881" t="str">
        <f t="shared" si="145"/>
        <v/>
      </c>
      <c r="W881" t="str">
        <f t="shared" si="146"/>
        <v/>
      </c>
      <c r="X881" t="str">
        <f t="shared" si="147"/>
        <v/>
      </c>
      <c r="Y881" s="32" t="str">
        <f t="shared" si="138"/>
        <v>GC////////</v>
      </c>
      <c r="Z881" t="str">
        <f t="shared" si="139"/>
        <v>#ff66d9</v>
      </c>
    </row>
    <row r="882" spans="1:26" x14ac:dyDescent="0.25">
      <c r="A882" s="17" t="s">
        <v>103</v>
      </c>
      <c r="B882" s="19">
        <v>90</v>
      </c>
      <c r="C882" s="54">
        <v>67</v>
      </c>
      <c r="D882" s="8">
        <v>882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1</v>
      </c>
      <c r="K882">
        <v>0</v>
      </c>
      <c r="L882">
        <v>0</v>
      </c>
      <c r="M882">
        <v>1</v>
      </c>
      <c r="N882">
        <v>0</v>
      </c>
      <c r="O882" s="8">
        <v>0</v>
      </c>
      <c r="Q882" t="str">
        <f t="shared" si="140"/>
        <v>GC</v>
      </c>
      <c r="R882" t="str">
        <f t="shared" si="141"/>
        <v/>
      </c>
      <c r="S882" t="str">
        <f t="shared" si="142"/>
        <v/>
      </c>
      <c r="T882" t="str">
        <f t="shared" si="143"/>
        <v/>
      </c>
      <c r="U882" t="str">
        <f t="shared" si="144"/>
        <v/>
      </c>
      <c r="V882" t="str">
        <f t="shared" si="145"/>
        <v/>
      </c>
      <c r="W882" t="str">
        <f t="shared" si="146"/>
        <v/>
      </c>
      <c r="X882" t="str">
        <f t="shared" si="147"/>
        <v/>
      </c>
      <c r="Y882" s="32" t="str">
        <f t="shared" si="138"/>
        <v>GC////////</v>
      </c>
      <c r="Z882" t="str">
        <f t="shared" si="139"/>
        <v>#ff66d9</v>
      </c>
    </row>
    <row r="883" spans="1:26" x14ac:dyDescent="0.25">
      <c r="A883" s="17" t="s">
        <v>103</v>
      </c>
      <c r="B883" s="19">
        <v>91</v>
      </c>
      <c r="C883" s="54">
        <v>68</v>
      </c>
      <c r="D883" s="8">
        <v>883</v>
      </c>
      <c r="E883">
        <v>1</v>
      </c>
      <c r="F883">
        <v>0</v>
      </c>
      <c r="G883">
        <v>0</v>
      </c>
      <c r="H883">
        <v>0</v>
      </c>
      <c r="I883">
        <v>0</v>
      </c>
      <c r="J883">
        <v>1</v>
      </c>
      <c r="K883">
        <v>0</v>
      </c>
      <c r="L883">
        <v>0</v>
      </c>
      <c r="M883">
        <v>1</v>
      </c>
      <c r="N883">
        <v>0</v>
      </c>
      <c r="O883" s="8">
        <v>0</v>
      </c>
      <c r="Q883" t="str">
        <f t="shared" si="140"/>
        <v>GC</v>
      </c>
      <c r="R883" t="str">
        <f t="shared" si="141"/>
        <v/>
      </c>
      <c r="S883" t="str">
        <f t="shared" si="142"/>
        <v/>
      </c>
      <c r="T883" t="str">
        <f t="shared" si="143"/>
        <v/>
      </c>
      <c r="U883" t="str">
        <f t="shared" si="144"/>
        <v/>
      </c>
      <c r="V883" t="str">
        <f t="shared" si="145"/>
        <v/>
      </c>
      <c r="W883" t="str">
        <f t="shared" si="146"/>
        <v/>
      </c>
      <c r="X883" t="str">
        <f t="shared" si="147"/>
        <v/>
      </c>
      <c r="Y883" s="32" t="str">
        <f t="shared" si="138"/>
        <v>GC////////</v>
      </c>
      <c r="Z883" t="str">
        <f t="shared" si="139"/>
        <v>#ff66d9</v>
      </c>
    </row>
    <row r="884" spans="1:26" x14ac:dyDescent="0.25">
      <c r="A884" s="17" t="s">
        <v>103</v>
      </c>
      <c r="B884" s="19">
        <v>92</v>
      </c>
      <c r="C884" s="54">
        <v>26</v>
      </c>
      <c r="D884" s="8">
        <v>884</v>
      </c>
      <c r="E884">
        <v>1</v>
      </c>
      <c r="F884">
        <v>0</v>
      </c>
      <c r="G884">
        <v>0</v>
      </c>
      <c r="H884">
        <v>0</v>
      </c>
      <c r="I884">
        <v>0</v>
      </c>
      <c r="J884">
        <v>1</v>
      </c>
      <c r="K884">
        <v>0</v>
      </c>
      <c r="L884">
        <v>0</v>
      </c>
      <c r="M884">
        <v>1</v>
      </c>
      <c r="N884">
        <v>0</v>
      </c>
      <c r="O884" s="8">
        <v>0</v>
      </c>
      <c r="Q884" t="str">
        <f t="shared" si="140"/>
        <v>GC</v>
      </c>
      <c r="R884" t="str">
        <f t="shared" si="141"/>
        <v/>
      </c>
      <c r="S884" t="str">
        <f t="shared" si="142"/>
        <v/>
      </c>
      <c r="T884" t="str">
        <f t="shared" si="143"/>
        <v/>
      </c>
      <c r="U884" t="str">
        <f t="shared" si="144"/>
        <v/>
      </c>
      <c r="V884" t="str">
        <f t="shared" si="145"/>
        <v/>
      </c>
      <c r="W884" t="str">
        <f t="shared" si="146"/>
        <v/>
      </c>
      <c r="X884" t="str">
        <f t="shared" si="147"/>
        <v/>
      </c>
      <c r="Y884" s="32" t="str">
        <f t="shared" si="138"/>
        <v>GC////////</v>
      </c>
      <c r="Z884" t="str">
        <f t="shared" si="139"/>
        <v>#ff66d9</v>
      </c>
    </row>
    <row r="885" spans="1:26" x14ac:dyDescent="0.25">
      <c r="A885" s="17" t="s">
        <v>103</v>
      </c>
      <c r="B885" s="19">
        <v>93</v>
      </c>
      <c r="C885" s="54">
        <v>27</v>
      </c>
      <c r="D885" s="8">
        <v>885</v>
      </c>
      <c r="E885">
        <v>1</v>
      </c>
      <c r="F885">
        <v>0</v>
      </c>
      <c r="G885">
        <v>0</v>
      </c>
      <c r="H885">
        <v>1</v>
      </c>
      <c r="I885">
        <v>0</v>
      </c>
      <c r="J885">
        <v>1</v>
      </c>
      <c r="K885">
        <v>0</v>
      </c>
      <c r="L885">
        <v>0</v>
      </c>
      <c r="M885">
        <v>1</v>
      </c>
      <c r="N885">
        <v>0</v>
      </c>
      <c r="O885" s="8">
        <v>0</v>
      </c>
      <c r="Q885" t="str">
        <f t="shared" si="140"/>
        <v>GC</v>
      </c>
      <c r="R885" t="str">
        <f t="shared" si="141"/>
        <v/>
      </c>
      <c r="S885" t="str">
        <f t="shared" si="142"/>
        <v/>
      </c>
      <c r="T885" t="str">
        <f t="shared" si="143"/>
        <v>C8+</v>
      </c>
      <c r="U885" t="str">
        <f t="shared" si="144"/>
        <v/>
      </c>
      <c r="V885" t="str">
        <f t="shared" si="145"/>
        <v/>
      </c>
      <c r="W885" t="str">
        <f t="shared" si="146"/>
        <v/>
      </c>
      <c r="X885" t="str">
        <f t="shared" si="147"/>
        <v/>
      </c>
      <c r="Y885" s="32" t="str">
        <f t="shared" si="138"/>
        <v>GC///C8+/////</v>
      </c>
      <c r="Z885" t="str">
        <f t="shared" si="139"/>
        <v>#ffff66</v>
      </c>
    </row>
    <row r="886" spans="1:26" x14ac:dyDescent="0.25">
      <c r="A886" s="17" t="s">
        <v>103</v>
      </c>
      <c r="B886" s="19">
        <v>94</v>
      </c>
      <c r="C886" s="54">
        <v>84</v>
      </c>
      <c r="D886" s="8">
        <v>886</v>
      </c>
      <c r="E886">
        <v>1</v>
      </c>
      <c r="F886">
        <v>0</v>
      </c>
      <c r="G886">
        <v>0</v>
      </c>
      <c r="H886">
        <v>1</v>
      </c>
      <c r="I886">
        <v>0</v>
      </c>
      <c r="J886">
        <v>1</v>
      </c>
      <c r="K886">
        <v>0</v>
      </c>
      <c r="L886">
        <v>0</v>
      </c>
      <c r="M886">
        <v>1</v>
      </c>
      <c r="N886">
        <v>0</v>
      </c>
      <c r="O886" s="8">
        <v>0</v>
      </c>
      <c r="Q886" t="str">
        <f t="shared" si="140"/>
        <v>GC</v>
      </c>
      <c r="R886" t="str">
        <f t="shared" si="141"/>
        <v/>
      </c>
      <c r="S886" t="str">
        <f t="shared" si="142"/>
        <v/>
      </c>
      <c r="T886" t="str">
        <f t="shared" si="143"/>
        <v>C8+</v>
      </c>
      <c r="U886" t="str">
        <f t="shared" si="144"/>
        <v/>
      </c>
      <c r="V886" t="str">
        <f t="shared" si="145"/>
        <v/>
      </c>
      <c r="W886" t="str">
        <f t="shared" si="146"/>
        <v/>
      </c>
      <c r="X886" t="str">
        <f t="shared" si="147"/>
        <v/>
      </c>
      <c r="Y886" s="32" t="str">
        <f t="shared" si="138"/>
        <v>GC///C8+/////</v>
      </c>
      <c r="Z886" t="str">
        <f t="shared" si="139"/>
        <v>#ffff66</v>
      </c>
    </row>
    <row r="887" spans="1:26" x14ac:dyDescent="0.25">
      <c r="A887" s="17" t="s">
        <v>103</v>
      </c>
      <c r="B887" s="19">
        <v>95</v>
      </c>
      <c r="C887" s="54">
        <v>77</v>
      </c>
      <c r="D887" s="8">
        <v>887</v>
      </c>
      <c r="E887">
        <v>1</v>
      </c>
      <c r="F887">
        <v>0</v>
      </c>
      <c r="G887">
        <v>0</v>
      </c>
      <c r="H887">
        <v>0</v>
      </c>
      <c r="I887">
        <v>0</v>
      </c>
      <c r="J887">
        <v>1</v>
      </c>
      <c r="K887">
        <v>0</v>
      </c>
      <c r="L887">
        <v>0</v>
      </c>
      <c r="M887">
        <v>1</v>
      </c>
      <c r="N887">
        <v>0</v>
      </c>
      <c r="O887" s="8">
        <v>0</v>
      </c>
      <c r="Q887" t="str">
        <f t="shared" si="140"/>
        <v>GC</v>
      </c>
      <c r="R887" t="str">
        <f t="shared" si="141"/>
        <v/>
      </c>
      <c r="S887" t="str">
        <f t="shared" si="142"/>
        <v/>
      </c>
      <c r="T887" t="str">
        <f t="shared" si="143"/>
        <v/>
      </c>
      <c r="U887" t="str">
        <f t="shared" si="144"/>
        <v/>
      </c>
      <c r="V887" t="str">
        <f t="shared" si="145"/>
        <v/>
      </c>
      <c r="W887" t="str">
        <f t="shared" si="146"/>
        <v/>
      </c>
      <c r="X887" t="str">
        <f t="shared" si="147"/>
        <v/>
      </c>
      <c r="Y887" s="32" t="str">
        <f t="shared" si="138"/>
        <v>GC////////</v>
      </c>
      <c r="Z887" t="str">
        <f t="shared" si="139"/>
        <v>#ff66d9</v>
      </c>
    </row>
    <row r="888" spans="1:26" x14ac:dyDescent="0.25">
      <c r="A888" s="17" t="s">
        <v>103</v>
      </c>
      <c r="B888" s="19">
        <v>96</v>
      </c>
      <c r="C888" s="54">
        <v>78</v>
      </c>
      <c r="D888" s="8">
        <v>888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1</v>
      </c>
      <c r="K888">
        <v>0</v>
      </c>
      <c r="L888">
        <v>0</v>
      </c>
      <c r="M888">
        <v>1</v>
      </c>
      <c r="N888">
        <v>0</v>
      </c>
      <c r="O888" s="8">
        <v>0</v>
      </c>
      <c r="Q888" t="str">
        <f t="shared" si="140"/>
        <v>GC</v>
      </c>
      <c r="R888" t="str">
        <f t="shared" si="141"/>
        <v/>
      </c>
      <c r="S888" t="str">
        <f t="shared" si="142"/>
        <v/>
      </c>
      <c r="T888" t="str">
        <f t="shared" si="143"/>
        <v/>
      </c>
      <c r="U888" t="str">
        <f t="shared" si="144"/>
        <v/>
      </c>
      <c r="V888" t="str">
        <f t="shared" si="145"/>
        <v/>
      </c>
      <c r="W888" t="str">
        <f t="shared" si="146"/>
        <v/>
      </c>
      <c r="X888" t="str">
        <f t="shared" si="147"/>
        <v/>
      </c>
      <c r="Y888" s="32" t="str">
        <f t="shared" si="138"/>
        <v>GC////////</v>
      </c>
      <c r="Z888" t="str">
        <f t="shared" si="139"/>
        <v>#ff66d9</v>
      </c>
    </row>
    <row r="889" spans="1:26" x14ac:dyDescent="0.25">
      <c r="A889" s="17" t="s">
        <v>103</v>
      </c>
      <c r="B889" s="19">
        <v>97</v>
      </c>
      <c r="C889" s="54">
        <v>29</v>
      </c>
      <c r="D889" s="8">
        <v>889</v>
      </c>
      <c r="E889">
        <v>1</v>
      </c>
      <c r="F889">
        <v>0</v>
      </c>
      <c r="G889">
        <v>0</v>
      </c>
      <c r="H889">
        <v>0</v>
      </c>
      <c r="I889">
        <v>0</v>
      </c>
      <c r="J889">
        <v>1</v>
      </c>
      <c r="K889">
        <v>0</v>
      </c>
      <c r="L889">
        <v>0</v>
      </c>
      <c r="M889">
        <v>1</v>
      </c>
      <c r="N889">
        <v>0</v>
      </c>
      <c r="O889" s="8">
        <v>0</v>
      </c>
      <c r="Q889" t="str">
        <f t="shared" si="140"/>
        <v>GC</v>
      </c>
      <c r="R889" t="str">
        <f t="shared" si="141"/>
        <v/>
      </c>
      <c r="S889" t="str">
        <f t="shared" si="142"/>
        <v/>
      </c>
      <c r="T889" t="str">
        <f t="shared" si="143"/>
        <v/>
      </c>
      <c r="U889" t="str">
        <f t="shared" si="144"/>
        <v/>
      </c>
      <c r="V889" t="str">
        <f t="shared" si="145"/>
        <v/>
      </c>
      <c r="W889" t="str">
        <f t="shared" si="146"/>
        <v/>
      </c>
      <c r="X889" t="str">
        <f t="shared" si="147"/>
        <v/>
      </c>
      <c r="Y889" s="32" t="str">
        <f t="shared" si="138"/>
        <v>GC////////</v>
      </c>
      <c r="Z889" t="str">
        <f t="shared" si="139"/>
        <v>#ff66d9</v>
      </c>
    </row>
    <row r="890" spans="1:26" x14ac:dyDescent="0.25">
      <c r="A890" s="17" t="s">
        <v>103</v>
      </c>
      <c r="B890" s="19">
        <v>98</v>
      </c>
      <c r="C890" s="54">
        <v>85</v>
      </c>
      <c r="D890" s="8">
        <v>890</v>
      </c>
      <c r="E890">
        <v>1</v>
      </c>
      <c r="F890">
        <v>0</v>
      </c>
      <c r="G890">
        <v>0</v>
      </c>
      <c r="H890">
        <v>1</v>
      </c>
      <c r="I890">
        <v>0</v>
      </c>
      <c r="J890">
        <v>1</v>
      </c>
      <c r="K890">
        <v>0</v>
      </c>
      <c r="L890">
        <v>0</v>
      </c>
      <c r="M890">
        <v>1</v>
      </c>
      <c r="N890">
        <v>0</v>
      </c>
      <c r="O890" s="8">
        <v>0</v>
      </c>
      <c r="Q890" t="str">
        <f t="shared" si="140"/>
        <v>GC</v>
      </c>
      <c r="R890" t="str">
        <f t="shared" si="141"/>
        <v/>
      </c>
      <c r="S890" t="str">
        <f t="shared" si="142"/>
        <v/>
      </c>
      <c r="T890" t="str">
        <f t="shared" si="143"/>
        <v>C8+</v>
      </c>
      <c r="U890" t="str">
        <f t="shared" si="144"/>
        <v/>
      </c>
      <c r="V890" t="str">
        <f t="shared" si="145"/>
        <v/>
      </c>
      <c r="W890" t="str">
        <f t="shared" si="146"/>
        <v/>
      </c>
      <c r="X890" t="str">
        <f t="shared" si="147"/>
        <v/>
      </c>
      <c r="Y890" s="32" t="str">
        <f t="shared" si="138"/>
        <v>GC///C8+/////</v>
      </c>
      <c r="Z890" t="str">
        <f t="shared" si="139"/>
        <v>#ffff66</v>
      </c>
    </row>
    <row r="891" spans="1:26" x14ac:dyDescent="0.25">
      <c r="A891" s="17" t="s">
        <v>103</v>
      </c>
      <c r="B891" s="19">
        <v>99</v>
      </c>
      <c r="C891" s="54">
        <v>121</v>
      </c>
      <c r="D891" s="8">
        <v>891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1</v>
      </c>
      <c r="N891">
        <v>0</v>
      </c>
      <c r="O891" s="8">
        <v>0</v>
      </c>
      <c r="Q891" t="str">
        <f t="shared" si="140"/>
        <v>GC</v>
      </c>
      <c r="R891" t="str">
        <f t="shared" si="141"/>
        <v/>
      </c>
      <c r="S891" t="str">
        <f t="shared" si="142"/>
        <v/>
      </c>
      <c r="T891" t="str">
        <f t="shared" si="143"/>
        <v/>
      </c>
      <c r="U891" t="str">
        <f t="shared" si="144"/>
        <v/>
      </c>
      <c r="V891" t="str">
        <f t="shared" si="145"/>
        <v/>
      </c>
      <c r="W891" t="str">
        <f t="shared" si="146"/>
        <v/>
      </c>
      <c r="X891" t="str">
        <f t="shared" si="147"/>
        <v/>
      </c>
      <c r="Y891" s="32" t="str">
        <f t="shared" si="138"/>
        <v>GC////////</v>
      </c>
      <c r="Z891" t="str">
        <f t="shared" si="139"/>
        <v>#ff66d9</v>
      </c>
    </row>
    <row r="892" spans="1:26" x14ac:dyDescent="0.25">
      <c r="A892" s="17" t="s">
        <v>103</v>
      </c>
      <c r="B892" s="19">
        <v>100</v>
      </c>
      <c r="C892" s="54" t="s">
        <v>19</v>
      </c>
      <c r="D892" s="8">
        <v>892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  <c r="M892">
        <v>1</v>
      </c>
      <c r="N892">
        <v>0</v>
      </c>
      <c r="O892" s="8">
        <v>0</v>
      </c>
      <c r="Q892" t="str">
        <f t="shared" si="140"/>
        <v>GC</v>
      </c>
      <c r="R892" t="str">
        <f t="shared" si="141"/>
        <v/>
      </c>
      <c r="S892" t="str">
        <f t="shared" si="142"/>
        <v/>
      </c>
      <c r="T892" t="str">
        <f t="shared" si="143"/>
        <v/>
      </c>
      <c r="U892" t="str">
        <f t="shared" si="144"/>
        <v/>
      </c>
      <c r="V892" t="str">
        <f t="shared" si="145"/>
        <v/>
      </c>
      <c r="W892" t="str">
        <f t="shared" si="146"/>
        <v/>
      </c>
      <c r="X892" t="str">
        <f t="shared" si="147"/>
        <v/>
      </c>
      <c r="Y892" s="32" t="str">
        <f t="shared" si="138"/>
        <v>GC////////</v>
      </c>
      <c r="Z892" t="str">
        <f t="shared" si="139"/>
        <v>#ff66d9</v>
      </c>
    </row>
    <row r="893" spans="1:26" x14ac:dyDescent="0.25">
      <c r="A893" s="17" t="s">
        <v>103</v>
      </c>
      <c r="B893" s="19">
        <v>101</v>
      </c>
      <c r="C893" s="54" t="s">
        <v>19</v>
      </c>
      <c r="D893" s="8">
        <v>893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1</v>
      </c>
      <c r="N893">
        <v>0</v>
      </c>
      <c r="O893" s="8">
        <v>0</v>
      </c>
      <c r="Q893" t="str">
        <f t="shared" si="140"/>
        <v>GC</v>
      </c>
      <c r="R893" t="str">
        <f t="shared" si="141"/>
        <v/>
      </c>
      <c r="S893" t="str">
        <f t="shared" si="142"/>
        <v/>
      </c>
      <c r="T893" t="str">
        <f t="shared" si="143"/>
        <v/>
      </c>
      <c r="U893" t="str">
        <f t="shared" si="144"/>
        <v/>
      </c>
      <c r="V893" t="str">
        <f t="shared" si="145"/>
        <v/>
      </c>
      <c r="W893" t="str">
        <f t="shared" si="146"/>
        <v/>
      </c>
      <c r="X893" t="str">
        <f t="shared" si="147"/>
        <v/>
      </c>
      <c r="Y893" s="32" t="str">
        <f t="shared" si="138"/>
        <v>GC////////</v>
      </c>
      <c r="Z893" t="str">
        <f t="shared" si="139"/>
        <v>#ff66d9</v>
      </c>
    </row>
    <row r="894" spans="1:26" x14ac:dyDescent="0.25">
      <c r="A894" s="17" t="s">
        <v>103</v>
      </c>
      <c r="B894" s="19">
        <v>102</v>
      </c>
      <c r="C894" s="54" t="s">
        <v>19</v>
      </c>
      <c r="D894" s="8">
        <v>894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0</v>
      </c>
      <c r="M894">
        <v>1</v>
      </c>
      <c r="N894">
        <v>0</v>
      </c>
      <c r="O894" s="8">
        <v>0</v>
      </c>
      <c r="Q894" t="str">
        <f t="shared" si="140"/>
        <v>GC</v>
      </c>
      <c r="R894" t="str">
        <f t="shared" si="141"/>
        <v/>
      </c>
      <c r="S894" t="str">
        <f t="shared" si="142"/>
        <v/>
      </c>
      <c r="T894" t="str">
        <f t="shared" si="143"/>
        <v/>
      </c>
      <c r="U894" t="str">
        <f t="shared" si="144"/>
        <v/>
      </c>
      <c r="V894" t="str">
        <f t="shared" si="145"/>
        <v/>
      </c>
      <c r="W894" t="str">
        <f t="shared" si="146"/>
        <v/>
      </c>
      <c r="X894" t="str">
        <f t="shared" si="147"/>
        <v/>
      </c>
      <c r="Y894" s="32" t="str">
        <f t="shared" si="138"/>
        <v>GC////////</v>
      </c>
      <c r="Z894" t="str">
        <f t="shared" si="139"/>
        <v>#ff66d9</v>
      </c>
    </row>
    <row r="895" spans="1:26" x14ac:dyDescent="0.25">
      <c r="A895" s="17" t="s">
        <v>103</v>
      </c>
      <c r="B895" s="19">
        <v>103</v>
      </c>
      <c r="C895" s="54" t="s">
        <v>19</v>
      </c>
      <c r="D895" s="8">
        <v>895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1</v>
      </c>
      <c r="K895">
        <v>0</v>
      </c>
      <c r="L895">
        <v>0</v>
      </c>
      <c r="M895">
        <v>1</v>
      </c>
      <c r="N895">
        <v>0</v>
      </c>
      <c r="O895" s="8">
        <v>0</v>
      </c>
      <c r="Q895" t="str">
        <f t="shared" si="140"/>
        <v>GC</v>
      </c>
      <c r="R895" t="str">
        <f t="shared" si="141"/>
        <v/>
      </c>
      <c r="S895" t="str">
        <f t="shared" si="142"/>
        <v/>
      </c>
      <c r="T895" t="str">
        <f t="shared" si="143"/>
        <v/>
      </c>
      <c r="U895" t="str">
        <f t="shared" si="144"/>
        <v/>
      </c>
      <c r="V895" t="str">
        <f t="shared" si="145"/>
        <v/>
      </c>
      <c r="W895" t="str">
        <f t="shared" si="146"/>
        <v/>
      </c>
      <c r="X895" t="str">
        <f t="shared" si="147"/>
        <v/>
      </c>
      <c r="Y895" s="32" t="str">
        <f t="shared" si="138"/>
        <v>GC////////</v>
      </c>
      <c r="Z895" t="str">
        <f t="shared" si="139"/>
        <v>#ff66d9</v>
      </c>
    </row>
    <row r="896" spans="1:26" x14ac:dyDescent="0.25">
      <c r="A896" s="17" t="s">
        <v>103</v>
      </c>
      <c r="B896" s="19">
        <v>104</v>
      </c>
      <c r="C896" s="54">
        <v>110</v>
      </c>
      <c r="D896" s="8">
        <v>896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1</v>
      </c>
      <c r="K896">
        <v>0</v>
      </c>
      <c r="L896">
        <v>0</v>
      </c>
      <c r="M896">
        <v>1</v>
      </c>
      <c r="N896">
        <v>0</v>
      </c>
      <c r="O896" s="8">
        <v>0</v>
      </c>
      <c r="Q896" t="str">
        <f t="shared" si="140"/>
        <v>GC</v>
      </c>
      <c r="R896" t="str">
        <f t="shared" si="141"/>
        <v/>
      </c>
      <c r="S896" t="str">
        <f t="shared" si="142"/>
        <v/>
      </c>
      <c r="T896" t="str">
        <f t="shared" si="143"/>
        <v/>
      </c>
      <c r="U896" t="str">
        <f t="shared" si="144"/>
        <v/>
      </c>
      <c r="V896" t="str">
        <f t="shared" si="145"/>
        <v/>
      </c>
      <c r="W896" t="str">
        <f t="shared" si="146"/>
        <v/>
      </c>
      <c r="X896" t="str">
        <f t="shared" si="147"/>
        <v/>
      </c>
      <c r="Y896" s="32" t="str">
        <f t="shared" si="138"/>
        <v>GC////////</v>
      </c>
      <c r="Z896" t="str">
        <f t="shared" si="139"/>
        <v>#ff66d9</v>
      </c>
    </row>
    <row r="897" spans="1:26" x14ac:dyDescent="0.25">
      <c r="A897" s="17" t="s">
        <v>103</v>
      </c>
      <c r="B897" s="19">
        <v>105</v>
      </c>
      <c r="C897" s="54" t="s">
        <v>19</v>
      </c>
      <c r="D897" s="8">
        <v>897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1</v>
      </c>
      <c r="K897">
        <v>0</v>
      </c>
      <c r="L897">
        <v>0</v>
      </c>
      <c r="M897">
        <v>1</v>
      </c>
      <c r="N897">
        <v>0</v>
      </c>
      <c r="O897" s="8">
        <v>0</v>
      </c>
      <c r="Q897" t="str">
        <f t="shared" si="140"/>
        <v>GC</v>
      </c>
      <c r="R897" t="str">
        <f t="shared" si="141"/>
        <v/>
      </c>
      <c r="S897" t="str">
        <f t="shared" si="142"/>
        <v/>
      </c>
      <c r="T897" t="str">
        <f t="shared" si="143"/>
        <v/>
      </c>
      <c r="U897" t="str">
        <f t="shared" si="144"/>
        <v/>
      </c>
      <c r="V897" t="str">
        <f t="shared" si="145"/>
        <v/>
      </c>
      <c r="W897" t="str">
        <f t="shared" si="146"/>
        <v/>
      </c>
      <c r="X897" t="str">
        <f t="shared" si="147"/>
        <v/>
      </c>
      <c r="Y897" s="32" t="str">
        <f t="shared" si="138"/>
        <v>GC////////</v>
      </c>
      <c r="Z897" t="str">
        <f t="shared" si="139"/>
        <v>#ff66d9</v>
      </c>
    </row>
    <row r="898" spans="1:26" x14ac:dyDescent="0.25">
      <c r="A898" s="17" t="s">
        <v>103</v>
      </c>
      <c r="B898" s="19">
        <v>106</v>
      </c>
      <c r="C898" s="54" t="s">
        <v>19</v>
      </c>
      <c r="D898" s="8">
        <v>898</v>
      </c>
      <c r="E898">
        <v>0</v>
      </c>
      <c r="F898">
        <v>0</v>
      </c>
      <c r="G898">
        <v>1</v>
      </c>
      <c r="H898">
        <v>0</v>
      </c>
      <c r="I898">
        <v>1</v>
      </c>
      <c r="J898">
        <v>0</v>
      </c>
      <c r="K898">
        <v>0</v>
      </c>
      <c r="L898">
        <v>0</v>
      </c>
      <c r="M898">
        <v>0</v>
      </c>
      <c r="N898">
        <v>0</v>
      </c>
      <c r="O898" s="8">
        <v>0</v>
      </c>
      <c r="Q898" t="str">
        <f t="shared" si="140"/>
        <v>AC</v>
      </c>
      <c r="R898" t="str">
        <f t="shared" si="141"/>
        <v/>
      </c>
      <c r="S898" t="str">
        <f t="shared" si="142"/>
        <v>Syt6+</v>
      </c>
      <c r="T898" t="str">
        <f t="shared" si="143"/>
        <v/>
      </c>
      <c r="U898" t="str">
        <f t="shared" si="144"/>
        <v/>
      </c>
      <c r="V898" t="str">
        <f t="shared" si="145"/>
        <v/>
      </c>
      <c r="W898" t="str">
        <f t="shared" si="146"/>
        <v>MEIS+</v>
      </c>
      <c r="X898" t="str">
        <f t="shared" si="147"/>
        <v/>
      </c>
      <c r="Y898" s="32" t="str">
        <f t="shared" ref="Y898:Y961" si="148">Q898&amp;"/"&amp;R898&amp;"/"&amp;S898&amp;"/"&amp;T898&amp;"/"&amp;U898&amp;"/"&amp;V898&amp;"/"&amp;W898&amp;"/"&amp;X898&amp;"/"</f>
        <v>AC//Syt6+////MEIS+//</v>
      </c>
      <c r="Z898" t="str">
        <f t="shared" ref="Z898:Z961" si="149">VLOOKUP(Y898,$AB$4:$AC$17,2,FALSE)</f>
        <v>#ff6666</v>
      </c>
    </row>
    <row r="899" spans="1:26" x14ac:dyDescent="0.25">
      <c r="A899" s="17" t="s">
        <v>103</v>
      </c>
      <c r="B899" s="19">
        <v>107</v>
      </c>
      <c r="C899" s="54" t="s">
        <v>19</v>
      </c>
      <c r="D899" s="8">
        <v>899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</v>
      </c>
      <c r="O899" s="8">
        <v>0</v>
      </c>
      <c r="Q899" t="str">
        <f t="shared" si="140"/>
        <v>AC</v>
      </c>
      <c r="R899" t="str">
        <f t="shared" si="141"/>
        <v/>
      </c>
      <c r="S899" t="str">
        <f t="shared" si="142"/>
        <v/>
      </c>
      <c r="T899" t="str">
        <f t="shared" si="143"/>
        <v/>
      </c>
      <c r="U899" t="str">
        <f t="shared" si="144"/>
        <v/>
      </c>
      <c r="V899" t="str">
        <f t="shared" si="145"/>
        <v/>
      </c>
      <c r="W899" t="str">
        <f t="shared" si="146"/>
        <v>MEIS+</v>
      </c>
      <c r="X899" t="str">
        <f t="shared" si="147"/>
        <v/>
      </c>
      <c r="Y899" s="32" t="str">
        <f t="shared" si="148"/>
        <v>AC//////MEIS+//</v>
      </c>
      <c r="Z899" t="str">
        <f t="shared" si="149"/>
        <v>#66ff66</v>
      </c>
    </row>
    <row r="900" spans="1:26" x14ac:dyDescent="0.25">
      <c r="A900" s="17" t="s">
        <v>103</v>
      </c>
      <c r="B900" s="19">
        <v>108</v>
      </c>
      <c r="C900" s="54">
        <v>34</v>
      </c>
      <c r="D900" s="8">
        <v>900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1</v>
      </c>
      <c r="K900">
        <v>0</v>
      </c>
      <c r="L900">
        <v>0</v>
      </c>
      <c r="M900">
        <v>1</v>
      </c>
      <c r="N900">
        <v>0</v>
      </c>
      <c r="O900" s="8">
        <v>0</v>
      </c>
      <c r="Q900" t="str">
        <f t="shared" si="140"/>
        <v>GC</v>
      </c>
      <c r="R900" t="str">
        <f t="shared" si="141"/>
        <v/>
      </c>
      <c r="S900" t="str">
        <f t="shared" si="142"/>
        <v/>
      </c>
      <c r="T900" t="str">
        <f t="shared" si="143"/>
        <v/>
      </c>
      <c r="U900" t="str">
        <f t="shared" si="144"/>
        <v/>
      </c>
      <c r="V900" t="str">
        <f t="shared" si="145"/>
        <v/>
      </c>
      <c r="W900" t="str">
        <f t="shared" si="146"/>
        <v/>
      </c>
      <c r="X900" t="str">
        <f t="shared" si="147"/>
        <v/>
      </c>
      <c r="Y900" s="32" t="str">
        <f t="shared" si="148"/>
        <v>GC////////</v>
      </c>
      <c r="Z900" t="str">
        <f t="shared" si="149"/>
        <v>#ff66d9</v>
      </c>
    </row>
    <row r="901" spans="1:26" x14ac:dyDescent="0.25">
      <c r="A901" s="17" t="s">
        <v>103</v>
      </c>
      <c r="B901" s="19">
        <v>109</v>
      </c>
      <c r="C901" s="54" t="s">
        <v>19</v>
      </c>
      <c r="D901" s="8">
        <v>901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1</v>
      </c>
      <c r="K901">
        <v>0</v>
      </c>
      <c r="L901">
        <v>0</v>
      </c>
      <c r="M901">
        <v>1</v>
      </c>
      <c r="N901">
        <v>0</v>
      </c>
      <c r="O901" s="8">
        <v>0</v>
      </c>
      <c r="Q901" t="str">
        <f t="shared" si="140"/>
        <v>GC</v>
      </c>
      <c r="R901" t="str">
        <f t="shared" si="141"/>
        <v/>
      </c>
      <c r="S901" t="str">
        <f t="shared" si="142"/>
        <v/>
      </c>
      <c r="T901" t="str">
        <f t="shared" si="143"/>
        <v/>
      </c>
      <c r="U901" t="str">
        <f t="shared" si="144"/>
        <v/>
      </c>
      <c r="V901" t="str">
        <f t="shared" si="145"/>
        <v/>
      </c>
      <c r="W901" t="str">
        <f t="shared" si="146"/>
        <v/>
      </c>
      <c r="X901" t="str">
        <f t="shared" si="147"/>
        <v/>
      </c>
      <c r="Y901" s="32" t="str">
        <f t="shared" si="148"/>
        <v>GC////////</v>
      </c>
      <c r="Z901" t="str">
        <f t="shared" si="149"/>
        <v>#ff66d9</v>
      </c>
    </row>
    <row r="902" spans="1:26" x14ac:dyDescent="0.25">
      <c r="A902" s="17" t="s">
        <v>103</v>
      </c>
      <c r="B902" s="19">
        <v>110</v>
      </c>
      <c r="C902" s="54" t="s">
        <v>19</v>
      </c>
      <c r="D902" s="8">
        <v>902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1</v>
      </c>
      <c r="K902">
        <v>0</v>
      </c>
      <c r="L902">
        <v>0</v>
      </c>
      <c r="M902">
        <v>1</v>
      </c>
      <c r="N902">
        <v>0</v>
      </c>
      <c r="O902" s="8">
        <v>0</v>
      </c>
      <c r="Q902" t="str">
        <f t="shared" si="140"/>
        <v>GC</v>
      </c>
      <c r="R902" t="str">
        <f t="shared" si="141"/>
        <v/>
      </c>
      <c r="S902" t="str">
        <f t="shared" si="142"/>
        <v/>
      </c>
      <c r="T902" t="str">
        <f t="shared" si="143"/>
        <v/>
      </c>
      <c r="U902" t="str">
        <f t="shared" si="144"/>
        <v/>
      </c>
      <c r="V902" t="str">
        <f t="shared" si="145"/>
        <v/>
      </c>
      <c r="W902" t="str">
        <f t="shared" si="146"/>
        <v/>
      </c>
      <c r="X902" t="str">
        <f t="shared" si="147"/>
        <v/>
      </c>
      <c r="Y902" s="32" t="str">
        <f t="shared" si="148"/>
        <v>GC////////</v>
      </c>
      <c r="Z902" t="str">
        <f t="shared" si="149"/>
        <v>#ff66d9</v>
      </c>
    </row>
    <row r="903" spans="1:26" x14ac:dyDescent="0.25">
      <c r="A903" s="17" t="s">
        <v>103</v>
      </c>
      <c r="B903" s="19">
        <v>111</v>
      </c>
      <c r="C903" s="54" t="s">
        <v>19</v>
      </c>
      <c r="D903" s="8">
        <v>903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1</v>
      </c>
      <c r="K903">
        <v>0</v>
      </c>
      <c r="L903">
        <v>0</v>
      </c>
      <c r="M903">
        <v>1</v>
      </c>
      <c r="N903">
        <v>0</v>
      </c>
      <c r="O903" s="8">
        <v>0</v>
      </c>
      <c r="Q903" t="str">
        <f t="shared" si="140"/>
        <v>GC</v>
      </c>
      <c r="R903" t="str">
        <f t="shared" si="141"/>
        <v/>
      </c>
      <c r="S903" t="str">
        <f t="shared" si="142"/>
        <v/>
      </c>
      <c r="T903" t="str">
        <f t="shared" si="143"/>
        <v/>
      </c>
      <c r="U903" t="str">
        <f t="shared" si="144"/>
        <v/>
      </c>
      <c r="V903" t="str">
        <f t="shared" si="145"/>
        <v/>
      </c>
      <c r="W903" t="str">
        <f t="shared" si="146"/>
        <v/>
      </c>
      <c r="X903" t="str">
        <f t="shared" si="147"/>
        <v/>
      </c>
      <c r="Y903" s="32" t="str">
        <f t="shared" si="148"/>
        <v>GC////////</v>
      </c>
      <c r="Z903" t="str">
        <f t="shared" si="149"/>
        <v>#ff66d9</v>
      </c>
    </row>
    <row r="904" spans="1:26" x14ac:dyDescent="0.25">
      <c r="A904" s="17" t="s">
        <v>103</v>
      </c>
      <c r="B904" s="19">
        <v>112</v>
      </c>
      <c r="C904" s="54">
        <v>40</v>
      </c>
      <c r="D904" s="8">
        <v>904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1</v>
      </c>
      <c r="K904">
        <v>0</v>
      </c>
      <c r="L904">
        <v>0</v>
      </c>
      <c r="M904">
        <v>1</v>
      </c>
      <c r="N904">
        <v>0</v>
      </c>
      <c r="O904" s="8">
        <v>0</v>
      </c>
      <c r="Q904" t="str">
        <f t="shared" si="140"/>
        <v>GC</v>
      </c>
      <c r="R904" t="str">
        <f t="shared" si="141"/>
        <v/>
      </c>
      <c r="S904" t="str">
        <f t="shared" si="142"/>
        <v/>
      </c>
      <c r="T904" t="str">
        <f t="shared" si="143"/>
        <v/>
      </c>
      <c r="U904" t="str">
        <f t="shared" si="144"/>
        <v/>
      </c>
      <c r="V904" t="str">
        <f t="shared" si="145"/>
        <v/>
      </c>
      <c r="W904" t="str">
        <f t="shared" si="146"/>
        <v/>
      </c>
      <c r="X904" t="str">
        <f t="shared" si="147"/>
        <v/>
      </c>
      <c r="Y904" s="32" t="str">
        <f t="shared" si="148"/>
        <v>GC////////</v>
      </c>
      <c r="Z904" t="str">
        <f t="shared" si="149"/>
        <v>#ff66d9</v>
      </c>
    </row>
    <row r="905" spans="1:26" x14ac:dyDescent="0.25">
      <c r="A905" s="17" t="s">
        <v>103</v>
      </c>
      <c r="B905" s="19">
        <v>113</v>
      </c>
      <c r="C905" s="54" t="s">
        <v>19</v>
      </c>
      <c r="D905" s="8">
        <v>905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1</v>
      </c>
      <c r="K905">
        <v>0</v>
      </c>
      <c r="L905">
        <v>0</v>
      </c>
      <c r="M905">
        <v>1</v>
      </c>
      <c r="N905">
        <v>0</v>
      </c>
      <c r="O905" s="8">
        <v>0</v>
      </c>
      <c r="Q905" t="str">
        <f t="shared" si="140"/>
        <v>GC</v>
      </c>
      <c r="R905" t="str">
        <f t="shared" si="141"/>
        <v/>
      </c>
      <c r="S905" t="str">
        <f t="shared" si="142"/>
        <v/>
      </c>
      <c r="T905" t="str">
        <f t="shared" si="143"/>
        <v/>
      </c>
      <c r="U905" t="str">
        <f t="shared" si="144"/>
        <v/>
      </c>
      <c r="V905" t="str">
        <f t="shared" si="145"/>
        <v/>
      </c>
      <c r="W905" t="str">
        <f t="shared" si="146"/>
        <v/>
      </c>
      <c r="X905" t="str">
        <f t="shared" si="147"/>
        <v/>
      </c>
      <c r="Y905" s="32" t="str">
        <f t="shared" si="148"/>
        <v>GC////////</v>
      </c>
      <c r="Z905" t="str">
        <f t="shared" si="149"/>
        <v>#ff66d9</v>
      </c>
    </row>
    <row r="906" spans="1:26" x14ac:dyDescent="0.25">
      <c r="A906" s="17" t="s">
        <v>103</v>
      </c>
      <c r="B906" s="19">
        <v>114</v>
      </c>
      <c r="C906" s="54" t="s">
        <v>19</v>
      </c>
      <c r="D906" s="8">
        <v>906</v>
      </c>
      <c r="E906">
        <v>1</v>
      </c>
      <c r="F906">
        <v>0</v>
      </c>
      <c r="G906">
        <v>0</v>
      </c>
      <c r="H906">
        <v>1</v>
      </c>
      <c r="I906">
        <v>0</v>
      </c>
      <c r="J906">
        <v>1</v>
      </c>
      <c r="K906">
        <v>0</v>
      </c>
      <c r="L906">
        <v>0</v>
      </c>
      <c r="M906">
        <v>1</v>
      </c>
      <c r="N906">
        <v>0</v>
      </c>
      <c r="O906" s="8">
        <v>0</v>
      </c>
      <c r="Q906" t="str">
        <f t="shared" si="140"/>
        <v>GC</v>
      </c>
      <c r="R906" t="str">
        <f t="shared" si="141"/>
        <v/>
      </c>
      <c r="S906" t="str">
        <f t="shared" si="142"/>
        <v/>
      </c>
      <c r="T906" t="str">
        <f t="shared" si="143"/>
        <v>C8+</v>
      </c>
      <c r="U906" t="str">
        <f t="shared" si="144"/>
        <v/>
      </c>
      <c r="V906" t="str">
        <f t="shared" si="145"/>
        <v/>
      </c>
      <c r="W906" t="str">
        <f t="shared" si="146"/>
        <v/>
      </c>
      <c r="X906" t="str">
        <f t="shared" si="147"/>
        <v/>
      </c>
      <c r="Y906" s="32" t="str">
        <f t="shared" si="148"/>
        <v>GC///C8+/////</v>
      </c>
      <c r="Z906" t="str">
        <f t="shared" si="149"/>
        <v>#ffff66</v>
      </c>
    </row>
    <row r="907" spans="1:26" x14ac:dyDescent="0.25">
      <c r="A907" s="17" t="s">
        <v>103</v>
      </c>
      <c r="B907" s="19">
        <v>115</v>
      </c>
      <c r="C907" s="54" t="s">
        <v>19</v>
      </c>
      <c r="D907" s="8">
        <v>907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1</v>
      </c>
      <c r="N907">
        <v>0</v>
      </c>
      <c r="O907" s="8">
        <v>0</v>
      </c>
      <c r="Q907" t="str">
        <f t="shared" si="140"/>
        <v>AC</v>
      </c>
      <c r="R907" t="str">
        <f t="shared" si="141"/>
        <v/>
      </c>
      <c r="S907" t="str">
        <f t="shared" si="142"/>
        <v/>
      </c>
      <c r="T907" t="str">
        <f t="shared" si="143"/>
        <v/>
      </c>
      <c r="U907" t="str">
        <f t="shared" si="144"/>
        <v/>
      </c>
      <c r="V907" t="str">
        <f t="shared" si="145"/>
        <v/>
      </c>
      <c r="W907" t="str">
        <f t="shared" si="146"/>
        <v/>
      </c>
      <c r="X907" t="str">
        <f t="shared" si="147"/>
        <v/>
      </c>
      <c r="Y907" s="32" t="str">
        <f t="shared" si="148"/>
        <v>AC////////</v>
      </c>
      <c r="Z907" t="str">
        <f t="shared" si="149"/>
        <v>#66b3ff</v>
      </c>
    </row>
    <row r="908" spans="1:26" x14ac:dyDescent="0.25">
      <c r="A908" s="17" t="s">
        <v>103</v>
      </c>
      <c r="B908" s="19">
        <v>116</v>
      </c>
      <c r="C908" s="54" t="s">
        <v>19</v>
      </c>
      <c r="D908" s="8">
        <v>908</v>
      </c>
      <c r="E908">
        <v>1</v>
      </c>
      <c r="F908">
        <v>0</v>
      </c>
      <c r="G908">
        <v>0</v>
      </c>
      <c r="H908">
        <v>1</v>
      </c>
      <c r="I908">
        <v>0</v>
      </c>
      <c r="J908">
        <v>1</v>
      </c>
      <c r="K908">
        <v>0</v>
      </c>
      <c r="L908">
        <v>0</v>
      </c>
      <c r="M908">
        <v>1</v>
      </c>
      <c r="N908">
        <v>0</v>
      </c>
      <c r="O908" s="8">
        <v>0</v>
      </c>
      <c r="Q908" t="str">
        <f t="shared" si="140"/>
        <v>GC</v>
      </c>
      <c r="R908" t="str">
        <f t="shared" si="141"/>
        <v/>
      </c>
      <c r="S908" t="str">
        <f t="shared" si="142"/>
        <v/>
      </c>
      <c r="T908" t="str">
        <f t="shared" si="143"/>
        <v>C8+</v>
      </c>
      <c r="U908" t="str">
        <f t="shared" si="144"/>
        <v/>
      </c>
      <c r="V908" t="str">
        <f t="shared" si="145"/>
        <v/>
      </c>
      <c r="W908" t="str">
        <f t="shared" si="146"/>
        <v/>
      </c>
      <c r="X908" t="str">
        <f t="shared" si="147"/>
        <v/>
      </c>
      <c r="Y908" s="32" t="str">
        <f t="shared" si="148"/>
        <v>GC///C8+/////</v>
      </c>
      <c r="Z908" t="str">
        <f t="shared" si="149"/>
        <v>#ffff66</v>
      </c>
    </row>
    <row r="909" spans="1:26" x14ac:dyDescent="0.25">
      <c r="A909" s="17" t="s">
        <v>103</v>
      </c>
      <c r="B909" s="19">
        <v>117</v>
      </c>
      <c r="C909" s="54">
        <v>33</v>
      </c>
      <c r="D909" s="8">
        <v>909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1</v>
      </c>
      <c r="K909">
        <v>0</v>
      </c>
      <c r="L909">
        <v>0</v>
      </c>
      <c r="M909">
        <v>1</v>
      </c>
      <c r="N909">
        <v>0</v>
      </c>
      <c r="O909" s="8">
        <v>0</v>
      </c>
      <c r="Q909" t="str">
        <f t="shared" si="140"/>
        <v>GC</v>
      </c>
      <c r="R909" t="str">
        <f t="shared" si="141"/>
        <v/>
      </c>
      <c r="S909" t="str">
        <f t="shared" si="142"/>
        <v/>
      </c>
      <c r="T909" t="str">
        <f t="shared" si="143"/>
        <v/>
      </c>
      <c r="U909" t="str">
        <f t="shared" si="144"/>
        <v/>
      </c>
      <c r="V909" t="str">
        <f t="shared" si="145"/>
        <v/>
      </c>
      <c r="W909" t="str">
        <f t="shared" si="146"/>
        <v/>
      </c>
      <c r="X909" t="str">
        <f t="shared" si="147"/>
        <v/>
      </c>
      <c r="Y909" s="32" t="str">
        <f t="shared" si="148"/>
        <v>GC////////</v>
      </c>
      <c r="Z909" t="str">
        <f t="shared" si="149"/>
        <v>#ff66d9</v>
      </c>
    </row>
    <row r="910" spans="1:26" x14ac:dyDescent="0.25">
      <c r="A910" s="17" t="s">
        <v>103</v>
      </c>
      <c r="B910" s="19">
        <v>118</v>
      </c>
      <c r="C910" s="54">
        <v>106</v>
      </c>
      <c r="D910" s="8">
        <v>910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1</v>
      </c>
      <c r="N910">
        <v>0</v>
      </c>
      <c r="O910" s="8">
        <v>1</v>
      </c>
      <c r="Q910" t="str">
        <f t="shared" si="140"/>
        <v>GC</v>
      </c>
      <c r="R910" t="str">
        <f t="shared" si="141"/>
        <v/>
      </c>
      <c r="S910" t="str">
        <f t="shared" si="142"/>
        <v/>
      </c>
      <c r="T910" t="str">
        <f t="shared" si="143"/>
        <v/>
      </c>
      <c r="U910" t="str">
        <f t="shared" si="144"/>
        <v/>
      </c>
      <c r="V910" t="str">
        <f t="shared" si="145"/>
        <v>Satb2+</v>
      </c>
      <c r="W910" t="str">
        <f t="shared" si="146"/>
        <v/>
      </c>
      <c r="X910" t="str">
        <f t="shared" si="147"/>
        <v/>
      </c>
      <c r="Y910" s="32" t="str">
        <f t="shared" si="148"/>
        <v>GC/////Satb2+///</v>
      </c>
      <c r="Z910" t="e">
        <f t="shared" si="149"/>
        <v>#N/A</v>
      </c>
    </row>
    <row r="911" spans="1:26" x14ac:dyDescent="0.25">
      <c r="A911" s="17" t="s">
        <v>103</v>
      </c>
      <c r="B911" s="19">
        <v>119</v>
      </c>
      <c r="C911" s="54">
        <v>75</v>
      </c>
      <c r="D911" s="8">
        <v>911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 s="8">
        <v>0</v>
      </c>
      <c r="Q911" t="str">
        <f t="shared" si="140"/>
        <v>AC</v>
      </c>
      <c r="R911" t="str">
        <f t="shared" si="141"/>
        <v/>
      </c>
      <c r="S911" t="str">
        <f t="shared" si="142"/>
        <v/>
      </c>
      <c r="T911" t="str">
        <f t="shared" si="143"/>
        <v/>
      </c>
      <c r="U911" t="str">
        <f t="shared" si="144"/>
        <v/>
      </c>
      <c r="V911" t="str">
        <f t="shared" si="145"/>
        <v/>
      </c>
      <c r="W911" t="str">
        <f t="shared" si="146"/>
        <v/>
      </c>
      <c r="X911" t="str">
        <f t="shared" si="147"/>
        <v/>
      </c>
      <c r="Y911" s="32" t="str">
        <f t="shared" si="148"/>
        <v>AC////////</v>
      </c>
      <c r="Z911" t="str">
        <f t="shared" si="149"/>
        <v>#66b3ff</v>
      </c>
    </row>
    <row r="912" spans="1:26" x14ac:dyDescent="0.25">
      <c r="A912" s="17" t="s">
        <v>103</v>
      </c>
      <c r="B912" s="19">
        <v>120</v>
      </c>
      <c r="C912" s="54">
        <v>76</v>
      </c>
      <c r="D912" s="8">
        <v>912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1</v>
      </c>
      <c r="L912">
        <v>0</v>
      </c>
      <c r="M912">
        <v>1</v>
      </c>
      <c r="N912">
        <v>0</v>
      </c>
      <c r="O912" s="8">
        <v>0</v>
      </c>
      <c r="Q912" t="str">
        <f t="shared" si="140"/>
        <v>AC</v>
      </c>
      <c r="R912" t="str">
        <f t="shared" si="141"/>
        <v/>
      </c>
      <c r="S912" t="str">
        <f t="shared" si="142"/>
        <v>Syt6+</v>
      </c>
      <c r="T912" t="str">
        <f t="shared" si="143"/>
        <v/>
      </c>
      <c r="U912" t="str">
        <f t="shared" si="144"/>
        <v>ChAT+</v>
      </c>
      <c r="V912" t="str">
        <f t="shared" si="145"/>
        <v/>
      </c>
      <c r="W912" t="str">
        <f t="shared" si="146"/>
        <v/>
      </c>
      <c r="X912" t="str">
        <f t="shared" si="147"/>
        <v/>
      </c>
      <c r="Y912" s="32" t="str">
        <f t="shared" si="148"/>
        <v>AC//Syt6+//ChAT+////</v>
      </c>
      <c r="Z912" t="str">
        <f t="shared" si="149"/>
        <v>#b366ff</v>
      </c>
    </row>
    <row r="913" spans="1:26" x14ac:dyDescent="0.25">
      <c r="A913" s="17" t="s">
        <v>103</v>
      </c>
      <c r="B913" s="19">
        <v>121</v>
      </c>
      <c r="C913" s="54">
        <v>79</v>
      </c>
      <c r="D913" s="8">
        <v>913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1</v>
      </c>
      <c r="K913">
        <v>0</v>
      </c>
      <c r="L913">
        <v>0</v>
      </c>
      <c r="M913">
        <v>1</v>
      </c>
      <c r="N913">
        <v>0</v>
      </c>
      <c r="O913" s="8">
        <v>0</v>
      </c>
      <c r="Q913" t="str">
        <f t="shared" si="140"/>
        <v>GC</v>
      </c>
      <c r="R913" t="str">
        <f t="shared" si="141"/>
        <v/>
      </c>
      <c r="S913" t="str">
        <f t="shared" si="142"/>
        <v/>
      </c>
      <c r="T913" t="str">
        <f t="shared" si="143"/>
        <v/>
      </c>
      <c r="U913" t="str">
        <f t="shared" si="144"/>
        <v/>
      </c>
      <c r="V913" t="str">
        <f t="shared" si="145"/>
        <v/>
      </c>
      <c r="W913" t="str">
        <f t="shared" si="146"/>
        <v/>
      </c>
      <c r="X913" t="str">
        <f t="shared" si="147"/>
        <v/>
      </c>
      <c r="Y913" s="32" t="str">
        <f t="shared" si="148"/>
        <v>GC////////</v>
      </c>
      <c r="Z913" t="str">
        <f t="shared" si="149"/>
        <v>#ff66d9</v>
      </c>
    </row>
    <row r="914" spans="1:26" x14ac:dyDescent="0.25">
      <c r="A914" s="17" t="s">
        <v>103</v>
      </c>
      <c r="B914" s="19">
        <v>122</v>
      </c>
      <c r="C914" s="54">
        <v>81</v>
      </c>
      <c r="D914" s="8">
        <v>914</v>
      </c>
      <c r="E914">
        <v>1</v>
      </c>
      <c r="F914">
        <v>0</v>
      </c>
      <c r="G914">
        <v>0</v>
      </c>
      <c r="H914">
        <v>1</v>
      </c>
      <c r="I914">
        <v>0</v>
      </c>
      <c r="J914">
        <v>1</v>
      </c>
      <c r="K914">
        <v>0</v>
      </c>
      <c r="L914">
        <v>0</v>
      </c>
      <c r="M914">
        <v>1</v>
      </c>
      <c r="N914">
        <v>0</v>
      </c>
      <c r="O914" s="8">
        <v>0</v>
      </c>
      <c r="Q914" t="str">
        <f t="shared" si="140"/>
        <v>GC</v>
      </c>
      <c r="R914" t="str">
        <f t="shared" si="141"/>
        <v/>
      </c>
      <c r="S914" t="str">
        <f t="shared" si="142"/>
        <v/>
      </c>
      <c r="T914" t="str">
        <f t="shared" si="143"/>
        <v>C8+</v>
      </c>
      <c r="U914" t="str">
        <f t="shared" si="144"/>
        <v/>
      </c>
      <c r="V914" t="str">
        <f t="shared" si="145"/>
        <v/>
      </c>
      <c r="W914" t="str">
        <f t="shared" si="146"/>
        <v/>
      </c>
      <c r="X914" t="str">
        <f t="shared" si="147"/>
        <v/>
      </c>
      <c r="Y914" s="32" t="str">
        <f t="shared" si="148"/>
        <v>GC///C8+/////</v>
      </c>
      <c r="Z914" t="str">
        <f t="shared" si="149"/>
        <v>#ffff66</v>
      </c>
    </row>
    <row r="915" spans="1:26" x14ac:dyDescent="0.25">
      <c r="A915" s="17" t="s">
        <v>103</v>
      </c>
      <c r="B915" s="19">
        <v>123</v>
      </c>
      <c r="C915" s="54">
        <v>31</v>
      </c>
      <c r="D915" s="8">
        <v>915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1</v>
      </c>
      <c r="K915">
        <v>0</v>
      </c>
      <c r="L915">
        <v>0</v>
      </c>
      <c r="M915">
        <v>1</v>
      </c>
      <c r="N915">
        <v>0</v>
      </c>
      <c r="O915" s="8">
        <v>0</v>
      </c>
      <c r="Q915" t="str">
        <f t="shared" ref="Q915:Q978" si="150">IF(E915=1,"GC","AC")</f>
        <v>GC</v>
      </c>
      <c r="R915" t="str">
        <f t="shared" ref="R915:R978" si="151">IF(F915=1,"Syt10+","")</f>
        <v/>
      </c>
      <c r="S915" t="str">
        <f t="shared" ref="S915:S978" si="152">IF(G915=1,"Syt6+","")</f>
        <v/>
      </c>
      <c r="T915" t="str">
        <f t="shared" ref="T915:T978" si="153">IF(H915,"C8+","")</f>
        <v/>
      </c>
      <c r="U915" t="str">
        <f t="shared" ref="U915:U978" si="154">IF(K915=1,"ChAT+","")</f>
        <v/>
      </c>
      <c r="V915" t="str">
        <f t="shared" ref="V915:V978" si="155">IF(O915=1,"Satb2+","")</f>
        <v/>
      </c>
      <c r="W915" t="str">
        <f t="shared" ref="W915:W978" si="156">IF(I915=1,"MEIS+","")</f>
        <v/>
      </c>
      <c r="X915" t="str">
        <f t="shared" ref="X915:X978" si="157">IF(N915=1,"CalR+","")</f>
        <v/>
      </c>
      <c r="Y915" s="32" t="str">
        <f t="shared" si="148"/>
        <v>GC////////</v>
      </c>
      <c r="Z915" t="str">
        <f t="shared" si="149"/>
        <v>#ff66d9</v>
      </c>
    </row>
    <row r="916" spans="1:26" x14ac:dyDescent="0.25">
      <c r="A916" s="17" t="s">
        <v>103</v>
      </c>
      <c r="B916" s="19">
        <v>124</v>
      </c>
      <c r="C916" s="54">
        <v>32</v>
      </c>
      <c r="D916" s="8">
        <v>916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1</v>
      </c>
      <c r="N916">
        <v>0</v>
      </c>
      <c r="O916" s="8">
        <v>0</v>
      </c>
      <c r="Q916" t="str">
        <f t="shared" si="150"/>
        <v>GC</v>
      </c>
      <c r="R916" t="str">
        <f t="shared" si="151"/>
        <v/>
      </c>
      <c r="S916" t="str">
        <f t="shared" si="152"/>
        <v/>
      </c>
      <c r="T916" t="str">
        <f t="shared" si="153"/>
        <v/>
      </c>
      <c r="U916" t="str">
        <f t="shared" si="154"/>
        <v/>
      </c>
      <c r="V916" t="str">
        <f t="shared" si="155"/>
        <v/>
      </c>
      <c r="W916" t="str">
        <f t="shared" si="156"/>
        <v/>
      </c>
      <c r="X916" t="str">
        <f t="shared" si="157"/>
        <v/>
      </c>
      <c r="Y916" s="32" t="str">
        <f t="shared" si="148"/>
        <v>GC////////</v>
      </c>
      <c r="Z916" t="str">
        <f t="shared" si="149"/>
        <v>#ff66d9</v>
      </c>
    </row>
    <row r="917" spans="1:26" x14ac:dyDescent="0.25">
      <c r="A917" s="17" t="s">
        <v>103</v>
      </c>
      <c r="B917" s="19">
        <v>125</v>
      </c>
      <c r="C917" s="54">
        <v>86</v>
      </c>
      <c r="D917" s="8">
        <v>917</v>
      </c>
      <c r="E917">
        <v>1</v>
      </c>
      <c r="F917">
        <v>0</v>
      </c>
      <c r="G917">
        <v>0</v>
      </c>
      <c r="H917">
        <v>1</v>
      </c>
      <c r="I917">
        <v>0</v>
      </c>
      <c r="J917">
        <v>1</v>
      </c>
      <c r="K917">
        <v>0</v>
      </c>
      <c r="L917">
        <v>0</v>
      </c>
      <c r="M917">
        <v>1</v>
      </c>
      <c r="N917">
        <v>0</v>
      </c>
      <c r="O917" s="8">
        <v>0</v>
      </c>
      <c r="Q917" t="str">
        <f t="shared" si="150"/>
        <v>GC</v>
      </c>
      <c r="R917" t="str">
        <f t="shared" si="151"/>
        <v/>
      </c>
      <c r="S917" t="str">
        <f t="shared" si="152"/>
        <v/>
      </c>
      <c r="T917" t="str">
        <f t="shared" si="153"/>
        <v>C8+</v>
      </c>
      <c r="U917" t="str">
        <f t="shared" si="154"/>
        <v/>
      </c>
      <c r="V917" t="str">
        <f t="shared" si="155"/>
        <v/>
      </c>
      <c r="W917" t="str">
        <f t="shared" si="156"/>
        <v/>
      </c>
      <c r="X917" t="str">
        <f t="shared" si="157"/>
        <v/>
      </c>
      <c r="Y917" s="32" t="str">
        <f t="shared" si="148"/>
        <v>GC///C8+/////</v>
      </c>
      <c r="Z917" t="str">
        <f t="shared" si="149"/>
        <v>#ffff66</v>
      </c>
    </row>
    <row r="918" spans="1:26" x14ac:dyDescent="0.25">
      <c r="A918" s="17" t="s">
        <v>103</v>
      </c>
      <c r="B918" s="19">
        <v>126</v>
      </c>
      <c r="C918" s="54">
        <v>82</v>
      </c>
      <c r="D918" s="8">
        <v>918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0</v>
      </c>
      <c r="K918">
        <v>0</v>
      </c>
      <c r="L918">
        <v>0</v>
      </c>
      <c r="M918">
        <v>0</v>
      </c>
      <c r="N918">
        <v>0</v>
      </c>
      <c r="O918" s="8">
        <v>0</v>
      </c>
      <c r="Q918" t="str">
        <f t="shared" si="150"/>
        <v>AC</v>
      </c>
      <c r="R918" t="str">
        <f t="shared" si="151"/>
        <v/>
      </c>
      <c r="S918" t="str">
        <f t="shared" si="152"/>
        <v/>
      </c>
      <c r="T918" t="str">
        <f t="shared" si="153"/>
        <v/>
      </c>
      <c r="U918" t="str">
        <f t="shared" si="154"/>
        <v/>
      </c>
      <c r="V918" t="str">
        <f t="shared" si="155"/>
        <v/>
      </c>
      <c r="W918" t="str">
        <f t="shared" si="156"/>
        <v>MEIS+</v>
      </c>
      <c r="X918" t="str">
        <f t="shared" si="157"/>
        <v/>
      </c>
      <c r="Y918" s="32" t="str">
        <f t="shared" si="148"/>
        <v>AC//////MEIS+//</v>
      </c>
      <c r="Z918" t="str">
        <f t="shared" si="149"/>
        <v>#66ff66</v>
      </c>
    </row>
    <row r="919" spans="1:26" x14ac:dyDescent="0.25">
      <c r="A919" s="17" t="s">
        <v>103</v>
      </c>
      <c r="B919" s="19">
        <v>127</v>
      </c>
      <c r="C919" s="54">
        <v>83</v>
      </c>
      <c r="D919" s="8">
        <v>919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 s="8">
        <v>0</v>
      </c>
      <c r="Q919" t="str">
        <f t="shared" si="150"/>
        <v>AC</v>
      </c>
      <c r="R919" t="str">
        <f t="shared" si="151"/>
        <v/>
      </c>
      <c r="S919" t="str">
        <f t="shared" si="152"/>
        <v>Syt6+</v>
      </c>
      <c r="T919" t="str">
        <f t="shared" si="153"/>
        <v/>
      </c>
      <c r="U919" t="str">
        <f t="shared" si="154"/>
        <v/>
      </c>
      <c r="V919" t="str">
        <f t="shared" si="155"/>
        <v/>
      </c>
      <c r="W919" t="str">
        <f t="shared" si="156"/>
        <v/>
      </c>
      <c r="X919" t="str">
        <f t="shared" si="157"/>
        <v/>
      </c>
      <c r="Y919" s="32" t="str">
        <f t="shared" si="148"/>
        <v>AC//Syt6+//////</v>
      </c>
      <c r="Z919" t="str">
        <f t="shared" si="149"/>
        <v>#6666ff</v>
      </c>
    </row>
    <row r="920" spans="1:26" x14ac:dyDescent="0.25">
      <c r="A920" s="17" t="s">
        <v>103</v>
      </c>
      <c r="B920" s="19">
        <v>128</v>
      </c>
      <c r="C920" s="54">
        <v>38</v>
      </c>
      <c r="D920" s="8">
        <v>920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 s="8">
        <v>0</v>
      </c>
      <c r="Q920" t="str">
        <f t="shared" si="150"/>
        <v>GC</v>
      </c>
      <c r="R920" t="str">
        <f t="shared" si="151"/>
        <v/>
      </c>
      <c r="S920" t="str">
        <f t="shared" si="152"/>
        <v/>
      </c>
      <c r="T920" t="str">
        <f t="shared" si="153"/>
        <v/>
      </c>
      <c r="U920" t="str">
        <f t="shared" si="154"/>
        <v/>
      </c>
      <c r="V920" t="str">
        <f t="shared" si="155"/>
        <v/>
      </c>
      <c r="W920" t="str">
        <f t="shared" si="156"/>
        <v/>
      </c>
      <c r="X920" t="str">
        <f t="shared" si="157"/>
        <v/>
      </c>
      <c r="Y920" s="32" t="str">
        <f t="shared" si="148"/>
        <v>GC////////</v>
      </c>
      <c r="Z920" t="str">
        <f t="shared" si="149"/>
        <v>#ff66d9</v>
      </c>
    </row>
    <row r="921" spans="1:26" x14ac:dyDescent="0.25">
      <c r="A921" s="17" t="s">
        <v>103</v>
      </c>
      <c r="B921" s="19">
        <v>129</v>
      </c>
      <c r="C921" s="54">
        <v>93</v>
      </c>
      <c r="D921" s="8">
        <v>921</v>
      </c>
      <c r="E921">
        <v>0</v>
      </c>
      <c r="F921">
        <v>0</v>
      </c>
      <c r="G921">
        <v>1</v>
      </c>
      <c r="H921">
        <v>0</v>
      </c>
      <c r="I921">
        <v>0</v>
      </c>
      <c r="J921">
        <v>0</v>
      </c>
      <c r="K921">
        <v>1</v>
      </c>
      <c r="L921">
        <v>0</v>
      </c>
      <c r="M921">
        <v>0</v>
      </c>
      <c r="N921">
        <v>0</v>
      </c>
      <c r="O921" s="8">
        <v>0</v>
      </c>
      <c r="Q921" t="str">
        <f t="shared" si="150"/>
        <v>AC</v>
      </c>
      <c r="R921" t="str">
        <f t="shared" si="151"/>
        <v/>
      </c>
      <c r="S921" t="str">
        <f t="shared" si="152"/>
        <v>Syt6+</v>
      </c>
      <c r="T921" t="str">
        <f t="shared" si="153"/>
        <v/>
      </c>
      <c r="U921" t="str">
        <f t="shared" si="154"/>
        <v>ChAT+</v>
      </c>
      <c r="V921" t="str">
        <f t="shared" si="155"/>
        <v/>
      </c>
      <c r="W921" t="str">
        <f t="shared" si="156"/>
        <v/>
      </c>
      <c r="X921" t="str">
        <f t="shared" si="157"/>
        <v/>
      </c>
      <c r="Y921" s="32" t="str">
        <f t="shared" si="148"/>
        <v>AC//Syt6+//ChAT+////</v>
      </c>
      <c r="Z921" t="str">
        <f t="shared" si="149"/>
        <v>#b366ff</v>
      </c>
    </row>
    <row r="922" spans="1:26" x14ac:dyDescent="0.25">
      <c r="A922" s="17" t="s">
        <v>103</v>
      </c>
      <c r="B922" s="19">
        <v>130</v>
      </c>
      <c r="C922" s="54">
        <v>44</v>
      </c>
      <c r="D922" s="8">
        <v>922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1</v>
      </c>
      <c r="K922">
        <v>0</v>
      </c>
      <c r="L922">
        <v>0</v>
      </c>
      <c r="M922">
        <v>1</v>
      </c>
      <c r="N922">
        <v>0</v>
      </c>
      <c r="O922" s="8">
        <v>0</v>
      </c>
      <c r="Q922" t="str">
        <f t="shared" si="150"/>
        <v>GC</v>
      </c>
      <c r="R922" t="str">
        <f t="shared" si="151"/>
        <v/>
      </c>
      <c r="S922" t="str">
        <f t="shared" si="152"/>
        <v/>
      </c>
      <c r="T922" t="str">
        <f t="shared" si="153"/>
        <v/>
      </c>
      <c r="U922" t="str">
        <f t="shared" si="154"/>
        <v/>
      </c>
      <c r="V922" t="str">
        <f t="shared" si="155"/>
        <v/>
      </c>
      <c r="W922" t="str">
        <f t="shared" si="156"/>
        <v/>
      </c>
      <c r="X922" t="str">
        <f t="shared" si="157"/>
        <v/>
      </c>
      <c r="Y922" s="32" t="str">
        <f t="shared" si="148"/>
        <v>GC////////</v>
      </c>
      <c r="Z922" t="str">
        <f t="shared" si="149"/>
        <v>#ff66d9</v>
      </c>
    </row>
    <row r="923" spans="1:26" x14ac:dyDescent="0.25">
      <c r="A923" s="17" t="s">
        <v>103</v>
      </c>
      <c r="B923" s="19">
        <v>131</v>
      </c>
      <c r="C923" s="54">
        <v>45</v>
      </c>
      <c r="D923" s="8">
        <v>923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1</v>
      </c>
      <c r="K923">
        <v>0</v>
      </c>
      <c r="L923">
        <v>0</v>
      </c>
      <c r="M923">
        <v>1</v>
      </c>
      <c r="N923">
        <v>0</v>
      </c>
      <c r="O923" s="8">
        <v>0</v>
      </c>
      <c r="Q923" t="str">
        <f t="shared" si="150"/>
        <v>GC</v>
      </c>
      <c r="R923" t="str">
        <f t="shared" si="151"/>
        <v/>
      </c>
      <c r="S923" t="str">
        <f t="shared" si="152"/>
        <v/>
      </c>
      <c r="T923" t="str">
        <f t="shared" si="153"/>
        <v/>
      </c>
      <c r="U923" t="str">
        <f t="shared" si="154"/>
        <v/>
      </c>
      <c r="V923" t="str">
        <f t="shared" si="155"/>
        <v/>
      </c>
      <c r="W923" t="str">
        <f t="shared" si="156"/>
        <v/>
      </c>
      <c r="X923" t="str">
        <f t="shared" si="157"/>
        <v/>
      </c>
      <c r="Y923" s="32" t="str">
        <f t="shared" si="148"/>
        <v>GC////////</v>
      </c>
      <c r="Z923" t="str">
        <f t="shared" si="149"/>
        <v>#ff66d9</v>
      </c>
    </row>
    <row r="924" spans="1:26" x14ac:dyDescent="0.25">
      <c r="A924" s="17" t="s">
        <v>103</v>
      </c>
      <c r="B924" s="19">
        <v>132</v>
      </c>
      <c r="C924" s="54">
        <v>43</v>
      </c>
      <c r="D924" s="8">
        <v>924</v>
      </c>
      <c r="E924">
        <v>0</v>
      </c>
      <c r="F924">
        <v>0</v>
      </c>
      <c r="G924">
        <v>1</v>
      </c>
      <c r="H924">
        <v>0</v>
      </c>
      <c r="I924">
        <v>0</v>
      </c>
      <c r="J924">
        <v>0</v>
      </c>
      <c r="K924">
        <v>1</v>
      </c>
      <c r="L924">
        <v>0</v>
      </c>
      <c r="M924">
        <v>0</v>
      </c>
      <c r="N924">
        <v>0</v>
      </c>
      <c r="O924" s="8">
        <v>0</v>
      </c>
      <c r="Q924" t="str">
        <f t="shared" si="150"/>
        <v>AC</v>
      </c>
      <c r="R924" t="str">
        <f t="shared" si="151"/>
        <v/>
      </c>
      <c r="S924" t="str">
        <f t="shared" si="152"/>
        <v>Syt6+</v>
      </c>
      <c r="T924" t="str">
        <f t="shared" si="153"/>
        <v/>
      </c>
      <c r="U924" t="str">
        <f t="shared" si="154"/>
        <v>ChAT+</v>
      </c>
      <c r="V924" t="str">
        <f t="shared" si="155"/>
        <v/>
      </c>
      <c r="W924" t="str">
        <f t="shared" si="156"/>
        <v/>
      </c>
      <c r="X924" t="str">
        <f t="shared" si="157"/>
        <v/>
      </c>
      <c r="Y924" s="32" t="str">
        <f t="shared" si="148"/>
        <v>AC//Syt6+//ChAT+////</v>
      </c>
      <c r="Z924" t="str">
        <f t="shared" si="149"/>
        <v>#b366ff</v>
      </c>
    </row>
    <row r="925" spans="1:26" x14ac:dyDescent="0.25">
      <c r="A925" s="17" t="s">
        <v>103</v>
      </c>
      <c r="B925" s="19">
        <v>133</v>
      </c>
      <c r="C925" s="54">
        <v>88</v>
      </c>
      <c r="D925" s="8">
        <v>925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1</v>
      </c>
      <c r="K925">
        <v>0</v>
      </c>
      <c r="L925">
        <v>0</v>
      </c>
      <c r="M925">
        <v>1</v>
      </c>
      <c r="N925">
        <v>0</v>
      </c>
      <c r="O925" s="8">
        <v>0</v>
      </c>
      <c r="Q925" t="str">
        <f t="shared" si="150"/>
        <v>GC</v>
      </c>
      <c r="R925" t="str">
        <f t="shared" si="151"/>
        <v/>
      </c>
      <c r="S925" t="str">
        <f t="shared" si="152"/>
        <v/>
      </c>
      <c r="T925" t="str">
        <f t="shared" si="153"/>
        <v/>
      </c>
      <c r="U925" t="str">
        <f t="shared" si="154"/>
        <v/>
      </c>
      <c r="V925" t="str">
        <f t="shared" si="155"/>
        <v/>
      </c>
      <c r="W925" t="str">
        <f t="shared" si="156"/>
        <v/>
      </c>
      <c r="X925" t="str">
        <f t="shared" si="157"/>
        <v/>
      </c>
      <c r="Y925" s="32" t="str">
        <f t="shared" si="148"/>
        <v>GC////////</v>
      </c>
      <c r="Z925" t="str">
        <f t="shared" si="149"/>
        <v>#ff66d9</v>
      </c>
    </row>
    <row r="926" spans="1:26" x14ac:dyDescent="0.25">
      <c r="A926" s="17" t="s">
        <v>103</v>
      </c>
      <c r="B926" s="19">
        <v>134</v>
      </c>
      <c r="C926" s="54">
        <v>91</v>
      </c>
      <c r="D926" s="8">
        <v>926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1</v>
      </c>
      <c r="K926">
        <v>0</v>
      </c>
      <c r="L926">
        <v>0</v>
      </c>
      <c r="M926">
        <v>1</v>
      </c>
      <c r="N926">
        <v>0</v>
      </c>
      <c r="O926" s="8">
        <v>0</v>
      </c>
      <c r="Q926" t="str">
        <f t="shared" si="150"/>
        <v>GC</v>
      </c>
      <c r="R926" t="str">
        <f t="shared" si="151"/>
        <v/>
      </c>
      <c r="S926" t="str">
        <f t="shared" si="152"/>
        <v/>
      </c>
      <c r="T926" t="str">
        <f t="shared" si="153"/>
        <v/>
      </c>
      <c r="U926" t="str">
        <f t="shared" si="154"/>
        <v/>
      </c>
      <c r="V926" t="str">
        <f t="shared" si="155"/>
        <v/>
      </c>
      <c r="W926" t="str">
        <f t="shared" si="156"/>
        <v/>
      </c>
      <c r="X926" t="str">
        <f t="shared" si="157"/>
        <v/>
      </c>
      <c r="Y926" s="32" t="str">
        <f t="shared" si="148"/>
        <v>GC////////</v>
      </c>
      <c r="Z926" t="str">
        <f t="shared" si="149"/>
        <v>#ff66d9</v>
      </c>
    </row>
    <row r="927" spans="1:26" x14ac:dyDescent="0.25">
      <c r="A927" s="17" t="s">
        <v>103</v>
      </c>
      <c r="B927" s="19">
        <v>135</v>
      </c>
      <c r="C927" s="54">
        <v>90</v>
      </c>
      <c r="D927" s="8">
        <v>927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1</v>
      </c>
      <c r="K927">
        <v>0</v>
      </c>
      <c r="L927">
        <v>0</v>
      </c>
      <c r="M927">
        <v>1</v>
      </c>
      <c r="N927">
        <v>0</v>
      </c>
      <c r="O927" s="8">
        <v>0</v>
      </c>
      <c r="Q927" t="str">
        <f t="shared" si="150"/>
        <v>GC</v>
      </c>
      <c r="R927" t="str">
        <f t="shared" si="151"/>
        <v/>
      </c>
      <c r="S927" t="str">
        <f t="shared" si="152"/>
        <v/>
      </c>
      <c r="T927" t="str">
        <f t="shared" si="153"/>
        <v/>
      </c>
      <c r="U927" t="str">
        <f t="shared" si="154"/>
        <v/>
      </c>
      <c r="V927" t="str">
        <f t="shared" si="155"/>
        <v/>
      </c>
      <c r="W927" t="str">
        <f t="shared" si="156"/>
        <v/>
      </c>
      <c r="X927" t="str">
        <f t="shared" si="157"/>
        <v/>
      </c>
      <c r="Y927" s="32" t="str">
        <f t="shared" si="148"/>
        <v>GC////////</v>
      </c>
      <c r="Z927" t="str">
        <f t="shared" si="149"/>
        <v>#ff66d9</v>
      </c>
    </row>
    <row r="928" spans="1:26" x14ac:dyDescent="0.25">
      <c r="A928" s="17" t="s">
        <v>103</v>
      </c>
      <c r="B928" s="19">
        <v>136</v>
      </c>
      <c r="C928" s="54">
        <v>89</v>
      </c>
      <c r="D928" s="8">
        <v>928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1</v>
      </c>
      <c r="K928">
        <v>0</v>
      </c>
      <c r="L928">
        <v>0</v>
      </c>
      <c r="M928">
        <v>1</v>
      </c>
      <c r="N928">
        <v>0</v>
      </c>
      <c r="O928" s="8">
        <v>0</v>
      </c>
      <c r="Q928" t="str">
        <f t="shared" si="150"/>
        <v>GC</v>
      </c>
      <c r="R928" t="str">
        <f t="shared" si="151"/>
        <v/>
      </c>
      <c r="S928" t="str">
        <f t="shared" si="152"/>
        <v/>
      </c>
      <c r="T928" t="str">
        <f t="shared" si="153"/>
        <v/>
      </c>
      <c r="U928" t="str">
        <f t="shared" si="154"/>
        <v/>
      </c>
      <c r="V928" t="str">
        <f t="shared" si="155"/>
        <v/>
      </c>
      <c r="W928" t="str">
        <f t="shared" si="156"/>
        <v/>
      </c>
      <c r="X928" t="str">
        <f t="shared" si="157"/>
        <v/>
      </c>
      <c r="Y928" s="32" t="str">
        <f t="shared" si="148"/>
        <v>GC////////</v>
      </c>
      <c r="Z928" t="str">
        <f t="shared" si="149"/>
        <v>#ff66d9</v>
      </c>
    </row>
    <row r="929" spans="1:26" x14ac:dyDescent="0.25">
      <c r="A929" s="17" t="s">
        <v>103</v>
      </c>
      <c r="B929" s="19">
        <v>137</v>
      </c>
      <c r="C929" s="54">
        <v>36</v>
      </c>
      <c r="D929" s="8">
        <v>929</v>
      </c>
      <c r="E929">
        <v>1</v>
      </c>
      <c r="F929">
        <v>0</v>
      </c>
      <c r="G929">
        <v>0</v>
      </c>
      <c r="H929">
        <v>0</v>
      </c>
      <c r="I929">
        <v>0</v>
      </c>
      <c r="J929">
        <v>1</v>
      </c>
      <c r="K929">
        <v>0</v>
      </c>
      <c r="L929">
        <v>0</v>
      </c>
      <c r="M929">
        <v>1</v>
      </c>
      <c r="N929">
        <v>0</v>
      </c>
      <c r="O929" s="8">
        <v>0</v>
      </c>
      <c r="Q929" t="str">
        <f t="shared" si="150"/>
        <v>GC</v>
      </c>
      <c r="R929" t="str">
        <f t="shared" si="151"/>
        <v/>
      </c>
      <c r="S929" t="str">
        <f t="shared" si="152"/>
        <v/>
      </c>
      <c r="T929" t="str">
        <f t="shared" si="153"/>
        <v/>
      </c>
      <c r="U929" t="str">
        <f t="shared" si="154"/>
        <v/>
      </c>
      <c r="V929" t="str">
        <f t="shared" si="155"/>
        <v/>
      </c>
      <c r="W929" t="str">
        <f t="shared" si="156"/>
        <v/>
      </c>
      <c r="X929" t="str">
        <f t="shared" si="157"/>
        <v/>
      </c>
      <c r="Y929" s="32" t="str">
        <f t="shared" si="148"/>
        <v>GC////////</v>
      </c>
      <c r="Z929" t="str">
        <f t="shared" si="149"/>
        <v>#ff66d9</v>
      </c>
    </row>
    <row r="930" spans="1:26" x14ac:dyDescent="0.25">
      <c r="A930" s="17" t="s">
        <v>103</v>
      </c>
      <c r="B930" s="19">
        <v>138</v>
      </c>
      <c r="C930" s="54" t="s">
        <v>19</v>
      </c>
      <c r="D930" s="8">
        <v>930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1</v>
      </c>
      <c r="K930">
        <v>0</v>
      </c>
      <c r="L930">
        <v>0</v>
      </c>
      <c r="M930">
        <v>1</v>
      </c>
      <c r="N930">
        <v>0</v>
      </c>
      <c r="O930" s="8">
        <v>0</v>
      </c>
      <c r="Q930" t="str">
        <f t="shared" si="150"/>
        <v>GC</v>
      </c>
      <c r="R930" t="str">
        <f t="shared" si="151"/>
        <v/>
      </c>
      <c r="S930" t="str">
        <f t="shared" si="152"/>
        <v/>
      </c>
      <c r="T930" t="str">
        <f t="shared" si="153"/>
        <v/>
      </c>
      <c r="U930" t="str">
        <f t="shared" si="154"/>
        <v/>
      </c>
      <c r="V930" t="str">
        <f t="shared" si="155"/>
        <v/>
      </c>
      <c r="W930" t="str">
        <f t="shared" si="156"/>
        <v/>
      </c>
      <c r="X930" t="str">
        <f t="shared" si="157"/>
        <v/>
      </c>
      <c r="Y930" s="32" t="str">
        <f t="shared" si="148"/>
        <v>GC////////</v>
      </c>
      <c r="Z930" t="str">
        <f t="shared" si="149"/>
        <v>#ff66d9</v>
      </c>
    </row>
    <row r="931" spans="1:26" x14ac:dyDescent="0.25">
      <c r="A931" s="17" t="s">
        <v>103</v>
      </c>
      <c r="B931" s="19">
        <v>139</v>
      </c>
      <c r="C931" s="54">
        <v>102</v>
      </c>
      <c r="D931" s="8">
        <v>931</v>
      </c>
      <c r="E931">
        <v>0</v>
      </c>
      <c r="F931">
        <v>0</v>
      </c>
      <c r="G931">
        <v>1</v>
      </c>
      <c r="H931">
        <v>0</v>
      </c>
      <c r="I931">
        <v>0</v>
      </c>
      <c r="J931">
        <v>0</v>
      </c>
      <c r="K931">
        <v>1</v>
      </c>
      <c r="L931">
        <v>0</v>
      </c>
      <c r="M931">
        <v>0</v>
      </c>
      <c r="N931">
        <v>0</v>
      </c>
      <c r="O931" s="8">
        <v>0</v>
      </c>
      <c r="Q931" t="str">
        <f t="shared" si="150"/>
        <v>AC</v>
      </c>
      <c r="R931" t="str">
        <f t="shared" si="151"/>
        <v/>
      </c>
      <c r="S931" t="str">
        <f t="shared" si="152"/>
        <v>Syt6+</v>
      </c>
      <c r="T931" t="str">
        <f t="shared" si="153"/>
        <v/>
      </c>
      <c r="U931" t="str">
        <f t="shared" si="154"/>
        <v>ChAT+</v>
      </c>
      <c r="V931" t="str">
        <f t="shared" si="155"/>
        <v/>
      </c>
      <c r="W931" t="str">
        <f t="shared" si="156"/>
        <v/>
      </c>
      <c r="X931" t="str">
        <f t="shared" si="157"/>
        <v/>
      </c>
      <c r="Y931" s="32" t="str">
        <f t="shared" si="148"/>
        <v>AC//Syt6+//ChAT+////</v>
      </c>
      <c r="Z931" t="str">
        <f t="shared" si="149"/>
        <v>#b366ff</v>
      </c>
    </row>
    <row r="932" spans="1:26" x14ac:dyDescent="0.25">
      <c r="A932" s="17" t="s">
        <v>103</v>
      </c>
      <c r="B932" s="19">
        <v>140</v>
      </c>
      <c r="C932" s="54">
        <v>101</v>
      </c>
      <c r="D932" s="8">
        <v>932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1</v>
      </c>
      <c r="K932">
        <v>0</v>
      </c>
      <c r="L932">
        <v>0</v>
      </c>
      <c r="M932">
        <v>1</v>
      </c>
      <c r="N932">
        <v>0</v>
      </c>
      <c r="O932" s="8">
        <v>0</v>
      </c>
      <c r="Q932" t="str">
        <f t="shared" si="150"/>
        <v>GC</v>
      </c>
      <c r="R932" t="str">
        <f t="shared" si="151"/>
        <v/>
      </c>
      <c r="S932" t="str">
        <f t="shared" si="152"/>
        <v/>
      </c>
      <c r="T932" t="str">
        <f t="shared" si="153"/>
        <v/>
      </c>
      <c r="U932" t="str">
        <f t="shared" si="154"/>
        <v/>
      </c>
      <c r="V932" t="str">
        <f t="shared" si="155"/>
        <v/>
      </c>
      <c r="W932" t="str">
        <f t="shared" si="156"/>
        <v/>
      </c>
      <c r="X932" t="str">
        <f t="shared" si="157"/>
        <v/>
      </c>
      <c r="Y932" s="32" t="str">
        <f t="shared" si="148"/>
        <v>GC////////</v>
      </c>
      <c r="Z932" t="str">
        <f t="shared" si="149"/>
        <v>#ff66d9</v>
      </c>
    </row>
    <row r="933" spans="1:26" x14ac:dyDescent="0.25">
      <c r="A933" s="17" t="s">
        <v>103</v>
      </c>
      <c r="B933" s="19">
        <v>141</v>
      </c>
      <c r="C933" s="54">
        <v>30</v>
      </c>
      <c r="D933" s="8">
        <v>933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 s="8">
        <v>0</v>
      </c>
      <c r="Q933" t="str">
        <f t="shared" si="150"/>
        <v>AC</v>
      </c>
      <c r="R933" t="str">
        <f t="shared" si="151"/>
        <v/>
      </c>
      <c r="S933" t="str">
        <f t="shared" si="152"/>
        <v/>
      </c>
      <c r="T933" t="str">
        <f t="shared" si="153"/>
        <v/>
      </c>
      <c r="U933" t="str">
        <f t="shared" si="154"/>
        <v/>
      </c>
      <c r="V933" t="str">
        <f t="shared" si="155"/>
        <v/>
      </c>
      <c r="W933" t="str">
        <f t="shared" si="156"/>
        <v/>
      </c>
      <c r="X933" t="str">
        <f t="shared" si="157"/>
        <v/>
      </c>
      <c r="Y933" s="32" t="str">
        <f t="shared" si="148"/>
        <v>AC////////</v>
      </c>
      <c r="Z933" t="str">
        <f t="shared" si="149"/>
        <v>#66b3ff</v>
      </c>
    </row>
    <row r="934" spans="1:26" x14ac:dyDescent="0.25">
      <c r="A934" s="17" t="s">
        <v>103</v>
      </c>
      <c r="B934" s="19">
        <v>142</v>
      </c>
      <c r="C934" s="54" t="s">
        <v>19</v>
      </c>
      <c r="D934" s="8">
        <v>934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 s="8">
        <v>0</v>
      </c>
      <c r="Q934" t="str">
        <f t="shared" si="150"/>
        <v>GC</v>
      </c>
      <c r="R934" t="str">
        <f t="shared" si="151"/>
        <v/>
      </c>
      <c r="S934" t="str">
        <f t="shared" si="152"/>
        <v/>
      </c>
      <c r="T934" t="str">
        <f t="shared" si="153"/>
        <v/>
      </c>
      <c r="U934" t="str">
        <f t="shared" si="154"/>
        <v/>
      </c>
      <c r="V934" t="str">
        <f t="shared" si="155"/>
        <v/>
      </c>
      <c r="W934" t="str">
        <f t="shared" si="156"/>
        <v/>
      </c>
      <c r="X934" t="str">
        <f t="shared" si="157"/>
        <v/>
      </c>
      <c r="Y934" s="32" t="str">
        <f t="shared" si="148"/>
        <v>GC////////</v>
      </c>
      <c r="Z934" t="str">
        <f t="shared" si="149"/>
        <v>#ff66d9</v>
      </c>
    </row>
    <row r="935" spans="1:26" x14ac:dyDescent="0.25">
      <c r="A935" s="17" t="s">
        <v>103</v>
      </c>
      <c r="B935" s="19">
        <v>143</v>
      </c>
      <c r="C935" s="54">
        <v>28</v>
      </c>
      <c r="D935" s="8">
        <v>935</v>
      </c>
      <c r="E935">
        <v>0</v>
      </c>
      <c r="F935">
        <v>0</v>
      </c>
      <c r="G935">
        <v>1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</v>
      </c>
      <c r="O935" s="8">
        <v>0</v>
      </c>
      <c r="Q935" t="str">
        <f t="shared" si="150"/>
        <v>AC</v>
      </c>
      <c r="R935" t="str">
        <f t="shared" si="151"/>
        <v/>
      </c>
      <c r="S935" t="str">
        <f t="shared" si="152"/>
        <v>Syt6+</v>
      </c>
      <c r="T935" t="str">
        <f t="shared" si="153"/>
        <v/>
      </c>
      <c r="U935" t="str">
        <f t="shared" si="154"/>
        <v/>
      </c>
      <c r="V935" t="str">
        <f t="shared" si="155"/>
        <v/>
      </c>
      <c r="W935" t="str">
        <f t="shared" si="156"/>
        <v/>
      </c>
      <c r="X935" t="str">
        <f t="shared" si="157"/>
        <v>CalR+</v>
      </c>
      <c r="Y935" s="32" t="str">
        <f t="shared" si="148"/>
        <v>AC//Syt6+/////CalR+/</v>
      </c>
      <c r="Z935" t="e">
        <f t="shared" si="149"/>
        <v>#N/A</v>
      </c>
    </row>
    <row r="936" spans="1:26" x14ac:dyDescent="0.25">
      <c r="A936" s="17" t="s">
        <v>103</v>
      </c>
      <c r="B936" s="19">
        <v>144</v>
      </c>
      <c r="C936" s="54">
        <v>100</v>
      </c>
      <c r="D936" s="8">
        <v>936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1</v>
      </c>
      <c r="K936">
        <v>0</v>
      </c>
      <c r="L936">
        <v>0</v>
      </c>
      <c r="M936">
        <v>1</v>
      </c>
      <c r="N936">
        <v>0</v>
      </c>
      <c r="O936" s="8">
        <v>0</v>
      </c>
      <c r="Q936" t="str">
        <f t="shared" si="150"/>
        <v>GC</v>
      </c>
      <c r="R936" t="str">
        <f t="shared" si="151"/>
        <v/>
      </c>
      <c r="S936" t="str">
        <f t="shared" si="152"/>
        <v/>
      </c>
      <c r="T936" t="str">
        <f t="shared" si="153"/>
        <v/>
      </c>
      <c r="U936" t="str">
        <f t="shared" si="154"/>
        <v/>
      </c>
      <c r="V936" t="str">
        <f t="shared" si="155"/>
        <v/>
      </c>
      <c r="W936" t="str">
        <f t="shared" si="156"/>
        <v/>
      </c>
      <c r="X936" t="str">
        <f t="shared" si="157"/>
        <v/>
      </c>
      <c r="Y936" s="32" t="str">
        <f t="shared" si="148"/>
        <v>GC////////</v>
      </c>
      <c r="Z936" t="str">
        <f t="shared" si="149"/>
        <v>#ff66d9</v>
      </c>
    </row>
    <row r="937" spans="1:26" x14ac:dyDescent="0.25">
      <c r="A937" s="17" t="s">
        <v>103</v>
      </c>
      <c r="B937" s="19">
        <v>145</v>
      </c>
      <c r="C937" s="54">
        <v>99</v>
      </c>
      <c r="D937" s="8">
        <v>937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1</v>
      </c>
      <c r="K937">
        <v>0</v>
      </c>
      <c r="L937">
        <v>0</v>
      </c>
      <c r="M937">
        <v>1</v>
      </c>
      <c r="N937">
        <v>0</v>
      </c>
      <c r="O937" s="8">
        <v>0</v>
      </c>
      <c r="Q937" t="str">
        <f t="shared" si="150"/>
        <v>GC</v>
      </c>
      <c r="R937" t="str">
        <f t="shared" si="151"/>
        <v/>
      </c>
      <c r="S937" t="str">
        <f t="shared" si="152"/>
        <v/>
      </c>
      <c r="T937" t="str">
        <f t="shared" si="153"/>
        <v/>
      </c>
      <c r="U937" t="str">
        <f t="shared" si="154"/>
        <v/>
      </c>
      <c r="V937" t="str">
        <f t="shared" si="155"/>
        <v/>
      </c>
      <c r="W937" t="str">
        <f t="shared" si="156"/>
        <v/>
      </c>
      <c r="X937" t="str">
        <f t="shared" si="157"/>
        <v/>
      </c>
      <c r="Y937" s="32" t="str">
        <f t="shared" si="148"/>
        <v>GC////////</v>
      </c>
      <c r="Z937" t="str">
        <f t="shared" si="149"/>
        <v>#ff66d9</v>
      </c>
    </row>
    <row r="938" spans="1:26" x14ac:dyDescent="0.25">
      <c r="A938" s="17" t="s">
        <v>103</v>
      </c>
      <c r="B938" s="19">
        <v>146</v>
      </c>
      <c r="C938" s="54" t="s">
        <v>19</v>
      </c>
      <c r="D938" s="8">
        <v>938</v>
      </c>
      <c r="E938">
        <v>1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1</v>
      </c>
      <c r="N938">
        <v>0</v>
      </c>
      <c r="O938" s="8">
        <v>0</v>
      </c>
      <c r="Q938" t="str">
        <f t="shared" si="150"/>
        <v>GC</v>
      </c>
      <c r="R938" t="str">
        <f t="shared" si="151"/>
        <v/>
      </c>
      <c r="S938" t="str">
        <f t="shared" si="152"/>
        <v/>
      </c>
      <c r="T938" t="str">
        <f t="shared" si="153"/>
        <v/>
      </c>
      <c r="U938" t="str">
        <f t="shared" si="154"/>
        <v/>
      </c>
      <c r="V938" t="str">
        <f t="shared" si="155"/>
        <v/>
      </c>
      <c r="W938" t="str">
        <f t="shared" si="156"/>
        <v/>
      </c>
      <c r="X938" t="str">
        <f t="shared" si="157"/>
        <v/>
      </c>
      <c r="Y938" s="32" t="str">
        <f t="shared" si="148"/>
        <v>GC////////</v>
      </c>
      <c r="Z938" t="str">
        <f t="shared" si="149"/>
        <v>#ff66d9</v>
      </c>
    </row>
    <row r="939" spans="1:26" x14ac:dyDescent="0.25">
      <c r="A939" s="17" t="s">
        <v>103</v>
      </c>
      <c r="B939" s="19">
        <v>147</v>
      </c>
      <c r="C939" s="54">
        <v>98</v>
      </c>
      <c r="D939" s="8">
        <v>939</v>
      </c>
      <c r="E939">
        <v>1</v>
      </c>
      <c r="F939">
        <v>0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0</v>
      </c>
      <c r="M939">
        <v>1</v>
      </c>
      <c r="N939">
        <v>0</v>
      </c>
      <c r="O939" s="8">
        <v>0</v>
      </c>
      <c r="Q939" t="str">
        <f t="shared" si="150"/>
        <v>GC</v>
      </c>
      <c r="R939" t="str">
        <f t="shared" si="151"/>
        <v/>
      </c>
      <c r="S939" t="str">
        <f t="shared" si="152"/>
        <v/>
      </c>
      <c r="T939" t="str">
        <f t="shared" si="153"/>
        <v/>
      </c>
      <c r="U939" t="str">
        <f t="shared" si="154"/>
        <v/>
      </c>
      <c r="V939" t="str">
        <f t="shared" si="155"/>
        <v/>
      </c>
      <c r="W939" t="str">
        <f t="shared" si="156"/>
        <v/>
      </c>
      <c r="X939" t="str">
        <f t="shared" si="157"/>
        <v/>
      </c>
      <c r="Y939" s="32" t="str">
        <f t="shared" si="148"/>
        <v>GC////////</v>
      </c>
      <c r="Z939" t="str">
        <f t="shared" si="149"/>
        <v>#ff66d9</v>
      </c>
    </row>
    <row r="940" spans="1:26" x14ac:dyDescent="0.25">
      <c r="A940" s="17" t="s">
        <v>103</v>
      </c>
      <c r="B940" s="19">
        <v>148</v>
      </c>
      <c r="C940" s="54">
        <v>35</v>
      </c>
      <c r="D940" s="8">
        <v>940</v>
      </c>
      <c r="E940">
        <v>1</v>
      </c>
      <c r="F940">
        <v>0</v>
      </c>
      <c r="G940">
        <v>0</v>
      </c>
      <c r="H940">
        <v>0</v>
      </c>
      <c r="I940">
        <v>0</v>
      </c>
      <c r="J940">
        <v>1</v>
      </c>
      <c r="K940">
        <v>0</v>
      </c>
      <c r="L940">
        <v>0</v>
      </c>
      <c r="M940">
        <v>1</v>
      </c>
      <c r="N940">
        <v>0</v>
      </c>
      <c r="O940" s="8">
        <v>0</v>
      </c>
      <c r="Q940" t="str">
        <f t="shared" si="150"/>
        <v>GC</v>
      </c>
      <c r="R940" t="str">
        <f t="shared" si="151"/>
        <v/>
      </c>
      <c r="S940" t="str">
        <f t="shared" si="152"/>
        <v/>
      </c>
      <c r="T940" t="str">
        <f t="shared" si="153"/>
        <v/>
      </c>
      <c r="U940" t="str">
        <f t="shared" si="154"/>
        <v/>
      </c>
      <c r="V940" t="str">
        <f t="shared" si="155"/>
        <v/>
      </c>
      <c r="W940" t="str">
        <f t="shared" si="156"/>
        <v/>
      </c>
      <c r="X940" t="str">
        <f t="shared" si="157"/>
        <v/>
      </c>
      <c r="Y940" s="32" t="str">
        <f t="shared" si="148"/>
        <v>GC////////</v>
      </c>
      <c r="Z940" t="str">
        <f t="shared" si="149"/>
        <v>#ff66d9</v>
      </c>
    </row>
    <row r="941" spans="1:26" x14ac:dyDescent="0.25">
      <c r="A941" s="17" t="s">
        <v>103</v>
      </c>
      <c r="B941" s="19">
        <v>149</v>
      </c>
      <c r="C941" s="54">
        <v>39</v>
      </c>
      <c r="D941" s="8">
        <v>941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1</v>
      </c>
      <c r="K941">
        <v>0</v>
      </c>
      <c r="L941">
        <v>0</v>
      </c>
      <c r="M941">
        <v>1</v>
      </c>
      <c r="N941">
        <v>0</v>
      </c>
      <c r="O941" s="8">
        <v>0</v>
      </c>
      <c r="Q941" t="str">
        <f t="shared" si="150"/>
        <v>GC</v>
      </c>
      <c r="R941" t="str">
        <f t="shared" si="151"/>
        <v/>
      </c>
      <c r="S941" t="str">
        <f t="shared" si="152"/>
        <v/>
      </c>
      <c r="T941" t="str">
        <f t="shared" si="153"/>
        <v/>
      </c>
      <c r="U941" t="str">
        <f t="shared" si="154"/>
        <v/>
      </c>
      <c r="V941" t="str">
        <f t="shared" si="155"/>
        <v/>
      </c>
      <c r="W941" t="str">
        <f t="shared" si="156"/>
        <v/>
      </c>
      <c r="X941" t="str">
        <f t="shared" si="157"/>
        <v/>
      </c>
      <c r="Y941" s="32" t="str">
        <f t="shared" si="148"/>
        <v>GC////////</v>
      </c>
      <c r="Z941" t="str">
        <f t="shared" si="149"/>
        <v>#ff66d9</v>
      </c>
    </row>
    <row r="942" spans="1:26" x14ac:dyDescent="0.25">
      <c r="A942" s="17" t="s">
        <v>103</v>
      </c>
      <c r="B942" s="19">
        <v>150</v>
      </c>
      <c r="C942" s="54">
        <v>112</v>
      </c>
      <c r="D942" s="8">
        <v>942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0</v>
      </c>
      <c r="M942">
        <v>1</v>
      </c>
      <c r="N942">
        <v>0</v>
      </c>
      <c r="O942" s="8">
        <v>0</v>
      </c>
      <c r="Q942" t="str">
        <f t="shared" si="150"/>
        <v>GC</v>
      </c>
      <c r="R942" t="str">
        <f t="shared" si="151"/>
        <v/>
      </c>
      <c r="S942" t="str">
        <f t="shared" si="152"/>
        <v/>
      </c>
      <c r="T942" t="str">
        <f t="shared" si="153"/>
        <v/>
      </c>
      <c r="U942" t="str">
        <f t="shared" si="154"/>
        <v/>
      </c>
      <c r="V942" t="str">
        <f t="shared" si="155"/>
        <v/>
      </c>
      <c r="W942" t="str">
        <f t="shared" si="156"/>
        <v/>
      </c>
      <c r="X942" t="str">
        <f t="shared" si="157"/>
        <v/>
      </c>
      <c r="Y942" s="32" t="str">
        <f t="shared" si="148"/>
        <v>GC////////</v>
      </c>
      <c r="Z942" t="str">
        <f t="shared" si="149"/>
        <v>#ff66d9</v>
      </c>
    </row>
    <row r="943" spans="1:26" x14ac:dyDescent="0.25">
      <c r="A943" s="17" t="s">
        <v>103</v>
      </c>
      <c r="B943" s="19">
        <v>151</v>
      </c>
      <c r="C943" s="54">
        <v>96</v>
      </c>
      <c r="D943" s="8">
        <v>943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1</v>
      </c>
      <c r="K943">
        <v>0</v>
      </c>
      <c r="L943">
        <v>0</v>
      </c>
      <c r="M943">
        <v>1</v>
      </c>
      <c r="N943">
        <v>0</v>
      </c>
      <c r="O943" s="8">
        <v>0</v>
      </c>
      <c r="Q943" t="str">
        <f t="shared" si="150"/>
        <v>GC</v>
      </c>
      <c r="R943" t="str">
        <f t="shared" si="151"/>
        <v/>
      </c>
      <c r="S943" t="str">
        <f t="shared" si="152"/>
        <v/>
      </c>
      <c r="T943" t="str">
        <f t="shared" si="153"/>
        <v/>
      </c>
      <c r="U943" t="str">
        <f t="shared" si="154"/>
        <v/>
      </c>
      <c r="V943" t="str">
        <f t="shared" si="155"/>
        <v/>
      </c>
      <c r="W943" t="str">
        <f t="shared" si="156"/>
        <v/>
      </c>
      <c r="X943" t="str">
        <f t="shared" si="157"/>
        <v/>
      </c>
      <c r="Y943" s="32" t="str">
        <f t="shared" si="148"/>
        <v>GC////////</v>
      </c>
      <c r="Z943" t="str">
        <f t="shared" si="149"/>
        <v>#ff66d9</v>
      </c>
    </row>
    <row r="944" spans="1:26" x14ac:dyDescent="0.25">
      <c r="A944" s="17" t="s">
        <v>103</v>
      </c>
      <c r="B944" s="19">
        <v>152</v>
      </c>
      <c r="C944" s="54">
        <v>95</v>
      </c>
      <c r="D944" s="8">
        <v>944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1</v>
      </c>
      <c r="K944">
        <v>0</v>
      </c>
      <c r="L944">
        <v>0</v>
      </c>
      <c r="M944">
        <v>1</v>
      </c>
      <c r="N944">
        <v>0</v>
      </c>
      <c r="O944" s="8">
        <v>0</v>
      </c>
      <c r="Q944" t="str">
        <f t="shared" si="150"/>
        <v>GC</v>
      </c>
      <c r="R944" t="str">
        <f t="shared" si="151"/>
        <v/>
      </c>
      <c r="S944" t="str">
        <f t="shared" si="152"/>
        <v/>
      </c>
      <c r="T944" t="str">
        <f t="shared" si="153"/>
        <v/>
      </c>
      <c r="U944" t="str">
        <f t="shared" si="154"/>
        <v/>
      </c>
      <c r="V944" t="str">
        <f t="shared" si="155"/>
        <v/>
      </c>
      <c r="W944" t="str">
        <f t="shared" si="156"/>
        <v/>
      </c>
      <c r="X944" t="str">
        <f t="shared" si="157"/>
        <v/>
      </c>
      <c r="Y944" s="32" t="str">
        <f t="shared" si="148"/>
        <v>GC////////</v>
      </c>
      <c r="Z944" t="str">
        <f t="shared" si="149"/>
        <v>#ff66d9</v>
      </c>
    </row>
    <row r="945" spans="1:26" x14ac:dyDescent="0.25">
      <c r="A945" s="17" t="s">
        <v>103</v>
      </c>
      <c r="B945" s="19">
        <v>153</v>
      </c>
      <c r="C945" s="54" t="s">
        <v>19</v>
      </c>
      <c r="D945" s="8">
        <v>945</v>
      </c>
      <c r="E945">
        <v>0</v>
      </c>
      <c r="F945">
        <v>0</v>
      </c>
      <c r="G945">
        <v>1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0</v>
      </c>
      <c r="O945" s="8">
        <v>0</v>
      </c>
      <c r="Q945" t="str">
        <f t="shared" si="150"/>
        <v>AC</v>
      </c>
      <c r="R945" t="str">
        <f t="shared" si="151"/>
        <v/>
      </c>
      <c r="S945" t="str">
        <f t="shared" si="152"/>
        <v>Syt6+</v>
      </c>
      <c r="T945" t="str">
        <f t="shared" si="153"/>
        <v/>
      </c>
      <c r="U945" t="str">
        <f t="shared" si="154"/>
        <v/>
      </c>
      <c r="V945" t="str">
        <f t="shared" si="155"/>
        <v/>
      </c>
      <c r="W945" t="str">
        <f t="shared" si="156"/>
        <v>MEIS+</v>
      </c>
      <c r="X945" t="str">
        <f t="shared" si="157"/>
        <v/>
      </c>
      <c r="Y945" s="32" t="str">
        <f t="shared" si="148"/>
        <v>AC//Syt6+////MEIS+//</v>
      </c>
      <c r="Z945" t="str">
        <f t="shared" si="149"/>
        <v>#ff6666</v>
      </c>
    </row>
    <row r="946" spans="1:26" x14ac:dyDescent="0.25">
      <c r="A946" s="17" t="s">
        <v>103</v>
      </c>
      <c r="B946" s="19">
        <v>154</v>
      </c>
      <c r="C946" s="54">
        <v>46</v>
      </c>
      <c r="D946" s="8">
        <v>946</v>
      </c>
      <c r="E946">
        <v>1</v>
      </c>
      <c r="F946">
        <v>0</v>
      </c>
      <c r="G946">
        <v>0</v>
      </c>
      <c r="H946">
        <v>1</v>
      </c>
      <c r="I946">
        <v>0</v>
      </c>
      <c r="J946">
        <v>1</v>
      </c>
      <c r="K946">
        <v>0</v>
      </c>
      <c r="L946">
        <v>0</v>
      </c>
      <c r="M946">
        <v>1</v>
      </c>
      <c r="N946">
        <v>0</v>
      </c>
      <c r="O946" s="8">
        <v>0</v>
      </c>
      <c r="Q946" t="str">
        <f t="shared" si="150"/>
        <v>GC</v>
      </c>
      <c r="R946" t="str">
        <f t="shared" si="151"/>
        <v/>
      </c>
      <c r="S946" t="str">
        <f t="shared" si="152"/>
        <v/>
      </c>
      <c r="T946" t="str">
        <f t="shared" si="153"/>
        <v>C8+</v>
      </c>
      <c r="U946" t="str">
        <f t="shared" si="154"/>
        <v/>
      </c>
      <c r="V946" t="str">
        <f t="shared" si="155"/>
        <v/>
      </c>
      <c r="W946" t="str">
        <f t="shared" si="156"/>
        <v/>
      </c>
      <c r="X946" t="str">
        <f t="shared" si="157"/>
        <v/>
      </c>
      <c r="Y946" s="32" t="str">
        <f t="shared" si="148"/>
        <v>GC///C8+/////</v>
      </c>
      <c r="Z946" t="str">
        <f t="shared" si="149"/>
        <v>#ffff66</v>
      </c>
    </row>
    <row r="947" spans="1:26" x14ac:dyDescent="0.25">
      <c r="A947" s="17" t="s">
        <v>103</v>
      </c>
      <c r="B947" s="19">
        <v>155</v>
      </c>
      <c r="C947" s="54">
        <v>47</v>
      </c>
      <c r="D947" s="8">
        <v>947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1</v>
      </c>
      <c r="K947">
        <v>0</v>
      </c>
      <c r="L947">
        <v>0</v>
      </c>
      <c r="M947">
        <v>1</v>
      </c>
      <c r="N947">
        <v>0</v>
      </c>
      <c r="O947" s="8">
        <v>0</v>
      </c>
      <c r="Q947" t="str">
        <f t="shared" si="150"/>
        <v>GC</v>
      </c>
      <c r="R947" t="str">
        <f t="shared" si="151"/>
        <v/>
      </c>
      <c r="S947" t="str">
        <f t="shared" si="152"/>
        <v/>
      </c>
      <c r="T947" t="str">
        <f t="shared" si="153"/>
        <v/>
      </c>
      <c r="U947" t="str">
        <f t="shared" si="154"/>
        <v/>
      </c>
      <c r="V947" t="str">
        <f t="shared" si="155"/>
        <v/>
      </c>
      <c r="W947" t="str">
        <f t="shared" si="156"/>
        <v/>
      </c>
      <c r="X947" t="str">
        <f t="shared" si="157"/>
        <v/>
      </c>
      <c r="Y947" s="32" t="str">
        <f t="shared" si="148"/>
        <v>GC////////</v>
      </c>
      <c r="Z947" t="str">
        <f t="shared" si="149"/>
        <v>#ff66d9</v>
      </c>
    </row>
    <row r="948" spans="1:26" x14ac:dyDescent="0.25">
      <c r="A948" s="17" t="s">
        <v>103</v>
      </c>
      <c r="B948" s="19">
        <v>156</v>
      </c>
      <c r="C948" s="54">
        <v>48</v>
      </c>
      <c r="D948" s="8">
        <v>948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M948">
        <v>0</v>
      </c>
      <c r="N948">
        <v>0</v>
      </c>
      <c r="O948" s="8">
        <v>0</v>
      </c>
      <c r="Q948" t="str">
        <f t="shared" si="150"/>
        <v>AC</v>
      </c>
      <c r="R948" t="str">
        <f t="shared" si="151"/>
        <v/>
      </c>
      <c r="S948" t="str">
        <f t="shared" si="152"/>
        <v/>
      </c>
      <c r="T948" t="str">
        <f t="shared" si="153"/>
        <v/>
      </c>
      <c r="U948" t="str">
        <f t="shared" si="154"/>
        <v/>
      </c>
      <c r="V948" t="str">
        <f t="shared" si="155"/>
        <v/>
      </c>
      <c r="W948" t="str">
        <f t="shared" si="156"/>
        <v>MEIS+</v>
      </c>
      <c r="X948" t="str">
        <f t="shared" si="157"/>
        <v/>
      </c>
      <c r="Y948" s="32" t="str">
        <f t="shared" si="148"/>
        <v>AC//////MEIS+//</v>
      </c>
      <c r="Z948" t="str">
        <f t="shared" si="149"/>
        <v>#66ff66</v>
      </c>
    </row>
    <row r="949" spans="1:26" x14ac:dyDescent="0.25">
      <c r="A949" s="17" t="s">
        <v>103</v>
      </c>
      <c r="B949" s="19">
        <v>157</v>
      </c>
      <c r="C949" s="54" t="s">
        <v>19</v>
      </c>
      <c r="D949" s="8">
        <v>949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1</v>
      </c>
      <c r="K949">
        <v>0</v>
      </c>
      <c r="L949">
        <v>0</v>
      </c>
      <c r="M949">
        <v>1</v>
      </c>
      <c r="N949">
        <v>0</v>
      </c>
      <c r="O949" s="8">
        <v>0</v>
      </c>
      <c r="Q949" t="str">
        <f t="shared" si="150"/>
        <v>GC</v>
      </c>
      <c r="R949" t="str">
        <f t="shared" si="151"/>
        <v/>
      </c>
      <c r="S949" t="str">
        <f t="shared" si="152"/>
        <v/>
      </c>
      <c r="T949" t="str">
        <f t="shared" si="153"/>
        <v/>
      </c>
      <c r="U949" t="str">
        <f t="shared" si="154"/>
        <v/>
      </c>
      <c r="V949" t="str">
        <f t="shared" si="155"/>
        <v/>
      </c>
      <c r="W949" t="str">
        <f t="shared" si="156"/>
        <v/>
      </c>
      <c r="X949" t="str">
        <f t="shared" si="157"/>
        <v/>
      </c>
      <c r="Y949" s="32" t="str">
        <f t="shared" si="148"/>
        <v>GC////////</v>
      </c>
      <c r="Z949" t="str">
        <f t="shared" si="149"/>
        <v>#ff66d9</v>
      </c>
    </row>
    <row r="950" spans="1:26" x14ac:dyDescent="0.25">
      <c r="A950" s="17" t="s">
        <v>103</v>
      </c>
      <c r="B950" s="19">
        <v>158</v>
      </c>
      <c r="C950" s="54" t="s">
        <v>19</v>
      </c>
      <c r="D950" s="8">
        <v>950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1</v>
      </c>
      <c r="K950">
        <v>0</v>
      </c>
      <c r="L950">
        <v>0</v>
      </c>
      <c r="M950">
        <v>1</v>
      </c>
      <c r="N950">
        <v>0</v>
      </c>
      <c r="O950" s="8">
        <v>0</v>
      </c>
      <c r="Q950" t="str">
        <f t="shared" si="150"/>
        <v>GC</v>
      </c>
      <c r="R950" t="str">
        <f t="shared" si="151"/>
        <v/>
      </c>
      <c r="S950" t="str">
        <f t="shared" si="152"/>
        <v/>
      </c>
      <c r="T950" t="str">
        <f t="shared" si="153"/>
        <v/>
      </c>
      <c r="U950" t="str">
        <f t="shared" si="154"/>
        <v/>
      </c>
      <c r="V950" t="str">
        <f t="shared" si="155"/>
        <v/>
      </c>
      <c r="W950" t="str">
        <f t="shared" si="156"/>
        <v/>
      </c>
      <c r="X950" t="str">
        <f t="shared" si="157"/>
        <v/>
      </c>
      <c r="Y950" s="32" t="str">
        <f t="shared" si="148"/>
        <v>GC////////</v>
      </c>
      <c r="Z950" t="str">
        <f t="shared" si="149"/>
        <v>#ff66d9</v>
      </c>
    </row>
    <row r="951" spans="1:26" x14ac:dyDescent="0.25">
      <c r="A951" s="17" t="s">
        <v>103</v>
      </c>
      <c r="B951" s="19">
        <v>159</v>
      </c>
      <c r="C951" s="54" t="s">
        <v>19</v>
      </c>
      <c r="D951" s="8">
        <v>951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1</v>
      </c>
      <c r="K951">
        <v>0</v>
      </c>
      <c r="L951">
        <v>0</v>
      </c>
      <c r="M951">
        <v>1</v>
      </c>
      <c r="N951">
        <v>0</v>
      </c>
      <c r="O951" s="8">
        <v>0</v>
      </c>
      <c r="Q951" t="str">
        <f t="shared" si="150"/>
        <v>GC</v>
      </c>
      <c r="R951" t="str">
        <f t="shared" si="151"/>
        <v/>
      </c>
      <c r="S951" t="str">
        <f t="shared" si="152"/>
        <v/>
      </c>
      <c r="T951" t="str">
        <f t="shared" si="153"/>
        <v/>
      </c>
      <c r="U951" t="str">
        <f t="shared" si="154"/>
        <v/>
      </c>
      <c r="V951" t="str">
        <f t="shared" si="155"/>
        <v/>
      </c>
      <c r="W951" t="str">
        <f t="shared" si="156"/>
        <v/>
      </c>
      <c r="X951" t="str">
        <f t="shared" si="157"/>
        <v/>
      </c>
      <c r="Y951" s="32" t="str">
        <f t="shared" si="148"/>
        <v>GC////////</v>
      </c>
      <c r="Z951" t="str">
        <f t="shared" si="149"/>
        <v>#ff66d9</v>
      </c>
    </row>
    <row r="952" spans="1:26" x14ac:dyDescent="0.25">
      <c r="A952" s="17" t="s">
        <v>103</v>
      </c>
      <c r="B952" s="19">
        <v>160</v>
      </c>
      <c r="C952" s="54" t="s">
        <v>19</v>
      </c>
      <c r="D952" s="8">
        <v>952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 s="8">
        <v>0</v>
      </c>
      <c r="Q952" t="str">
        <f t="shared" si="150"/>
        <v>AC</v>
      </c>
      <c r="R952" t="str">
        <f t="shared" si="151"/>
        <v/>
      </c>
      <c r="S952" t="str">
        <f t="shared" si="152"/>
        <v/>
      </c>
      <c r="T952" t="str">
        <f t="shared" si="153"/>
        <v/>
      </c>
      <c r="U952" t="str">
        <f t="shared" si="154"/>
        <v/>
      </c>
      <c r="V952" t="str">
        <f t="shared" si="155"/>
        <v/>
      </c>
      <c r="W952" t="str">
        <f t="shared" si="156"/>
        <v/>
      </c>
      <c r="X952" t="str">
        <f t="shared" si="157"/>
        <v/>
      </c>
      <c r="Y952" s="32" t="str">
        <f t="shared" si="148"/>
        <v>AC////////</v>
      </c>
      <c r="Z952" t="str">
        <f t="shared" si="149"/>
        <v>#66b3ff</v>
      </c>
    </row>
    <row r="953" spans="1:26" x14ac:dyDescent="0.25">
      <c r="A953" s="17" t="s">
        <v>103</v>
      </c>
      <c r="B953" s="19">
        <v>161</v>
      </c>
      <c r="C953" s="54" t="s">
        <v>19</v>
      </c>
      <c r="D953" s="8">
        <v>953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0</v>
      </c>
      <c r="M953">
        <v>0</v>
      </c>
      <c r="N953">
        <v>0</v>
      </c>
      <c r="O953" s="8">
        <v>0</v>
      </c>
      <c r="Q953" t="str">
        <f t="shared" si="150"/>
        <v>AC</v>
      </c>
      <c r="R953" t="str">
        <f t="shared" si="151"/>
        <v/>
      </c>
      <c r="S953" t="str">
        <f t="shared" si="152"/>
        <v/>
      </c>
      <c r="T953" t="str">
        <f t="shared" si="153"/>
        <v/>
      </c>
      <c r="U953" t="str">
        <f t="shared" si="154"/>
        <v/>
      </c>
      <c r="V953" t="str">
        <f t="shared" si="155"/>
        <v/>
      </c>
      <c r="W953" t="str">
        <f t="shared" si="156"/>
        <v>MEIS+</v>
      </c>
      <c r="X953" t="str">
        <f t="shared" si="157"/>
        <v/>
      </c>
      <c r="Y953" s="32" t="str">
        <f t="shared" si="148"/>
        <v>AC//////MEIS+//</v>
      </c>
      <c r="Z953" t="str">
        <f t="shared" si="149"/>
        <v>#66ff66</v>
      </c>
    </row>
    <row r="954" spans="1:26" x14ac:dyDescent="0.25">
      <c r="A954" s="17" t="s">
        <v>103</v>
      </c>
      <c r="B954" s="19">
        <v>162</v>
      </c>
      <c r="C954" s="54" t="s">
        <v>19</v>
      </c>
      <c r="D954" s="8">
        <v>954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1</v>
      </c>
      <c r="K954">
        <v>0</v>
      </c>
      <c r="L954">
        <v>0</v>
      </c>
      <c r="M954">
        <v>1</v>
      </c>
      <c r="N954">
        <v>0</v>
      </c>
      <c r="O954" s="8">
        <v>0</v>
      </c>
      <c r="Q954" t="str">
        <f t="shared" si="150"/>
        <v>GC</v>
      </c>
      <c r="R954" t="str">
        <f t="shared" si="151"/>
        <v/>
      </c>
      <c r="S954" t="str">
        <f t="shared" si="152"/>
        <v/>
      </c>
      <c r="T954" t="str">
        <f t="shared" si="153"/>
        <v/>
      </c>
      <c r="U954" t="str">
        <f t="shared" si="154"/>
        <v/>
      </c>
      <c r="V954" t="str">
        <f t="shared" si="155"/>
        <v/>
      </c>
      <c r="W954" t="str">
        <f t="shared" si="156"/>
        <v/>
      </c>
      <c r="X954" t="str">
        <f t="shared" si="157"/>
        <v/>
      </c>
      <c r="Y954" s="32" t="str">
        <f t="shared" si="148"/>
        <v>GC////////</v>
      </c>
      <c r="Z954" t="str">
        <f t="shared" si="149"/>
        <v>#ff66d9</v>
      </c>
    </row>
    <row r="955" spans="1:26" x14ac:dyDescent="0.25">
      <c r="A955" s="17" t="s">
        <v>103</v>
      </c>
      <c r="B955" s="19">
        <v>163</v>
      </c>
      <c r="C955" s="54" t="s">
        <v>19</v>
      </c>
      <c r="D955" s="8">
        <v>955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 s="8">
        <v>0</v>
      </c>
      <c r="Q955" t="str">
        <f t="shared" si="150"/>
        <v>AC</v>
      </c>
      <c r="R955" t="str">
        <f t="shared" si="151"/>
        <v/>
      </c>
      <c r="S955" t="str">
        <f t="shared" si="152"/>
        <v/>
      </c>
      <c r="T955" t="str">
        <f t="shared" si="153"/>
        <v/>
      </c>
      <c r="U955" t="str">
        <f t="shared" si="154"/>
        <v/>
      </c>
      <c r="V955" t="str">
        <f t="shared" si="155"/>
        <v/>
      </c>
      <c r="W955" t="str">
        <f t="shared" si="156"/>
        <v/>
      </c>
      <c r="X955" t="str">
        <f t="shared" si="157"/>
        <v/>
      </c>
      <c r="Y955" s="32" t="str">
        <f t="shared" si="148"/>
        <v>AC////////</v>
      </c>
      <c r="Z955" t="str">
        <f t="shared" si="149"/>
        <v>#66b3ff</v>
      </c>
    </row>
    <row r="956" spans="1:26" x14ac:dyDescent="0.25">
      <c r="A956" s="17" t="s">
        <v>103</v>
      </c>
      <c r="B956" s="19">
        <v>164</v>
      </c>
      <c r="C956" s="54" t="s">
        <v>19</v>
      </c>
      <c r="D956" s="8">
        <v>956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1</v>
      </c>
      <c r="K956">
        <v>0</v>
      </c>
      <c r="L956">
        <v>0</v>
      </c>
      <c r="M956">
        <v>1</v>
      </c>
      <c r="N956">
        <v>0</v>
      </c>
      <c r="O956" s="8">
        <v>0</v>
      </c>
      <c r="Q956" t="str">
        <f t="shared" si="150"/>
        <v>GC</v>
      </c>
      <c r="R956" t="str">
        <f t="shared" si="151"/>
        <v/>
      </c>
      <c r="S956" t="str">
        <f t="shared" si="152"/>
        <v/>
      </c>
      <c r="T956" t="str">
        <f t="shared" si="153"/>
        <v/>
      </c>
      <c r="U956" t="str">
        <f t="shared" si="154"/>
        <v/>
      </c>
      <c r="V956" t="str">
        <f t="shared" si="155"/>
        <v/>
      </c>
      <c r="W956" t="str">
        <f t="shared" si="156"/>
        <v/>
      </c>
      <c r="X956" t="str">
        <f t="shared" si="157"/>
        <v/>
      </c>
      <c r="Y956" s="32" t="str">
        <f t="shared" si="148"/>
        <v>GC////////</v>
      </c>
      <c r="Z956" t="str">
        <f t="shared" si="149"/>
        <v>#ff66d9</v>
      </c>
    </row>
    <row r="957" spans="1:26" x14ac:dyDescent="0.25">
      <c r="A957" s="17" t="s">
        <v>103</v>
      </c>
      <c r="B957" s="19">
        <v>165</v>
      </c>
      <c r="C957" s="54" t="s">
        <v>19</v>
      </c>
      <c r="D957" s="8">
        <v>957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1</v>
      </c>
      <c r="K957">
        <v>0</v>
      </c>
      <c r="L957">
        <v>0</v>
      </c>
      <c r="M957">
        <v>1</v>
      </c>
      <c r="N957">
        <v>0</v>
      </c>
      <c r="O957" s="8">
        <v>0</v>
      </c>
      <c r="Q957" t="str">
        <f t="shared" si="150"/>
        <v>GC</v>
      </c>
      <c r="R957" t="str">
        <f t="shared" si="151"/>
        <v/>
      </c>
      <c r="S957" t="str">
        <f t="shared" si="152"/>
        <v/>
      </c>
      <c r="T957" t="str">
        <f t="shared" si="153"/>
        <v/>
      </c>
      <c r="U957" t="str">
        <f t="shared" si="154"/>
        <v/>
      </c>
      <c r="V957" t="str">
        <f t="shared" si="155"/>
        <v/>
      </c>
      <c r="W957" t="str">
        <f t="shared" si="156"/>
        <v/>
      </c>
      <c r="X957" t="str">
        <f t="shared" si="157"/>
        <v/>
      </c>
      <c r="Y957" s="32" t="str">
        <f t="shared" si="148"/>
        <v>GC////////</v>
      </c>
      <c r="Z957" t="str">
        <f t="shared" si="149"/>
        <v>#ff66d9</v>
      </c>
    </row>
    <row r="958" spans="1:26" x14ac:dyDescent="0.25">
      <c r="A958" s="17" t="s">
        <v>103</v>
      </c>
      <c r="B958" s="19">
        <v>166</v>
      </c>
      <c r="C958" s="54" t="s">
        <v>19</v>
      </c>
      <c r="D958" s="8">
        <v>958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1</v>
      </c>
      <c r="K958">
        <v>0</v>
      </c>
      <c r="L958">
        <v>0</v>
      </c>
      <c r="M958">
        <v>1</v>
      </c>
      <c r="N958">
        <v>0</v>
      </c>
      <c r="O958" s="8">
        <v>0</v>
      </c>
      <c r="Q958" t="str">
        <f t="shared" si="150"/>
        <v>GC</v>
      </c>
      <c r="R958" t="str">
        <f t="shared" si="151"/>
        <v/>
      </c>
      <c r="S958" t="str">
        <f t="shared" si="152"/>
        <v/>
      </c>
      <c r="T958" t="str">
        <f t="shared" si="153"/>
        <v/>
      </c>
      <c r="U958" t="str">
        <f t="shared" si="154"/>
        <v/>
      </c>
      <c r="V958" t="str">
        <f t="shared" si="155"/>
        <v/>
      </c>
      <c r="W958" t="str">
        <f t="shared" si="156"/>
        <v/>
      </c>
      <c r="X958" t="str">
        <f t="shared" si="157"/>
        <v/>
      </c>
      <c r="Y958" s="32" t="str">
        <f t="shared" si="148"/>
        <v>GC////////</v>
      </c>
      <c r="Z958" t="str">
        <f t="shared" si="149"/>
        <v>#ff66d9</v>
      </c>
    </row>
    <row r="959" spans="1:26" x14ac:dyDescent="0.25">
      <c r="A959" s="17" t="s">
        <v>103</v>
      </c>
      <c r="B959" s="19">
        <v>167</v>
      </c>
      <c r="C959" s="54" t="s">
        <v>19</v>
      </c>
      <c r="D959" s="8">
        <v>959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1</v>
      </c>
      <c r="L959">
        <v>0</v>
      </c>
      <c r="M959">
        <v>0</v>
      </c>
      <c r="N959">
        <v>0</v>
      </c>
      <c r="O959" s="8">
        <v>0</v>
      </c>
      <c r="Q959" t="str">
        <f t="shared" si="150"/>
        <v>AC</v>
      </c>
      <c r="R959" t="str">
        <f t="shared" si="151"/>
        <v/>
      </c>
      <c r="S959" t="str">
        <f t="shared" si="152"/>
        <v>Syt6+</v>
      </c>
      <c r="T959" t="str">
        <f t="shared" si="153"/>
        <v/>
      </c>
      <c r="U959" t="str">
        <f t="shared" si="154"/>
        <v>ChAT+</v>
      </c>
      <c r="V959" t="str">
        <f t="shared" si="155"/>
        <v/>
      </c>
      <c r="W959" t="str">
        <f t="shared" si="156"/>
        <v/>
      </c>
      <c r="X959" t="str">
        <f t="shared" si="157"/>
        <v/>
      </c>
      <c r="Y959" s="32" t="str">
        <f t="shared" si="148"/>
        <v>AC//Syt6+//ChAT+////</v>
      </c>
      <c r="Z959" t="str">
        <f t="shared" si="149"/>
        <v>#b366ff</v>
      </c>
    </row>
    <row r="960" spans="1:26" x14ac:dyDescent="0.25">
      <c r="A960" s="17" t="s">
        <v>103</v>
      </c>
      <c r="B960" s="19">
        <v>168</v>
      </c>
      <c r="C960" s="54" t="s">
        <v>19</v>
      </c>
      <c r="D960" s="8">
        <v>960</v>
      </c>
      <c r="E960">
        <v>0</v>
      </c>
      <c r="F960">
        <v>0</v>
      </c>
      <c r="G960">
        <v>1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</v>
      </c>
      <c r="O960" s="8">
        <v>0</v>
      </c>
      <c r="Q960" t="str">
        <f t="shared" si="150"/>
        <v>AC</v>
      </c>
      <c r="R960" t="str">
        <f t="shared" si="151"/>
        <v/>
      </c>
      <c r="S960" t="str">
        <f t="shared" si="152"/>
        <v>Syt6+</v>
      </c>
      <c r="T960" t="str">
        <f t="shared" si="153"/>
        <v/>
      </c>
      <c r="U960" t="str">
        <f t="shared" si="154"/>
        <v/>
      </c>
      <c r="V960" t="str">
        <f t="shared" si="155"/>
        <v/>
      </c>
      <c r="W960" t="str">
        <f t="shared" si="156"/>
        <v>MEIS+</v>
      </c>
      <c r="X960" t="str">
        <f t="shared" si="157"/>
        <v/>
      </c>
      <c r="Y960" s="32" t="str">
        <f t="shared" si="148"/>
        <v>AC//Syt6+////MEIS+//</v>
      </c>
      <c r="Z960" t="str">
        <f t="shared" si="149"/>
        <v>#ff6666</v>
      </c>
    </row>
    <row r="961" spans="1:26" x14ac:dyDescent="0.25">
      <c r="A961" s="17" t="s">
        <v>103</v>
      </c>
      <c r="B961" s="19">
        <v>169</v>
      </c>
      <c r="C961" s="54" t="s">
        <v>19</v>
      </c>
      <c r="D961" s="8">
        <v>961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1</v>
      </c>
      <c r="K961">
        <v>0</v>
      </c>
      <c r="L961">
        <v>0</v>
      </c>
      <c r="M961">
        <v>1</v>
      </c>
      <c r="N961">
        <v>0</v>
      </c>
      <c r="O961" s="8">
        <v>0</v>
      </c>
      <c r="Q961" t="str">
        <f t="shared" si="150"/>
        <v>GC</v>
      </c>
      <c r="R961" t="str">
        <f t="shared" si="151"/>
        <v/>
      </c>
      <c r="S961" t="str">
        <f t="shared" si="152"/>
        <v/>
      </c>
      <c r="T961" t="str">
        <f t="shared" si="153"/>
        <v/>
      </c>
      <c r="U961" t="str">
        <f t="shared" si="154"/>
        <v/>
      </c>
      <c r="V961" t="str">
        <f t="shared" si="155"/>
        <v/>
      </c>
      <c r="W961" t="str">
        <f t="shared" si="156"/>
        <v/>
      </c>
      <c r="X961" t="str">
        <f t="shared" si="157"/>
        <v/>
      </c>
      <c r="Y961" s="32" t="str">
        <f t="shared" si="148"/>
        <v>GC////////</v>
      </c>
      <c r="Z961" t="str">
        <f t="shared" si="149"/>
        <v>#ff66d9</v>
      </c>
    </row>
    <row r="962" spans="1:26" x14ac:dyDescent="0.25">
      <c r="A962" s="17" t="s">
        <v>103</v>
      </c>
      <c r="B962" s="19">
        <v>170</v>
      </c>
      <c r="C962" s="54" t="s">
        <v>19</v>
      </c>
      <c r="D962" s="8">
        <v>962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1</v>
      </c>
      <c r="K962">
        <v>0</v>
      </c>
      <c r="L962">
        <v>0</v>
      </c>
      <c r="M962">
        <v>1</v>
      </c>
      <c r="N962">
        <v>0</v>
      </c>
      <c r="O962" s="8">
        <v>0</v>
      </c>
      <c r="Q962" t="str">
        <f t="shared" si="150"/>
        <v>GC</v>
      </c>
      <c r="R962" t="str">
        <f t="shared" si="151"/>
        <v/>
      </c>
      <c r="S962" t="str">
        <f t="shared" si="152"/>
        <v/>
      </c>
      <c r="T962" t="str">
        <f t="shared" si="153"/>
        <v/>
      </c>
      <c r="U962" t="str">
        <f t="shared" si="154"/>
        <v/>
      </c>
      <c r="V962" t="str">
        <f t="shared" si="155"/>
        <v/>
      </c>
      <c r="W962" t="str">
        <f t="shared" si="156"/>
        <v/>
      </c>
      <c r="X962" t="str">
        <f t="shared" si="157"/>
        <v/>
      </c>
      <c r="Y962" s="32" t="str">
        <f t="shared" ref="Y962:Y1025" si="158">Q962&amp;"/"&amp;R962&amp;"/"&amp;S962&amp;"/"&amp;T962&amp;"/"&amp;U962&amp;"/"&amp;V962&amp;"/"&amp;W962&amp;"/"&amp;X962&amp;"/"</f>
        <v>GC////////</v>
      </c>
      <c r="Z962" t="str">
        <f t="shared" ref="Z962:Z1025" si="159">VLOOKUP(Y962,$AB$4:$AC$17,2,FALSE)</f>
        <v>#ff66d9</v>
      </c>
    </row>
    <row r="963" spans="1:26" x14ac:dyDescent="0.25">
      <c r="A963" s="17" t="s">
        <v>103</v>
      </c>
      <c r="B963" s="19">
        <v>171</v>
      </c>
      <c r="C963" s="54" t="s">
        <v>19</v>
      </c>
      <c r="D963" s="8">
        <v>963</v>
      </c>
      <c r="E963">
        <v>1</v>
      </c>
      <c r="F963">
        <v>0</v>
      </c>
      <c r="G963">
        <v>0</v>
      </c>
      <c r="H963">
        <v>1</v>
      </c>
      <c r="I963">
        <v>0</v>
      </c>
      <c r="J963">
        <v>1</v>
      </c>
      <c r="K963">
        <v>0</v>
      </c>
      <c r="L963">
        <v>0</v>
      </c>
      <c r="M963">
        <v>1</v>
      </c>
      <c r="N963">
        <v>0</v>
      </c>
      <c r="O963" s="8">
        <v>0</v>
      </c>
      <c r="Q963" t="str">
        <f t="shared" si="150"/>
        <v>GC</v>
      </c>
      <c r="R963" t="str">
        <f t="shared" si="151"/>
        <v/>
      </c>
      <c r="S963" t="str">
        <f t="shared" si="152"/>
        <v/>
      </c>
      <c r="T963" t="str">
        <f t="shared" si="153"/>
        <v>C8+</v>
      </c>
      <c r="U963" t="str">
        <f t="shared" si="154"/>
        <v/>
      </c>
      <c r="V963" t="str">
        <f t="shared" si="155"/>
        <v/>
      </c>
      <c r="W963" t="str">
        <f t="shared" si="156"/>
        <v/>
      </c>
      <c r="X963" t="str">
        <f t="shared" si="157"/>
        <v/>
      </c>
      <c r="Y963" s="32" t="str">
        <f t="shared" si="158"/>
        <v>GC///C8+/////</v>
      </c>
      <c r="Z963" t="str">
        <f t="shared" si="159"/>
        <v>#ffff66</v>
      </c>
    </row>
    <row r="964" spans="1:26" x14ac:dyDescent="0.25">
      <c r="A964" s="17" t="s">
        <v>103</v>
      </c>
      <c r="B964" s="19">
        <v>172</v>
      </c>
      <c r="C964" s="54" t="s">
        <v>19</v>
      </c>
      <c r="D964" s="8">
        <v>964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1</v>
      </c>
      <c r="K964">
        <v>0</v>
      </c>
      <c r="L964">
        <v>0</v>
      </c>
      <c r="M964">
        <v>1</v>
      </c>
      <c r="N964">
        <v>0</v>
      </c>
      <c r="O964" s="8">
        <v>0</v>
      </c>
      <c r="Q964" t="str">
        <f t="shared" si="150"/>
        <v>GC</v>
      </c>
      <c r="R964" t="str">
        <f t="shared" si="151"/>
        <v/>
      </c>
      <c r="S964" t="str">
        <f t="shared" si="152"/>
        <v/>
      </c>
      <c r="T964" t="str">
        <f t="shared" si="153"/>
        <v/>
      </c>
      <c r="U964" t="str">
        <f t="shared" si="154"/>
        <v/>
      </c>
      <c r="V964" t="str">
        <f t="shared" si="155"/>
        <v/>
      </c>
      <c r="W964" t="str">
        <f t="shared" si="156"/>
        <v/>
      </c>
      <c r="X964" t="str">
        <f t="shared" si="157"/>
        <v/>
      </c>
      <c r="Y964" s="32" t="str">
        <f t="shared" si="158"/>
        <v>GC////////</v>
      </c>
      <c r="Z964" t="str">
        <f t="shared" si="159"/>
        <v>#ff66d9</v>
      </c>
    </row>
    <row r="965" spans="1:26" x14ac:dyDescent="0.25">
      <c r="A965" s="17" t="s">
        <v>103</v>
      </c>
      <c r="B965" s="19">
        <v>173</v>
      </c>
      <c r="C965" s="54">
        <v>3</v>
      </c>
      <c r="D965" s="8">
        <v>965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1</v>
      </c>
      <c r="K965">
        <v>0</v>
      </c>
      <c r="L965">
        <v>0</v>
      </c>
      <c r="M965">
        <v>1</v>
      </c>
      <c r="N965">
        <v>0</v>
      </c>
      <c r="O965" s="8">
        <v>0</v>
      </c>
      <c r="Q965" t="str">
        <f t="shared" si="150"/>
        <v>GC</v>
      </c>
      <c r="R965" t="str">
        <f t="shared" si="151"/>
        <v/>
      </c>
      <c r="S965" t="str">
        <f t="shared" si="152"/>
        <v/>
      </c>
      <c r="T965" t="str">
        <f t="shared" si="153"/>
        <v/>
      </c>
      <c r="U965" t="str">
        <f t="shared" si="154"/>
        <v/>
      </c>
      <c r="V965" t="str">
        <f t="shared" si="155"/>
        <v/>
      </c>
      <c r="W965" t="str">
        <f t="shared" si="156"/>
        <v/>
      </c>
      <c r="X965" t="str">
        <f t="shared" si="157"/>
        <v/>
      </c>
      <c r="Y965" s="32" t="str">
        <f t="shared" si="158"/>
        <v>GC////////</v>
      </c>
      <c r="Z965" t="str">
        <f t="shared" si="159"/>
        <v>#ff66d9</v>
      </c>
    </row>
    <row r="966" spans="1:26" x14ac:dyDescent="0.25">
      <c r="A966" s="17" t="s">
        <v>103</v>
      </c>
      <c r="B966" s="19">
        <v>174</v>
      </c>
      <c r="C966" s="54">
        <v>108</v>
      </c>
      <c r="D966" s="8">
        <v>966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</v>
      </c>
      <c r="O966" s="8">
        <v>0</v>
      </c>
      <c r="Q966" t="str">
        <f t="shared" si="150"/>
        <v>AC</v>
      </c>
      <c r="R966" t="str">
        <f t="shared" si="151"/>
        <v/>
      </c>
      <c r="S966" t="str">
        <f t="shared" si="152"/>
        <v/>
      </c>
      <c r="T966" t="str">
        <f t="shared" si="153"/>
        <v/>
      </c>
      <c r="U966" t="str">
        <f t="shared" si="154"/>
        <v/>
      </c>
      <c r="V966" t="str">
        <f t="shared" si="155"/>
        <v/>
      </c>
      <c r="W966" t="str">
        <f t="shared" si="156"/>
        <v/>
      </c>
      <c r="X966" t="str">
        <f t="shared" si="157"/>
        <v>CalR+</v>
      </c>
      <c r="Y966" s="32" t="str">
        <f t="shared" si="158"/>
        <v>AC///////CalR+/</v>
      </c>
      <c r="Z966" t="e">
        <f t="shared" si="159"/>
        <v>#N/A</v>
      </c>
    </row>
    <row r="967" spans="1:26" x14ac:dyDescent="0.25">
      <c r="A967" s="17" t="s">
        <v>103</v>
      </c>
      <c r="B967" s="19">
        <v>175</v>
      </c>
      <c r="C967" s="54">
        <v>21</v>
      </c>
      <c r="D967" s="8">
        <v>967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1</v>
      </c>
      <c r="K967">
        <v>0</v>
      </c>
      <c r="L967">
        <v>0</v>
      </c>
      <c r="M967">
        <v>1</v>
      </c>
      <c r="N967">
        <v>0</v>
      </c>
      <c r="O967" s="8">
        <v>0</v>
      </c>
      <c r="Q967" t="str">
        <f t="shared" si="150"/>
        <v>GC</v>
      </c>
      <c r="R967" t="str">
        <f t="shared" si="151"/>
        <v/>
      </c>
      <c r="S967" t="str">
        <f t="shared" si="152"/>
        <v/>
      </c>
      <c r="T967" t="str">
        <f t="shared" si="153"/>
        <v/>
      </c>
      <c r="U967" t="str">
        <f t="shared" si="154"/>
        <v/>
      </c>
      <c r="V967" t="str">
        <f t="shared" si="155"/>
        <v/>
      </c>
      <c r="W967" t="str">
        <f t="shared" si="156"/>
        <v/>
      </c>
      <c r="X967" t="str">
        <f t="shared" si="157"/>
        <v/>
      </c>
      <c r="Y967" s="32" t="str">
        <f t="shared" si="158"/>
        <v>GC////////</v>
      </c>
      <c r="Z967" t="str">
        <f t="shared" si="159"/>
        <v>#ff66d9</v>
      </c>
    </row>
    <row r="968" spans="1:26" x14ac:dyDescent="0.25">
      <c r="A968" s="17" t="s">
        <v>103</v>
      </c>
      <c r="B968" s="19">
        <v>176</v>
      </c>
      <c r="C968" s="54">
        <v>115</v>
      </c>
      <c r="D968" s="8">
        <v>968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 s="8">
        <v>0</v>
      </c>
      <c r="Q968" t="str">
        <f t="shared" si="150"/>
        <v>AC</v>
      </c>
      <c r="R968" t="str">
        <f t="shared" si="151"/>
        <v/>
      </c>
      <c r="S968" t="str">
        <f t="shared" si="152"/>
        <v/>
      </c>
      <c r="T968" t="str">
        <f t="shared" si="153"/>
        <v/>
      </c>
      <c r="U968" t="str">
        <f t="shared" si="154"/>
        <v/>
      </c>
      <c r="V968" t="str">
        <f t="shared" si="155"/>
        <v/>
      </c>
      <c r="W968" t="str">
        <f t="shared" si="156"/>
        <v/>
      </c>
      <c r="X968" t="str">
        <f t="shared" si="157"/>
        <v/>
      </c>
      <c r="Y968" s="32" t="str">
        <f t="shared" si="158"/>
        <v>AC////////</v>
      </c>
      <c r="Z968" t="str">
        <f t="shared" si="159"/>
        <v>#66b3ff</v>
      </c>
    </row>
    <row r="969" spans="1:26" x14ac:dyDescent="0.25">
      <c r="A969" s="17" t="s">
        <v>103</v>
      </c>
      <c r="B969" s="19">
        <v>177</v>
      </c>
      <c r="C969" s="54">
        <v>65</v>
      </c>
      <c r="D969" s="8">
        <v>969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 s="8">
        <v>0</v>
      </c>
      <c r="Q969" t="str">
        <f t="shared" si="150"/>
        <v>AC</v>
      </c>
      <c r="R969" t="str">
        <f t="shared" si="151"/>
        <v/>
      </c>
      <c r="S969" t="str">
        <f t="shared" si="152"/>
        <v/>
      </c>
      <c r="T969" t="str">
        <f t="shared" si="153"/>
        <v/>
      </c>
      <c r="U969" t="str">
        <f t="shared" si="154"/>
        <v/>
      </c>
      <c r="V969" t="str">
        <f t="shared" si="155"/>
        <v/>
      </c>
      <c r="W969" t="str">
        <f t="shared" si="156"/>
        <v/>
      </c>
      <c r="X969" t="str">
        <f t="shared" si="157"/>
        <v/>
      </c>
      <c r="Y969" s="32" t="str">
        <f t="shared" si="158"/>
        <v>AC////////</v>
      </c>
      <c r="Z969" t="str">
        <f t="shared" si="159"/>
        <v>#66b3ff</v>
      </c>
    </row>
    <row r="970" spans="1:26" x14ac:dyDescent="0.25">
      <c r="A970" s="17" t="s">
        <v>103</v>
      </c>
      <c r="B970" s="19">
        <v>178</v>
      </c>
      <c r="C970" s="54">
        <v>69</v>
      </c>
      <c r="D970" s="8">
        <v>970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 s="8">
        <v>0</v>
      </c>
      <c r="Q970" t="str">
        <f t="shared" si="150"/>
        <v>AC</v>
      </c>
      <c r="R970" t="str">
        <f t="shared" si="151"/>
        <v/>
      </c>
      <c r="S970" t="str">
        <f t="shared" si="152"/>
        <v>Syt6+</v>
      </c>
      <c r="T970" t="str">
        <f t="shared" si="153"/>
        <v/>
      </c>
      <c r="U970" t="str">
        <f t="shared" si="154"/>
        <v/>
      </c>
      <c r="V970" t="str">
        <f t="shared" si="155"/>
        <v/>
      </c>
      <c r="W970" t="str">
        <f t="shared" si="156"/>
        <v/>
      </c>
      <c r="X970" t="str">
        <f t="shared" si="157"/>
        <v/>
      </c>
      <c r="Y970" s="32" t="str">
        <f t="shared" si="158"/>
        <v>AC//Syt6+//////</v>
      </c>
      <c r="Z970" t="str">
        <f t="shared" si="159"/>
        <v>#6666ff</v>
      </c>
    </row>
    <row r="971" spans="1:26" x14ac:dyDescent="0.25">
      <c r="A971" s="17" t="s">
        <v>103</v>
      </c>
      <c r="B971" s="19">
        <v>179</v>
      </c>
      <c r="C971" s="54" t="s">
        <v>19</v>
      </c>
      <c r="D971" s="8">
        <v>971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 s="8">
        <v>0</v>
      </c>
      <c r="Q971" t="str">
        <f t="shared" si="150"/>
        <v>AC</v>
      </c>
      <c r="R971" t="str">
        <f t="shared" si="151"/>
        <v/>
      </c>
      <c r="S971" t="str">
        <f t="shared" si="152"/>
        <v/>
      </c>
      <c r="T971" t="str">
        <f t="shared" si="153"/>
        <v/>
      </c>
      <c r="U971" t="str">
        <f t="shared" si="154"/>
        <v/>
      </c>
      <c r="V971" t="str">
        <f t="shared" si="155"/>
        <v/>
      </c>
      <c r="W971" t="str">
        <f t="shared" si="156"/>
        <v/>
      </c>
      <c r="X971" t="str">
        <f t="shared" si="157"/>
        <v/>
      </c>
      <c r="Y971" s="32" t="str">
        <f t="shared" si="158"/>
        <v>AC////////</v>
      </c>
      <c r="Z971" t="str">
        <f t="shared" si="159"/>
        <v>#66b3ff</v>
      </c>
    </row>
    <row r="972" spans="1:26" x14ac:dyDescent="0.25">
      <c r="A972" s="17" t="s">
        <v>103</v>
      </c>
      <c r="B972" s="19">
        <v>180</v>
      </c>
      <c r="C972" s="54" t="s">
        <v>19</v>
      </c>
      <c r="D972" s="8">
        <v>972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1</v>
      </c>
      <c r="L972">
        <v>0</v>
      </c>
      <c r="M972">
        <v>0</v>
      </c>
      <c r="N972">
        <v>0</v>
      </c>
      <c r="O972" s="8">
        <v>0</v>
      </c>
      <c r="Q972" t="str">
        <f t="shared" si="150"/>
        <v>AC</v>
      </c>
      <c r="R972" t="str">
        <f t="shared" si="151"/>
        <v/>
      </c>
      <c r="S972" t="str">
        <f t="shared" si="152"/>
        <v>Syt6+</v>
      </c>
      <c r="T972" t="str">
        <f t="shared" si="153"/>
        <v/>
      </c>
      <c r="U972" t="str">
        <f t="shared" si="154"/>
        <v>ChAT+</v>
      </c>
      <c r="V972" t="str">
        <f t="shared" si="155"/>
        <v/>
      </c>
      <c r="W972" t="str">
        <f t="shared" si="156"/>
        <v/>
      </c>
      <c r="X972" t="str">
        <f t="shared" si="157"/>
        <v/>
      </c>
      <c r="Y972" s="32" t="str">
        <f t="shared" si="158"/>
        <v>AC//Syt6+//ChAT+////</v>
      </c>
      <c r="Z972" t="str">
        <f t="shared" si="159"/>
        <v>#b366ff</v>
      </c>
    </row>
    <row r="973" spans="1:26" x14ac:dyDescent="0.25">
      <c r="A973" s="17" t="s">
        <v>103</v>
      </c>
      <c r="B973" s="19">
        <v>181</v>
      </c>
      <c r="C973" s="54" t="s">
        <v>19</v>
      </c>
      <c r="D973" s="8">
        <v>973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  <c r="K973">
        <v>1</v>
      </c>
      <c r="L973">
        <v>0</v>
      </c>
      <c r="M973">
        <v>0</v>
      </c>
      <c r="N973">
        <v>0</v>
      </c>
      <c r="O973" s="8">
        <v>0</v>
      </c>
      <c r="Q973" t="str">
        <f t="shared" si="150"/>
        <v>AC</v>
      </c>
      <c r="R973" t="str">
        <f t="shared" si="151"/>
        <v/>
      </c>
      <c r="S973" t="str">
        <f t="shared" si="152"/>
        <v>Syt6+</v>
      </c>
      <c r="T973" t="str">
        <f t="shared" si="153"/>
        <v/>
      </c>
      <c r="U973" t="str">
        <f t="shared" si="154"/>
        <v>ChAT+</v>
      </c>
      <c r="V973" t="str">
        <f t="shared" si="155"/>
        <v/>
      </c>
      <c r="W973" t="str">
        <f t="shared" si="156"/>
        <v/>
      </c>
      <c r="X973" t="str">
        <f t="shared" si="157"/>
        <v/>
      </c>
      <c r="Y973" s="32" t="str">
        <f t="shared" si="158"/>
        <v>AC//Syt6+//ChAT+////</v>
      </c>
      <c r="Z973" t="str">
        <f t="shared" si="159"/>
        <v>#b366ff</v>
      </c>
    </row>
    <row r="974" spans="1:26" x14ac:dyDescent="0.25">
      <c r="A974" s="17" t="s">
        <v>103</v>
      </c>
      <c r="B974" s="19">
        <v>182</v>
      </c>
      <c r="C974" s="54" t="s">
        <v>19</v>
      </c>
      <c r="D974" s="8">
        <v>974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 s="8">
        <v>0</v>
      </c>
      <c r="Q974" t="str">
        <f t="shared" si="150"/>
        <v>AC</v>
      </c>
      <c r="R974" t="str">
        <f t="shared" si="151"/>
        <v/>
      </c>
      <c r="S974" t="str">
        <f t="shared" si="152"/>
        <v/>
      </c>
      <c r="T974" t="str">
        <f t="shared" si="153"/>
        <v/>
      </c>
      <c r="U974" t="str">
        <f t="shared" si="154"/>
        <v/>
      </c>
      <c r="V974" t="str">
        <f t="shared" si="155"/>
        <v/>
      </c>
      <c r="W974" t="str">
        <f t="shared" si="156"/>
        <v/>
      </c>
      <c r="X974" t="str">
        <f t="shared" si="157"/>
        <v/>
      </c>
      <c r="Y974" s="32" t="str">
        <f t="shared" si="158"/>
        <v>AC////////</v>
      </c>
      <c r="Z974" t="str">
        <f t="shared" si="159"/>
        <v>#66b3ff</v>
      </c>
    </row>
    <row r="975" spans="1:26" x14ac:dyDescent="0.25">
      <c r="A975" s="17" t="s">
        <v>103</v>
      </c>
      <c r="B975" s="19">
        <v>183</v>
      </c>
      <c r="C975" s="54" t="s">
        <v>19</v>
      </c>
      <c r="D975" s="8">
        <v>975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 s="8">
        <v>0</v>
      </c>
      <c r="Q975" t="str">
        <f t="shared" si="150"/>
        <v>AC</v>
      </c>
      <c r="R975" t="str">
        <f t="shared" si="151"/>
        <v/>
      </c>
      <c r="S975" t="str">
        <f t="shared" si="152"/>
        <v>Syt6+</v>
      </c>
      <c r="T975" t="str">
        <f t="shared" si="153"/>
        <v/>
      </c>
      <c r="U975" t="str">
        <f t="shared" si="154"/>
        <v/>
      </c>
      <c r="V975" t="str">
        <f t="shared" si="155"/>
        <v/>
      </c>
      <c r="W975" t="str">
        <f t="shared" si="156"/>
        <v/>
      </c>
      <c r="X975" t="str">
        <f t="shared" si="157"/>
        <v/>
      </c>
      <c r="Y975" s="32" t="str">
        <f t="shared" si="158"/>
        <v>AC//Syt6+//////</v>
      </c>
      <c r="Z975" t="str">
        <f t="shared" si="159"/>
        <v>#6666ff</v>
      </c>
    </row>
    <row r="976" spans="1:26" x14ac:dyDescent="0.25">
      <c r="A976" s="17" t="s">
        <v>103</v>
      </c>
      <c r="B976" s="19">
        <v>184</v>
      </c>
      <c r="C976" s="54" t="s">
        <v>19</v>
      </c>
      <c r="D976" s="8">
        <v>976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 s="8">
        <v>0</v>
      </c>
      <c r="Q976" t="str">
        <f t="shared" si="150"/>
        <v>AC</v>
      </c>
      <c r="R976" t="str">
        <f t="shared" si="151"/>
        <v/>
      </c>
      <c r="S976" t="str">
        <f t="shared" si="152"/>
        <v/>
      </c>
      <c r="T976" t="str">
        <f t="shared" si="153"/>
        <v/>
      </c>
      <c r="U976" t="str">
        <f t="shared" si="154"/>
        <v/>
      </c>
      <c r="V976" t="str">
        <f t="shared" si="155"/>
        <v/>
      </c>
      <c r="W976" t="str">
        <f t="shared" si="156"/>
        <v/>
      </c>
      <c r="X976" t="str">
        <f t="shared" si="157"/>
        <v/>
      </c>
      <c r="Y976" s="32" t="str">
        <f t="shared" si="158"/>
        <v>AC////////</v>
      </c>
      <c r="Z976" t="str">
        <f t="shared" si="159"/>
        <v>#66b3ff</v>
      </c>
    </row>
    <row r="977" spans="1:26" x14ac:dyDescent="0.25">
      <c r="A977" s="17" t="s">
        <v>103</v>
      </c>
      <c r="B977" s="19">
        <v>185</v>
      </c>
      <c r="C977" s="54" t="s">
        <v>19</v>
      </c>
      <c r="D977" s="8">
        <v>977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 s="8">
        <v>0</v>
      </c>
      <c r="Q977" t="str">
        <f t="shared" si="150"/>
        <v>AC</v>
      </c>
      <c r="R977" t="str">
        <f t="shared" si="151"/>
        <v/>
      </c>
      <c r="S977" t="str">
        <f t="shared" si="152"/>
        <v/>
      </c>
      <c r="T977" t="str">
        <f t="shared" si="153"/>
        <v/>
      </c>
      <c r="U977" t="str">
        <f t="shared" si="154"/>
        <v/>
      </c>
      <c r="V977" t="str">
        <f t="shared" si="155"/>
        <v/>
      </c>
      <c r="W977" t="str">
        <f t="shared" si="156"/>
        <v/>
      </c>
      <c r="X977" t="str">
        <f t="shared" si="157"/>
        <v/>
      </c>
      <c r="Y977" s="32" t="str">
        <f t="shared" si="158"/>
        <v>AC////////</v>
      </c>
      <c r="Z977" t="str">
        <f t="shared" si="159"/>
        <v>#66b3ff</v>
      </c>
    </row>
    <row r="978" spans="1:26" x14ac:dyDescent="0.25">
      <c r="A978" s="17" t="s">
        <v>103</v>
      </c>
      <c r="B978" s="19">
        <v>186</v>
      </c>
      <c r="C978" s="54" t="s">
        <v>19</v>
      </c>
      <c r="D978" s="8">
        <v>978</v>
      </c>
      <c r="E978">
        <v>1</v>
      </c>
      <c r="F978">
        <v>0</v>
      </c>
      <c r="G978">
        <v>0</v>
      </c>
      <c r="H978">
        <v>1</v>
      </c>
      <c r="I978">
        <v>0</v>
      </c>
      <c r="J978">
        <v>1</v>
      </c>
      <c r="K978">
        <v>0</v>
      </c>
      <c r="L978">
        <v>0</v>
      </c>
      <c r="M978">
        <v>1</v>
      </c>
      <c r="N978">
        <v>0</v>
      </c>
      <c r="O978" s="8">
        <v>0</v>
      </c>
      <c r="Q978" t="str">
        <f t="shared" si="150"/>
        <v>GC</v>
      </c>
      <c r="R978" t="str">
        <f t="shared" si="151"/>
        <v/>
      </c>
      <c r="S978" t="str">
        <f t="shared" si="152"/>
        <v/>
      </c>
      <c r="T978" t="str">
        <f t="shared" si="153"/>
        <v>C8+</v>
      </c>
      <c r="U978" t="str">
        <f t="shared" si="154"/>
        <v/>
      </c>
      <c r="V978" t="str">
        <f t="shared" si="155"/>
        <v/>
      </c>
      <c r="W978" t="str">
        <f t="shared" si="156"/>
        <v/>
      </c>
      <c r="X978" t="str">
        <f t="shared" si="157"/>
        <v/>
      </c>
      <c r="Y978" s="32" t="str">
        <f t="shared" si="158"/>
        <v>GC///C8+/////</v>
      </c>
      <c r="Z978" t="str">
        <f t="shared" si="159"/>
        <v>#ffff66</v>
      </c>
    </row>
    <row r="979" spans="1:26" x14ac:dyDescent="0.25">
      <c r="A979" s="17" t="s">
        <v>103</v>
      </c>
      <c r="B979" s="19">
        <v>187</v>
      </c>
      <c r="C979" s="54">
        <v>97</v>
      </c>
      <c r="D979" s="8">
        <v>979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 s="8">
        <v>0</v>
      </c>
      <c r="Q979" t="str">
        <f t="shared" ref="Q979:Q1042" si="160">IF(E979=1,"GC","AC")</f>
        <v>AC</v>
      </c>
      <c r="R979" t="str">
        <f t="shared" ref="R979:R1042" si="161">IF(F979=1,"Syt10+","")</f>
        <v/>
      </c>
      <c r="S979" t="str">
        <f t="shared" ref="S979:S1042" si="162">IF(G979=1,"Syt6+","")</f>
        <v/>
      </c>
      <c r="T979" t="str">
        <f t="shared" ref="T979:T1042" si="163">IF(H979,"C8+","")</f>
        <v/>
      </c>
      <c r="U979" t="str">
        <f t="shared" ref="U979:U1042" si="164">IF(K979=1,"ChAT+","")</f>
        <v/>
      </c>
      <c r="V979" t="str">
        <f t="shared" ref="V979:V1042" si="165">IF(O979=1,"Satb2+","")</f>
        <v/>
      </c>
      <c r="W979" t="str">
        <f t="shared" ref="W979:W1042" si="166">IF(I979=1,"MEIS+","")</f>
        <v/>
      </c>
      <c r="X979" t="str">
        <f t="shared" ref="X979:X1042" si="167">IF(N979=1,"CalR+","")</f>
        <v/>
      </c>
      <c r="Y979" s="32" t="str">
        <f t="shared" si="158"/>
        <v>AC////////</v>
      </c>
      <c r="Z979" t="str">
        <f t="shared" si="159"/>
        <v>#66b3ff</v>
      </c>
    </row>
    <row r="980" spans="1:26" x14ac:dyDescent="0.25">
      <c r="A980" s="17" t="s">
        <v>103</v>
      </c>
      <c r="B980" s="19">
        <v>188</v>
      </c>
      <c r="C980" s="54" t="s">
        <v>19</v>
      </c>
      <c r="D980" s="8">
        <v>980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 s="8">
        <v>0</v>
      </c>
      <c r="Q980" t="str">
        <f t="shared" si="160"/>
        <v>AC</v>
      </c>
      <c r="R980" t="str">
        <f t="shared" si="161"/>
        <v/>
      </c>
      <c r="S980" t="str">
        <f t="shared" si="162"/>
        <v/>
      </c>
      <c r="T980" t="str">
        <f t="shared" si="163"/>
        <v/>
      </c>
      <c r="U980" t="str">
        <f t="shared" si="164"/>
        <v/>
      </c>
      <c r="V980" t="str">
        <f t="shared" si="165"/>
        <v/>
      </c>
      <c r="W980" t="str">
        <f t="shared" si="166"/>
        <v/>
      </c>
      <c r="X980" t="str">
        <f t="shared" si="167"/>
        <v/>
      </c>
      <c r="Y980" s="32" t="str">
        <f t="shared" si="158"/>
        <v>AC////////</v>
      </c>
      <c r="Z980" t="str">
        <f t="shared" si="159"/>
        <v>#66b3ff</v>
      </c>
    </row>
    <row r="981" spans="1:26" x14ac:dyDescent="0.25">
      <c r="A981" s="17" t="s">
        <v>103</v>
      </c>
      <c r="B981" s="19">
        <v>189</v>
      </c>
      <c r="C981" s="54">
        <v>56</v>
      </c>
      <c r="D981" s="8">
        <v>981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 s="8">
        <v>0</v>
      </c>
      <c r="Q981" t="str">
        <f t="shared" si="160"/>
        <v>AC</v>
      </c>
      <c r="R981" t="str">
        <f t="shared" si="161"/>
        <v/>
      </c>
      <c r="S981" t="str">
        <f t="shared" si="162"/>
        <v>Syt6+</v>
      </c>
      <c r="T981" t="str">
        <f t="shared" si="163"/>
        <v/>
      </c>
      <c r="U981" t="str">
        <f t="shared" si="164"/>
        <v/>
      </c>
      <c r="V981" t="str">
        <f t="shared" si="165"/>
        <v/>
      </c>
      <c r="W981" t="str">
        <f t="shared" si="166"/>
        <v/>
      </c>
      <c r="X981" t="str">
        <f t="shared" si="167"/>
        <v/>
      </c>
      <c r="Y981" s="32" t="str">
        <f t="shared" si="158"/>
        <v>AC//Syt6+//////</v>
      </c>
      <c r="Z981" t="str">
        <f t="shared" si="159"/>
        <v>#6666ff</v>
      </c>
    </row>
    <row r="982" spans="1:26" x14ac:dyDescent="0.25">
      <c r="A982" s="17" t="s">
        <v>103</v>
      </c>
      <c r="B982" s="19">
        <v>190</v>
      </c>
      <c r="C982" s="54" t="s">
        <v>19</v>
      </c>
      <c r="D982" s="8">
        <v>982</v>
      </c>
      <c r="E982">
        <v>0</v>
      </c>
      <c r="F982">
        <v>0</v>
      </c>
      <c r="G982">
        <v>1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 s="8">
        <v>0</v>
      </c>
      <c r="Q982" t="str">
        <f t="shared" si="160"/>
        <v>AC</v>
      </c>
      <c r="R982" t="str">
        <f t="shared" si="161"/>
        <v/>
      </c>
      <c r="S982" t="str">
        <f t="shared" si="162"/>
        <v>Syt6+</v>
      </c>
      <c r="T982" t="str">
        <f t="shared" si="163"/>
        <v/>
      </c>
      <c r="U982" t="str">
        <f t="shared" si="164"/>
        <v/>
      </c>
      <c r="V982" t="str">
        <f t="shared" si="165"/>
        <v/>
      </c>
      <c r="W982" t="str">
        <f t="shared" si="166"/>
        <v/>
      </c>
      <c r="X982" t="str">
        <f t="shared" si="167"/>
        <v/>
      </c>
      <c r="Y982" s="32" t="str">
        <f t="shared" si="158"/>
        <v>AC//Syt6+//////</v>
      </c>
      <c r="Z982" t="str">
        <f t="shared" si="159"/>
        <v>#6666ff</v>
      </c>
    </row>
    <row r="983" spans="1:26" x14ac:dyDescent="0.25">
      <c r="A983" s="17" t="s">
        <v>103</v>
      </c>
      <c r="B983" s="19">
        <v>191</v>
      </c>
      <c r="C983" s="54" t="s">
        <v>19</v>
      </c>
      <c r="D983" s="8">
        <v>983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 s="8">
        <v>0</v>
      </c>
      <c r="Q983" t="str">
        <f t="shared" si="160"/>
        <v>AC</v>
      </c>
      <c r="R983" t="str">
        <f t="shared" si="161"/>
        <v/>
      </c>
      <c r="S983" t="str">
        <f t="shared" si="162"/>
        <v/>
      </c>
      <c r="T983" t="str">
        <f t="shared" si="163"/>
        <v/>
      </c>
      <c r="U983" t="str">
        <f t="shared" si="164"/>
        <v/>
      </c>
      <c r="V983" t="str">
        <f t="shared" si="165"/>
        <v/>
      </c>
      <c r="W983" t="str">
        <f t="shared" si="166"/>
        <v/>
      </c>
      <c r="X983" t="str">
        <f t="shared" si="167"/>
        <v/>
      </c>
      <c r="Y983" s="32" t="str">
        <f t="shared" si="158"/>
        <v>AC////////</v>
      </c>
      <c r="Z983" t="str">
        <f t="shared" si="159"/>
        <v>#66b3ff</v>
      </c>
    </row>
    <row r="984" spans="1:26" x14ac:dyDescent="0.25">
      <c r="A984" s="17" t="s">
        <v>103</v>
      </c>
      <c r="B984" s="19">
        <v>192</v>
      </c>
      <c r="C984" s="54" t="s">
        <v>19</v>
      </c>
      <c r="D984" s="8">
        <v>984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 s="8">
        <v>0</v>
      </c>
      <c r="Q984" t="str">
        <f t="shared" si="160"/>
        <v>AC</v>
      </c>
      <c r="R984" t="str">
        <f t="shared" si="161"/>
        <v/>
      </c>
      <c r="S984" t="str">
        <f t="shared" si="162"/>
        <v/>
      </c>
      <c r="T984" t="str">
        <f t="shared" si="163"/>
        <v/>
      </c>
      <c r="U984" t="str">
        <f t="shared" si="164"/>
        <v/>
      </c>
      <c r="V984" t="str">
        <f t="shared" si="165"/>
        <v/>
      </c>
      <c r="W984" t="str">
        <f t="shared" si="166"/>
        <v/>
      </c>
      <c r="X984" t="str">
        <f t="shared" si="167"/>
        <v/>
      </c>
      <c r="Y984" s="32" t="str">
        <f t="shared" si="158"/>
        <v>AC////////</v>
      </c>
      <c r="Z984" t="str">
        <f t="shared" si="159"/>
        <v>#66b3ff</v>
      </c>
    </row>
    <row r="985" spans="1:26" x14ac:dyDescent="0.25">
      <c r="A985" s="17" t="s">
        <v>103</v>
      </c>
      <c r="B985" s="19">
        <v>193</v>
      </c>
      <c r="C985" s="54" t="s">
        <v>19</v>
      </c>
      <c r="D985" s="8">
        <v>985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 s="8">
        <v>0</v>
      </c>
      <c r="Q985" t="str">
        <f t="shared" si="160"/>
        <v>AC</v>
      </c>
      <c r="R985" t="str">
        <f t="shared" si="161"/>
        <v/>
      </c>
      <c r="S985" t="str">
        <f t="shared" si="162"/>
        <v/>
      </c>
      <c r="T985" t="str">
        <f t="shared" si="163"/>
        <v/>
      </c>
      <c r="U985" t="str">
        <f t="shared" si="164"/>
        <v/>
      </c>
      <c r="V985" t="str">
        <f t="shared" si="165"/>
        <v/>
      </c>
      <c r="W985" t="str">
        <f t="shared" si="166"/>
        <v/>
      </c>
      <c r="X985" t="str">
        <f t="shared" si="167"/>
        <v/>
      </c>
      <c r="Y985" s="32" t="str">
        <f t="shared" si="158"/>
        <v>AC////////</v>
      </c>
      <c r="Z985" t="str">
        <f t="shared" si="159"/>
        <v>#66b3ff</v>
      </c>
    </row>
    <row r="986" spans="1:26" x14ac:dyDescent="0.25">
      <c r="A986" s="17" t="s">
        <v>103</v>
      </c>
      <c r="B986" s="19">
        <v>194</v>
      </c>
      <c r="C986" s="54" t="s">
        <v>19</v>
      </c>
      <c r="D986" s="8">
        <v>986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 s="8">
        <v>0</v>
      </c>
      <c r="Q986" t="str">
        <f t="shared" si="160"/>
        <v>AC</v>
      </c>
      <c r="R986" t="str">
        <f t="shared" si="161"/>
        <v/>
      </c>
      <c r="S986" t="str">
        <f t="shared" si="162"/>
        <v/>
      </c>
      <c r="T986" t="str">
        <f t="shared" si="163"/>
        <v/>
      </c>
      <c r="U986" t="str">
        <f t="shared" si="164"/>
        <v/>
      </c>
      <c r="V986" t="str">
        <f t="shared" si="165"/>
        <v/>
      </c>
      <c r="W986" t="str">
        <f t="shared" si="166"/>
        <v/>
      </c>
      <c r="X986" t="str">
        <f t="shared" si="167"/>
        <v/>
      </c>
      <c r="Y986" s="32" t="str">
        <f t="shared" si="158"/>
        <v>AC////////</v>
      </c>
      <c r="Z986" t="str">
        <f t="shared" si="159"/>
        <v>#66b3ff</v>
      </c>
    </row>
    <row r="987" spans="1:26" x14ac:dyDescent="0.25">
      <c r="A987" s="17" t="s">
        <v>103</v>
      </c>
      <c r="B987" s="19">
        <v>195</v>
      </c>
      <c r="C987" s="54" t="s">
        <v>19</v>
      </c>
      <c r="D987" s="8">
        <v>987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 s="8">
        <v>0</v>
      </c>
      <c r="Q987" t="str">
        <f t="shared" si="160"/>
        <v>AC</v>
      </c>
      <c r="R987" t="str">
        <f t="shared" si="161"/>
        <v/>
      </c>
      <c r="S987" t="str">
        <f t="shared" si="162"/>
        <v/>
      </c>
      <c r="T987" t="str">
        <f t="shared" si="163"/>
        <v/>
      </c>
      <c r="U987" t="str">
        <f t="shared" si="164"/>
        <v/>
      </c>
      <c r="V987" t="str">
        <f t="shared" si="165"/>
        <v/>
      </c>
      <c r="W987" t="str">
        <f t="shared" si="166"/>
        <v/>
      </c>
      <c r="X987" t="str">
        <f t="shared" si="167"/>
        <v/>
      </c>
      <c r="Y987" s="32" t="str">
        <f t="shared" si="158"/>
        <v>AC////////</v>
      </c>
      <c r="Z987" t="str">
        <f t="shared" si="159"/>
        <v>#66b3ff</v>
      </c>
    </row>
    <row r="988" spans="1:26" x14ac:dyDescent="0.25">
      <c r="A988" s="17" t="s">
        <v>103</v>
      </c>
      <c r="B988" s="19">
        <v>196</v>
      </c>
      <c r="C988" s="54">
        <v>41</v>
      </c>
      <c r="D988" s="8">
        <v>988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1</v>
      </c>
      <c r="K988">
        <v>0</v>
      </c>
      <c r="L988">
        <v>0</v>
      </c>
      <c r="M988">
        <v>0</v>
      </c>
      <c r="N988">
        <v>0</v>
      </c>
      <c r="O988" s="8">
        <v>1</v>
      </c>
      <c r="Q988" t="str">
        <f t="shared" si="160"/>
        <v>GC</v>
      </c>
      <c r="R988" t="str">
        <f t="shared" si="161"/>
        <v/>
      </c>
      <c r="S988" t="str">
        <f t="shared" si="162"/>
        <v/>
      </c>
      <c r="T988" t="str">
        <f t="shared" si="163"/>
        <v/>
      </c>
      <c r="U988" t="str">
        <f t="shared" si="164"/>
        <v/>
      </c>
      <c r="V988" t="str">
        <f t="shared" si="165"/>
        <v>Satb2+</v>
      </c>
      <c r="W988" t="str">
        <f t="shared" si="166"/>
        <v/>
      </c>
      <c r="X988" t="str">
        <f t="shared" si="167"/>
        <v/>
      </c>
      <c r="Y988" s="32" t="str">
        <f t="shared" si="158"/>
        <v>GC/////Satb2+///</v>
      </c>
      <c r="Z988" t="e">
        <f t="shared" si="159"/>
        <v>#N/A</v>
      </c>
    </row>
    <row r="989" spans="1:26" x14ac:dyDescent="0.25">
      <c r="A989" s="17" t="s">
        <v>103</v>
      </c>
      <c r="B989" s="19">
        <v>197</v>
      </c>
      <c r="C989" s="54" t="s">
        <v>19</v>
      </c>
      <c r="D989" s="8">
        <v>989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 s="8">
        <v>0</v>
      </c>
      <c r="Q989" t="str">
        <f t="shared" si="160"/>
        <v>AC</v>
      </c>
      <c r="R989" t="str">
        <f t="shared" si="161"/>
        <v>Syt10+</v>
      </c>
      <c r="S989" t="str">
        <f t="shared" si="162"/>
        <v/>
      </c>
      <c r="T989" t="str">
        <f t="shared" si="163"/>
        <v/>
      </c>
      <c r="U989" t="str">
        <f t="shared" si="164"/>
        <v/>
      </c>
      <c r="V989" t="str">
        <f t="shared" si="165"/>
        <v/>
      </c>
      <c r="W989" t="str">
        <f t="shared" si="166"/>
        <v/>
      </c>
      <c r="X989" t="str">
        <f t="shared" si="167"/>
        <v/>
      </c>
      <c r="Y989" s="32" t="str">
        <f t="shared" si="158"/>
        <v>AC/Syt10+///////</v>
      </c>
      <c r="Z989" t="e">
        <f t="shared" si="159"/>
        <v>#N/A</v>
      </c>
    </row>
    <row r="990" spans="1:26" x14ac:dyDescent="0.25">
      <c r="A990" s="17" t="s">
        <v>103</v>
      </c>
      <c r="B990" s="19">
        <v>198</v>
      </c>
      <c r="C990" s="54" t="s">
        <v>19</v>
      </c>
      <c r="D990" s="8">
        <v>990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 s="8">
        <v>0</v>
      </c>
      <c r="Q990" t="str">
        <f t="shared" si="160"/>
        <v>AC</v>
      </c>
      <c r="R990" t="str">
        <f t="shared" si="161"/>
        <v/>
      </c>
      <c r="S990" t="str">
        <f t="shared" si="162"/>
        <v/>
      </c>
      <c r="T990" t="str">
        <f t="shared" si="163"/>
        <v/>
      </c>
      <c r="U990" t="str">
        <f t="shared" si="164"/>
        <v/>
      </c>
      <c r="V990" t="str">
        <f t="shared" si="165"/>
        <v/>
      </c>
      <c r="W990" t="str">
        <f t="shared" si="166"/>
        <v/>
      </c>
      <c r="X990" t="str">
        <f t="shared" si="167"/>
        <v/>
      </c>
      <c r="Y990" s="32" t="str">
        <f t="shared" si="158"/>
        <v>AC////////</v>
      </c>
      <c r="Z990" t="str">
        <f t="shared" si="159"/>
        <v>#66b3ff</v>
      </c>
    </row>
    <row r="991" spans="1:26" x14ac:dyDescent="0.25">
      <c r="A991" s="17" t="s">
        <v>103</v>
      </c>
      <c r="B991" s="19">
        <v>199</v>
      </c>
      <c r="C991" s="54" t="s">
        <v>19</v>
      </c>
      <c r="D991" s="8">
        <v>991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 s="8">
        <v>0</v>
      </c>
      <c r="Q991" t="str">
        <f t="shared" si="160"/>
        <v>AC</v>
      </c>
      <c r="R991" t="str">
        <f t="shared" si="161"/>
        <v/>
      </c>
      <c r="S991" t="str">
        <f t="shared" si="162"/>
        <v/>
      </c>
      <c r="T991" t="str">
        <f t="shared" si="163"/>
        <v/>
      </c>
      <c r="U991" t="str">
        <f t="shared" si="164"/>
        <v/>
      </c>
      <c r="V991" t="str">
        <f t="shared" si="165"/>
        <v/>
      </c>
      <c r="W991" t="str">
        <f t="shared" si="166"/>
        <v/>
      </c>
      <c r="X991" t="str">
        <f t="shared" si="167"/>
        <v/>
      </c>
      <c r="Y991" s="32" t="str">
        <f t="shared" si="158"/>
        <v>AC////////</v>
      </c>
      <c r="Z991" t="str">
        <f t="shared" si="159"/>
        <v>#66b3ff</v>
      </c>
    </row>
    <row r="992" spans="1:26" x14ac:dyDescent="0.25">
      <c r="A992" s="17" t="s">
        <v>103</v>
      </c>
      <c r="B992" s="19">
        <v>200</v>
      </c>
      <c r="C992" s="54" t="s">
        <v>19</v>
      </c>
      <c r="D992" s="8">
        <v>992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 s="8">
        <v>0</v>
      </c>
      <c r="Q992" t="str">
        <f t="shared" si="160"/>
        <v>AC</v>
      </c>
      <c r="R992" t="str">
        <f t="shared" si="161"/>
        <v/>
      </c>
      <c r="S992" t="str">
        <f t="shared" si="162"/>
        <v/>
      </c>
      <c r="T992" t="str">
        <f t="shared" si="163"/>
        <v/>
      </c>
      <c r="U992" t="str">
        <f t="shared" si="164"/>
        <v/>
      </c>
      <c r="V992" t="str">
        <f t="shared" si="165"/>
        <v/>
      </c>
      <c r="W992" t="str">
        <f t="shared" si="166"/>
        <v/>
      </c>
      <c r="X992" t="str">
        <f t="shared" si="167"/>
        <v/>
      </c>
      <c r="Y992" s="32" t="str">
        <f t="shared" si="158"/>
        <v>AC////////</v>
      </c>
      <c r="Z992" t="str">
        <f t="shared" si="159"/>
        <v>#66b3ff</v>
      </c>
    </row>
    <row r="993" spans="1:26" x14ac:dyDescent="0.25">
      <c r="A993" s="17" t="s">
        <v>103</v>
      </c>
      <c r="B993" s="19">
        <v>201</v>
      </c>
      <c r="C993" s="54" t="s">
        <v>19</v>
      </c>
      <c r="D993" s="8">
        <v>993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0</v>
      </c>
      <c r="L993">
        <v>0</v>
      </c>
      <c r="M993">
        <v>1</v>
      </c>
      <c r="N993">
        <v>0</v>
      </c>
      <c r="O993" s="8">
        <v>0</v>
      </c>
      <c r="Q993" t="str">
        <f t="shared" si="160"/>
        <v>GC</v>
      </c>
      <c r="R993" t="str">
        <f t="shared" si="161"/>
        <v/>
      </c>
      <c r="S993" t="str">
        <f t="shared" si="162"/>
        <v/>
      </c>
      <c r="T993" t="str">
        <f t="shared" si="163"/>
        <v/>
      </c>
      <c r="U993" t="str">
        <f t="shared" si="164"/>
        <v/>
      </c>
      <c r="V993" t="str">
        <f t="shared" si="165"/>
        <v/>
      </c>
      <c r="W993" t="str">
        <f t="shared" si="166"/>
        <v/>
      </c>
      <c r="X993" t="str">
        <f t="shared" si="167"/>
        <v/>
      </c>
      <c r="Y993" s="32" t="str">
        <f t="shared" si="158"/>
        <v>GC////////</v>
      </c>
      <c r="Z993" t="str">
        <f t="shared" si="159"/>
        <v>#ff66d9</v>
      </c>
    </row>
    <row r="994" spans="1:26" x14ac:dyDescent="0.25">
      <c r="A994" s="17" t="s">
        <v>103</v>
      </c>
      <c r="B994" s="19">
        <v>202</v>
      </c>
      <c r="C994" s="54">
        <v>87</v>
      </c>
      <c r="D994" s="8">
        <v>994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 s="8">
        <v>0</v>
      </c>
      <c r="Q994" t="str">
        <f t="shared" si="160"/>
        <v>AC</v>
      </c>
      <c r="R994" t="str">
        <f t="shared" si="161"/>
        <v/>
      </c>
      <c r="S994" t="str">
        <f t="shared" si="162"/>
        <v/>
      </c>
      <c r="T994" t="str">
        <f t="shared" si="163"/>
        <v/>
      </c>
      <c r="U994" t="str">
        <f t="shared" si="164"/>
        <v/>
      </c>
      <c r="V994" t="str">
        <f t="shared" si="165"/>
        <v/>
      </c>
      <c r="W994" t="str">
        <f t="shared" si="166"/>
        <v/>
      </c>
      <c r="X994" t="str">
        <f t="shared" si="167"/>
        <v/>
      </c>
      <c r="Y994" s="32" t="str">
        <f t="shared" si="158"/>
        <v>AC////////</v>
      </c>
      <c r="Z994" t="str">
        <f t="shared" si="159"/>
        <v>#66b3ff</v>
      </c>
    </row>
    <row r="995" spans="1:26" ht="15.75" thickBot="1" x14ac:dyDescent="0.3">
      <c r="A995" s="29" t="s">
        <v>103</v>
      </c>
      <c r="B995" s="51">
        <v>203</v>
      </c>
      <c r="C995" s="55">
        <v>25</v>
      </c>
      <c r="D995" s="8">
        <v>995</v>
      </c>
      <c r="E995" s="9">
        <v>0</v>
      </c>
      <c r="F995" s="9">
        <v>0</v>
      </c>
      <c r="G995" s="9">
        <v>0</v>
      </c>
      <c r="H995" s="9">
        <v>0</v>
      </c>
      <c r="I995" s="9">
        <v>0</v>
      </c>
      <c r="J995" s="9">
        <v>0</v>
      </c>
      <c r="K995" s="9">
        <v>0</v>
      </c>
      <c r="L995" s="9">
        <v>0</v>
      </c>
      <c r="M995" s="9">
        <v>0</v>
      </c>
      <c r="N995" s="9">
        <v>0</v>
      </c>
      <c r="O995" s="10">
        <v>0</v>
      </c>
      <c r="Q995" t="str">
        <f t="shared" si="160"/>
        <v>AC</v>
      </c>
      <c r="R995" t="str">
        <f t="shared" si="161"/>
        <v/>
      </c>
      <c r="S995" t="str">
        <f t="shared" si="162"/>
        <v/>
      </c>
      <c r="T995" t="str">
        <f t="shared" si="163"/>
        <v/>
      </c>
      <c r="U995" t="str">
        <f t="shared" si="164"/>
        <v/>
      </c>
      <c r="V995" t="str">
        <f t="shared" si="165"/>
        <v/>
      </c>
      <c r="W995" t="str">
        <f t="shared" si="166"/>
        <v/>
      </c>
      <c r="X995" t="str">
        <f t="shared" si="167"/>
        <v/>
      </c>
      <c r="Y995" s="32" t="str">
        <f t="shared" si="158"/>
        <v>AC////////</v>
      </c>
      <c r="Z995" t="str">
        <f t="shared" si="159"/>
        <v>#66b3ff</v>
      </c>
    </row>
    <row r="996" spans="1:26" x14ac:dyDescent="0.25">
      <c r="A996" s="27" t="s">
        <v>104</v>
      </c>
      <c r="B996" s="19">
        <v>1</v>
      </c>
      <c r="C996" s="54">
        <v>1</v>
      </c>
      <c r="D996" s="8">
        <v>996</v>
      </c>
      <c r="E996" s="15">
        <v>1</v>
      </c>
      <c r="F996" s="15">
        <v>0</v>
      </c>
      <c r="G996" s="15">
        <v>0</v>
      </c>
      <c r="H996" s="15">
        <v>0</v>
      </c>
      <c r="I996" s="15">
        <v>0</v>
      </c>
      <c r="J996" s="15">
        <v>1</v>
      </c>
      <c r="K996" s="15">
        <v>0</v>
      </c>
      <c r="L996" s="15">
        <v>0</v>
      </c>
      <c r="M996" s="15">
        <v>1</v>
      </c>
      <c r="N996" s="15">
        <v>0</v>
      </c>
      <c r="O996" s="40">
        <v>0</v>
      </c>
      <c r="Q996" t="str">
        <f t="shared" si="160"/>
        <v>GC</v>
      </c>
      <c r="R996" t="str">
        <f t="shared" si="161"/>
        <v/>
      </c>
      <c r="S996" t="str">
        <f t="shared" si="162"/>
        <v/>
      </c>
      <c r="T996" t="str">
        <f t="shared" si="163"/>
        <v/>
      </c>
      <c r="U996" t="str">
        <f t="shared" si="164"/>
        <v/>
      </c>
      <c r="V996" t="str">
        <f t="shared" si="165"/>
        <v/>
      </c>
      <c r="W996" t="str">
        <f t="shared" si="166"/>
        <v/>
      </c>
      <c r="X996" t="str">
        <f t="shared" si="167"/>
        <v/>
      </c>
      <c r="Y996" s="32" t="str">
        <f t="shared" si="158"/>
        <v>GC////////</v>
      </c>
      <c r="Z996" t="str">
        <f t="shared" si="159"/>
        <v>#ff66d9</v>
      </c>
    </row>
    <row r="997" spans="1:26" x14ac:dyDescent="0.25">
      <c r="A997" s="27" t="s">
        <v>104</v>
      </c>
      <c r="B997" s="19">
        <v>2</v>
      </c>
      <c r="C997" s="54">
        <v>58</v>
      </c>
      <c r="D997" s="8">
        <v>997</v>
      </c>
      <c r="E997" s="15">
        <v>1</v>
      </c>
      <c r="F997" s="15">
        <v>0</v>
      </c>
      <c r="G997" s="15">
        <v>0</v>
      </c>
      <c r="H997" s="15">
        <v>0</v>
      </c>
      <c r="I997" s="15">
        <v>0</v>
      </c>
      <c r="J997" s="15">
        <v>1</v>
      </c>
      <c r="K997" s="15">
        <v>0</v>
      </c>
      <c r="L997" s="15">
        <v>0</v>
      </c>
      <c r="M997" s="15">
        <v>1</v>
      </c>
      <c r="N997" s="15">
        <v>0</v>
      </c>
      <c r="O997" s="40">
        <v>0</v>
      </c>
      <c r="Q997" t="str">
        <f t="shared" si="160"/>
        <v>GC</v>
      </c>
      <c r="R997" t="str">
        <f t="shared" si="161"/>
        <v/>
      </c>
      <c r="S997" t="str">
        <f t="shared" si="162"/>
        <v/>
      </c>
      <c r="T997" t="str">
        <f t="shared" si="163"/>
        <v/>
      </c>
      <c r="U997" t="str">
        <f t="shared" si="164"/>
        <v/>
      </c>
      <c r="V997" t="str">
        <f t="shared" si="165"/>
        <v/>
      </c>
      <c r="W997" t="str">
        <f t="shared" si="166"/>
        <v/>
      </c>
      <c r="X997" t="str">
        <f t="shared" si="167"/>
        <v/>
      </c>
      <c r="Y997" s="32" t="str">
        <f t="shared" si="158"/>
        <v>GC////////</v>
      </c>
      <c r="Z997" t="str">
        <f t="shared" si="159"/>
        <v>#ff66d9</v>
      </c>
    </row>
    <row r="998" spans="1:26" x14ac:dyDescent="0.25">
      <c r="A998" s="27" t="s">
        <v>104</v>
      </c>
      <c r="B998" s="19">
        <v>3</v>
      </c>
      <c r="C998" s="54">
        <v>59</v>
      </c>
      <c r="D998" s="8">
        <v>998</v>
      </c>
      <c r="E998" s="15">
        <v>1</v>
      </c>
      <c r="F998" s="15">
        <v>0</v>
      </c>
      <c r="G998" s="15">
        <v>0</v>
      </c>
      <c r="H998" s="15">
        <v>0</v>
      </c>
      <c r="I998" s="15">
        <v>0</v>
      </c>
      <c r="J998" s="15">
        <v>1</v>
      </c>
      <c r="K998" s="15">
        <v>0</v>
      </c>
      <c r="L998" s="15">
        <v>0</v>
      </c>
      <c r="M998" s="15">
        <v>1</v>
      </c>
      <c r="N998" s="15">
        <v>0</v>
      </c>
      <c r="O998" s="40">
        <v>0</v>
      </c>
      <c r="Q998" t="str">
        <f t="shared" si="160"/>
        <v>GC</v>
      </c>
      <c r="R998" t="str">
        <f t="shared" si="161"/>
        <v/>
      </c>
      <c r="S998" t="str">
        <f t="shared" si="162"/>
        <v/>
      </c>
      <c r="T998" t="str">
        <f t="shared" si="163"/>
        <v/>
      </c>
      <c r="U998" t="str">
        <f t="shared" si="164"/>
        <v/>
      </c>
      <c r="V998" t="str">
        <f t="shared" si="165"/>
        <v/>
      </c>
      <c r="W998" t="str">
        <f t="shared" si="166"/>
        <v/>
      </c>
      <c r="X998" t="str">
        <f t="shared" si="167"/>
        <v/>
      </c>
      <c r="Y998" s="32" t="str">
        <f t="shared" si="158"/>
        <v>GC////////</v>
      </c>
      <c r="Z998" t="str">
        <f t="shared" si="159"/>
        <v>#ff66d9</v>
      </c>
    </row>
    <row r="999" spans="1:26" x14ac:dyDescent="0.25">
      <c r="A999" s="27" t="s">
        <v>104</v>
      </c>
      <c r="B999" s="19">
        <v>4</v>
      </c>
      <c r="C999" s="54">
        <v>60</v>
      </c>
      <c r="D999" s="8">
        <v>999</v>
      </c>
      <c r="E999" s="15">
        <v>1</v>
      </c>
      <c r="F999" s="15">
        <v>0</v>
      </c>
      <c r="G999" s="15">
        <v>0</v>
      </c>
      <c r="H999" s="15">
        <v>0</v>
      </c>
      <c r="I999" s="15">
        <v>0</v>
      </c>
      <c r="J999" s="15">
        <v>1</v>
      </c>
      <c r="K999" s="15">
        <v>0</v>
      </c>
      <c r="L999" s="15">
        <v>0</v>
      </c>
      <c r="M999" s="15">
        <v>1</v>
      </c>
      <c r="N999" s="15">
        <v>0</v>
      </c>
      <c r="O999" s="40">
        <v>0</v>
      </c>
      <c r="Q999" t="str">
        <f t="shared" si="160"/>
        <v>GC</v>
      </c>
      <c r="R999" t="str">
        <f t="shared" si="161"/>
        <v/>
      </c>
      <c r="S999" t="str">
        <f t="shared" si="162"/>
        <v/>
      </c>
      <c r="T999" t="str">
        <f t="shared" si="163"/>
        <v/>
      </c>
      <c r="U999" t="str">
        <f t="shared" si="164"/>
        <v/>
      </c>
      <c r="V999" t="str">
        <f t="shared" si="165"/>
        <v/>
      </c>
      <c r="W999" t="str">
        <f t="shared" si="166"/>
        <v/>
      </c>
      <c r="X999" t="str">
        <f t="shared" si="167"/>
        <v/>
      </c>
      <c r="Y999" s="32" t="str">
        <f t="shared" si="158"/>
        <v>GC////////</v>
      </c>
      <c r="Z999" t="str">
        <f t="shared" si="159"/>
        <v>#ff66d9</v>
      </c>
    </row>
    <row r="1000" spans="1:26" x14ac:dyDescent="0.25">
      <c r="A1000" s="27" t="s">
        <v>104</v>
      </c>
      <c r="B1000" s="19">
        <v>5</v>
      </c>
      <c r="C1000" s="54">
        <v>6</v>
      </c>
      <c r="D1000" s="8">
        <v>1000</v>
      </c>
      <c r="E1000" s="15">
        <v>1</v>
      </c>
      <c r="F1000" s="15">
        <v>0</v>
      </c>
      <c r="G1000" s="15">
        <v>0</v>
      </c>
      <c r="H1000" s="15">
        <v>0</v>
      </c>
      <c r="I1000" s="15">
        <v>0</v>
      </c>
      <c r="J1000" s="15">
        <v>1</v>
      </c>
      <c r="K1000" s="15">
        <v>0</v>
      </c>
      <c r="L1000" s="15">
        <v>0</v>
      </c>
      <c r="M1000" s="15">
        <v>0</v>
      </c>
      <c r="N1000" s="15">
        <v>0</v>
      </c>
      <c r="O1000" s="40">
        <v>0</v>
      </c>
      <c r="Q1000" t="str">
        <f t="shared" si="160"/>
        <v>GC</v>
      </c>
      <c r="R1000" t="str">
        <f t="shared" si="161"/>
        <v/>
      </c>
      <c r="S1000" t="str">
        <f t="shared" si="162"/>
        <v/>
      </c>
      <c r="T1000" t="str">
        <f t="shared" si="163"/>
        <v/>
      </c>
      <c r="U1000" t="str">
        <f t="shared" si="164"/>
        <v/>
      </c>
      <c r="V1000" t="str">
        <f t="shared" si="165"/>
        <v/>
      </c>
      <c r="W1000" t="str">
        <f t="shared" si="166"/>
        <v/>
      </c>
      <c r="X1000" t="str">
        <f t="shared" si="167"/>
        <v/>
      </c>
      <c r="Y1000" s="32" t="str">
        <f t="shared" si="158"/>
        <v>GC////////</v>
      </c>
      <c r="Z1000" t="str">
        <f t="shared" si="159"/>
        <v>#ff66d9</v>
      </c>
    </row>
    <row r="1001" spans="1:26" x14ac:dyDescent="0.25">
      <c r="A1001" s="27" t="s">
        <v>104</v>
      </c>
      <c r="B1001" s="19">
        <v>6</v>
      </c>
      <c r="C1001" s="54">
        <v>61</v>
      </c>
      <c r="D1001" s="8">
        <v>1001</v>
      </c>
      <c r="E1001" s="15">
        <v>1</v>
      </c>
      <c r="F1001" s="15">
        <v>0</v>
      </c>
      <c r="G1001" s="15">
        <v>0</v>
      </c>
      <c r="H1001" s="15">
        <v>1</v>
      </c>
      <c r="I1001" s="15">
        <v>0</v>
      </c>
      <c r="J1001" s="15">
        <v>1</v>
      </c>
      <c r="K1001" s="15">
        <v>0</v>
      </c>
      <c r="L1001" s="15">
        <v>0</v>
      </c>
      <c r="M1001" s="15">
        <v>1</v>
      </c>
      <c r="N1001" s="15">
        <v>0</v>
      </c>
      <c r="O1001" s="40">
        <v>0</v>
      </c>
      <c r="Q1001" t="str">
        <f t="shared" si="160"/>
        <v>GC</v>
      </c>
      <c r="R1001" t="str">
        <f t="shared" si="161"/>
        <v/>
      </c>
      <c r="S1001" t="str">
        <f t="shared" si="162"/>
        <v/>
      </c>
      <c r="T1001" t="str">
        <f t="shared" si="163"/>
        <v>C8+</v>
      </c>
      <c r="U1001" t="str">
        <f t="shared" si="164"/>
        <v/>
      </c>
      <c r="V1001" t="str">
        <f t="shared" si="165"/>
        <v/>
      </c>
      <c r="W1001" t="str">
        <f t="shared" si="166"/>
        <v/>
      </c>
      <c r="X1001" t="str">
        <f t="shared" si="167"/>
        <v/>
      </c>
      <c r="Y1001" s="32" t="str">
        <f t="shared" si="158"/>
        <v>GC///C8+/////</v>
      </c>
      <c r="Z1001" t="str">
        <f t="shared" si="159"/>
        <v>#ffff66</v>
      </c>
    </row>
    <row r="1002" spans="1:26" x14ac:dyDescent="0.25">
      <c r="A1002" s="27" t="s">
        <v>104</v>
      </c>
      <c r="B1002" s="19">
        <v>7</v>
      </c>
      <c r="C1002" s="54">
        <v>9</v>
      </c>
      <c r="D1002" s="8">
        <v>1002</v>
      </c>
      <c r="E1002" s="15">
        <v>1</v>
      </c>
      <c r="F1002" s="15">
        <v>0</v>
      </c>
      <c r="G1002" s="15">
        <v>0</v>
      </c>
      <c r="H1002" s="15">
        <v>1</v>
      </c>
      <c r="I1002" s="15">
        <v>0</v>
      </c>
      <c r="J1002" s="15">
        <v>1</v>
      </c>
      <c r="K1002" s="15">
        <v>0</v>
      </c>
      <c r="L1002" s="15">
        <v>0</v>
      </c>
      <c r="M1002" s="15">
        <v>1</v>
      </c>
      <c r="N1002" s="15">
        <v>0</v>
      </c>
      <c r="O1002" s="40">
        <v>0</v>
      </c>
      <c r="Q1002" t="str">
        <f t="shared" si="160"/>
        <v>GC</v>
      </c>
      <c r="R1002" t="str">
        <f t="shared" si="161"/>
        <v/>
      </c>
      <c r="S1002" t="str">
        <f t="shared" si="162"/>
        <v/>
      </c>
      <c r="T1002" t="str">
        <f t="shared" si="163"/>
        <v>C8+</v>
      </c>
      <c r="U1002" t="str">
        <f t="shared" si="164"/>
        <v/>
      </c>
      <c r="V1002" t="str">
        <f t="shared" si="165"/>
        <v/>
      </c>
      <c r="W1002" t="str">
        <f t="shared" si="166"/>
        <v/>
      </c>
      <c r="X1002" t="str">
        <f t="shared" si="167"/>
        <v/>
      </c>
      <c r="Y1002" s="32" t="str">
        <f t="shared" si="158"/>
        <v>GC///C8+/////</v>
      </c>
      <c r="Z1002" t="str">
        <f t="shared" si="159"/>
        <v>#ffff66</v>
      </c>
    </row>
    <row r="1003" spans="1:26" x14ac:dyDescent="0.25">
      <c r="A1003" s="27" t="s">
        <v>104</v>
      </c>
      <c r="B1003" s="19">
        <v>8</v>
      </c>
      <c r="C1003" s="54" t="s">
        <v>19</v>
      </c>
      <c r="D1003" s="8">
        <v>1003</v>
      </c>
      <c r="E1003" s="15">
        <v>0</v>
      </c>
      <c r="F1003" s="15">
        <v>0</v>
      </c>
      <c r="G1003" s="15">
        <v>0</v>
      </c>
      <c r="H1003" s="15">
        <v>0</v>
      </c>
      <c r="I1003" s="15">
        <v>1</v>
      </c>
      <c r="J1003" s="15">
        <v>0</v>
      </c>
      <c r="K1003" s="15">
        <v>0</v>
      </c>
      <c r="L1003" s="15">
        <v>0</v>
      </c>
      <c r="M1003" s="15">
        <v>0</v>
      </c>
      <c r="N1003" s="15">
        <v>0</v>
      </c>
      <c r="O1003" s="40">
        <v>0</v>
      </c>
      <c r="Q1003" t="str">
        <f t="shared" si="160"/>
        <v>AC</v>
      </c>
      <c r="R1003" t="str">
        <f t="shared" si="161"/>
        <v/>
      </c>
      <c r="S1003" t="str">
        <f t="shared" si="162"/>
        <v/>
      </c>
      <c r="T1003" t="str">
        <f t="shared" si="163"/>
        <v/>
      </c>
      <c r="U1003" t="str">
        <f t="shared" si="164"/>
        <v/>
      </c>
      <c r="V1003" t="str">
        <f t="shared" si="165"/>
        <v/>
      </c>
      <c r="W1003" t="str">
        <f t="shared" si="166"/>
        <v>MEIS+</v>
      </c>
      <c r="X1003" t="str">
        <f t="shared" si="167"/>
        <v/>
      </c>
      <c r="Y1003" s="32" t="str">
        <f t="shared" si="158"/>
        <v>AC//////MEIS+//</v>
      </c>
      <c r="Z1003" t="str">
        <f t="shared" si="159"/>
        <v>#66ff66</v>
      </c>
    </row>
    <row r="1004" spans="1:26" x14ac:dyDescent="0.25">
      <c r="A1004" s="27" t="s">
        <v>104</v>
      </c>
      <c r="B1004" s="19">
        <v>9</v>
      </c>
      <c r="C1004" s="54">
        <v>65</v>
      </c>
      <c r="D1004" s="8">
        <v>1004</v>
      </c>
      <c r="E1004" s="15">
        <v>1</v>
      </c>
      <c r="F1004" s="15">
        <v>0</v>
      </c>
      <c r="G1004" s="15">
        <v>0</v>
      </c>
      <c r="H1004" s="15">
        <v>0</v>
      </c>
      <c r="I1004" s="15">
        <v>0</v>
      </c>
      <c r="J1004" s="15">
        <v>1</v>
      </c>
      <c r="K1004" s="15">
        <v>0</v>
      </c>
      <c r="L1004" s="15">
        <v>0</v>
      </c>
      <c r="M1004" s="15">
        <v>1</v>
      </c>
      <c r="N1004" s="15">
        <v>0</v>
      </c>
      <c r="O1004" s="40">
        <v>0</v>
      </c>
      <c r="Q1004" t="str">
        <f t="shared" si="160"/>
        <v>GC</v>
      </c>
      <c r="R1004" t="str">
        <f t="shared" si="161"/>
        <v/>
      </c>
      <c r="S1004" t="str">
        <f t="shared" si="162"/>
        <v/>
      </c>
      <c r="T1004" t="str">
        <f t="shared" si="163"/>
        <v/>
      </c>
      <c r="U1004" t="str">
        <f t="shared" si="164"/>
        <v/>
      </c>
      <c r="V1004" t="str">
        <f t="shared" si="165"/>
        <v/>
      </c>
      <c r="W1004" t="str">
        <f t="shared" si="166"/>
        <v/>
      </c>
      <c r="X1004" t="str">
        <f t="shared" si="167"/>
        <v/>
      </c>
      <c r="Y1004" s="32" t="str">
        <f t="shared" si="158"/>
        <v>GC////////</v>
      </c>
      <c r="Z1004" t="str">
        <f t="shared" si="159"/>
        <v>#ff66d9</v>
      </c>
    </row>
    <row r="1005" spans="1:26" x14ac:dyDescent="0.25">
      <c r="A1005" s="27" t="s">
        <v>104</v>
      </c>
      <c r="B1005" s="19">
        <v>10</v>
      </c>
      <c r="C1005" s="54">
        <v>64</v>
      </c>
      <c r="D1005" s="8">
        <v>1005</v>
      </c>
      <c r="E1005" s="15">
        <v>1</v>
      </c>
      <c r="F1005" s="15">
        <v>0</v>
      </c>
      <c r="G1005" s="15">
        <v>0</v>
      </c>
      <c r="H1005" s="15">
        <v>0</v>
      </c>
      <c r="I1005" s="15">
        <v>0</v>
      </c>
      <c r="J1005" s="15">
        <v>1</v>
      </c>
      <c r="K1005" s="15">
        <v>0</v>
      </c>
      <c r="L1005" s="15">
        <v>0</v>
      </c>
      <c r="M1005" s="15">
        <v>1</v>
      </c>
      <c r="N1005" s="15">
        <v>0</v>
      </c>
      <c r="O1005" s="40">
        <v>0</v>
      </c>
      <c r="Q1005" t="str">
        <f t="shared" si="160"/>
        <v>GC</v>
      </c>
      <c r="R1005" t="str">
        <f t="shared" si="161"/>
        <v/>
      </c>
      <c r="S1005" t="str">
        <f t="shared" si="162"/>
        <v/>
      </c>
      <c r="T1005" t="str">
        <f t="shared" si="163"/>
        <v/>
      </c>
      <c r="U1005" t="str">
        <f t="shared" si="164"/>
        <v/>
      </c>
      <c r="V1005" t="str">
        <f t="shared" si="165"/>
        <v/>
      </c>
      <c r="W1005" t="str">
        <f t="shared" si="166"/>
        <v/>
      </c>
      <c r="X1005" t="str">
        <f t="shared" si="167"/>
        <v/>
      </c>
      <c r="Y1005" s="32" t="str">
        <f t="shared" si="158"/>
        <v>GC////////</v>
      </c>
      <c r="Z1005" t="str">
        <f t="shared" si="159"/>
        <v>#ff66d9</v>
      </c>
    </row>
    <row r="1006" spans="1:26" x14ac:dyDescent="0.25">
      <c r="A1006" s="27" t="s">
        <v>104</v>
      </c>
      <c r="B1006" s="19">
        <v>11</v>
      </c>
      <c r="C1006" s="54" t="s">
        <v>19</v>
      </c>
      <c r="D1006" s="8">
        <v>1006</v>
      </c>
      <c r="E1006" s="15">
        <v>1</v>
      </c>
      <c r="F1006" s="15">
        <v>0</v>
      </c>
      <c r="G1006" s="15">
        <v>0</v>
      </c>
      <c r="H1006" s="15">
        <v>0</v>
      </c>
      <c r="I1006" s="15">
        <v>0</v>
      </c>
      <c r="J1006" s="15">
        <v>1</v>
      </c>
      <c r="K1006" s="15">
        <v>0</v>
      </c>
      <c r="L1006" s="15">
        <v>0</v>
      </c>
      <c r="M1006" s="15">
        <v>1</v>
      </c>
      <c r="N1006" s="15">
        <v>0</v>
      </c>
      <c r="O1006" s="40">
        <v>0</v>
      </c>
      <c r="Q1006" t="str">
        <f t="shared" si="160"/>
        <v>GC</v>
      </c>
      <c r="R1006" t="str">
        <f t="shared" si="161"/>
        <v/>
      </c>
      <c r="S1006" t="str">
        <f t="shared" si="162"/>
        <v/>
      </c>
      <c r="T1006" t="str">
        <f t="shared" si="163"/>
        <v/>
      </c>
      <c r="U1006" t="str">
        <f t="shared" si="164"/>
        <v/>
      </c>
      <c r="V1006" t="str">
        <f t="shared" si="165"/>
        <v/>
      </c>
      <c r="W1006" t="str">
        <f t="shared" si="166"/>
        <v/>
      </c>
      <c r="X1006" t="str">
        <f t="shared" si="167"/>
        <v/>
      </c>
      <c r="Y1006" s="32" t="str">
        <f t="shared" si="158"/>
        <v>GC////////</v>
      </c>
      <c r="Z1006" t="str">
        <f t="shared" si="159"/>
        <v>#ff66d9</v>
      </c>
    </row>
    <row r="1007" spans="1:26" x14ac:dyDescent="0.25">
      <c r="A1007" s="27" t="s">
        <v>104</v>
      </c>
      <c r="B1007" s="19">
        <v>12</v>
      </c>
      <c r="C1007" s="54">
        <v>57</v>
      </c>
      <c r="D1007" s="8">
        <v>1007</v>
      </c>
      <c r="E1007" s="15">
        <v>1</v>
      </c>
      <c r="F1007" s="15">
        <v>0</v>
      </c>
      <c r="G1007" s="15">
        <v>0</v>
      </c>
      <c r="H1007" s="15">
        <v>0</v>
      </c>
      <c r="I1007" s="15">
        <v>0</v>
      </c>
      <c r="J1007" s="15">
        <v>1</v>
      </c>
      <c r="K1007" s="15">
        <v>0</v>
      </c>
      <c r="L1007" s="15">
        <v>0</v>
      </c>
      <c r="M1007" s="15">
        <v>1</v>
      </c>
      <c r="N1007" s="15">
        <v>0</v>
      </c>
      <c r="O1007" s="40">
        <v>0</v>
      </c>
      <c r="Q1007" t="str">
        <f t="shared" si="160"/>
        <v>GC</v>
      </c>
      <c r="R1007" t="str">
        <f t="shared" si="161"/>
        <v/>
      </c>
      <c r="S1007" t="str">
        <f t="shared" si="162"/>
        <v/>
      </c>
      <c r="T1007" t="str">
        <f t="shared" si="163"/>
        <v/>
      </c>
      <c r="U1007" t="str">
        <f t="shared" si="164"/>
        <v/>
      </c>
      <c r="V1007" t="str">
        <f t="shared" si="165"/>
        <v/>
      </c>
      <c r="W1007" t="str">
        <f t="shared" si="166"/>
        <v/>
      </c>
      <c r="X1007" t="str">
        <f t="shared" si="167"/>
        <v/>
      </c>
      <c r="Y1007" s="32" t="str">
        <f t="shared" si="158"/>
        <v>GC////////</v>
      </c>
      <c r="Z1007" t="str">
        <f t="shared" si="159"/>
        <v>#ff66d9</v>
      </c>
    </row>
    <row r="1008" spans="1:26" x14ac:dyDescent="0.25">
      <c r="A1008" s="27" t="s">
        <v>104</v>
      </c>
      <c r="B1008" s="19">
        <v>13</v>
      </c>
      <c r="C1008" s="54" t="s">
        <v>19</v>
      </c>
      <c r="D1008" s="8">
        <v>1008</v>
      </c>
      <c r="E1008" s="15">
        <v>1</v>
      </c>
      <c r="F1008" s="15">
        <v>0</v>
      </c>
      <c r="G1008" s="15">
        <v>0</v>
      </c>
      <c r="H1008" s="15">
        <v>0</v>
      </c>
      <c r="I1008" s="15">
        <v>0</v>
      </c>
      <c r="J1008" s="15">
        <v>0</v>
      </c>
      <c r="K1008" s="15">
        <v>0</v>
      </c>
      <c r="L1008" s="15">
        <v>0</v>
      </c>
      <c r="M1008" s="15">
        <v>0</v>
      </c>
      <c r="N1008" s="15">
        <v>0</v>
      </c>
      <c r="O1008" s="40">
        <v>1</v>
      </c>
      <c r="Q1008" t="str">
        <f t="shared" si="160"/>
        <v>GC</v>
      </c>
      <c r="R1008" t="str">
        <f t="shared" si="161"/>
        <v/>
      </c>
      <c r="S1008" t="str">
        <f t="shared" si="162"/>
        <v/>
      </c>
      <c r="T1008" t="str">
        <f t="shared" si="163"/>
        <v/>
      </c>
      <c r="U1008" t="str">
        <f t="shared" si="164"/>
        <v/>
      </c>
      <c r="V1008" t="str">
        <f t="shared" si="165"/>
        <v>Satb2+</v>
      </c>
      <c r="W1008" t="str">
        <f t="shared" si="166"/>
        <v/>
      </c>
      <c r="X1008" t="str">
        <f t="shared" si="167"/>
        <v/>
      </c>
      <c r="Y1008" s="32" t="str">
        <f t="shared" si="158"/>
        <v>GC/////Satb2+///</v>
      </c>
      <c r="Z1008" t="e">
        <f t="shared" si="159"/>
        <v>#N/A</v>
      </c>
    </row>
    <row r="1009" spans="1:26" x14ac:dyDescent="0.25">
      <c r="A1009" s="27" t="s">
        <v>104</v>
      </c>
      <c r="B1009" s="19">
        <v>14</v>
      </c>
      <c r="C1009" s="54">
        <v>56</v>
      </c>
      <c r="D1009" s="8">
        <v>1009</v>
      </c>
      <c r="E1009" s="15">
        <v>1</v>
      </c>
      <c r="F1009" s="15">
        <v>0</v>
      </c>
      <c r="G1009" s="15">
        <v>0</v>
      </c>
      <c r="H1009" s="15">
        <v>0</v>
      </c>
      <c r="I1009" s="15">
        <v>0</v>
      </c>
      <c r="J1009" s="15">
        <v>1</v>
      </c>
      <c r="K1009" s="15">
        <v>0</v>
      </c>
      <c r="L1009" s="15">
        <v>0</v>
      </c>
      <c r="M1009" s="15">
        <v>1</v>
      </c>
      <c r="N1009" s="15">
        <v>0</v>
      </c>
      <c r="O1009" s="40">
        <v>0</v>
      </c>
      <c r="Q1009" t="str">
        <f t="shared" si="160"/>
        <v>GC</v>
      </c>
      <c r="R1009" t="str">
        <f t="shared" si="161"/>
        <v/>
      </c>
      <c r="S1009" t="str">
        <f t="shared" si="162"/>
        <v/>
      </c>
      <c r="T1009" t="str">
        <f t="shared" si="163"/>
        <v/>
      </c>
      <c r="U1009" t="str">
        <f t="shared" si="164"/>
        <v/>
      </c>
      <c r="V1009" t="str">
        <f t="shared" si="165"/>
        <v/>
      </c>
      <c r="W1009" t="str">
        <f t="shared" si="166"/>
        <v/>
      </c>
      <c r="X1009" t="str">
        <f t="shared" si="167"/>
        <v/>
      </c>
      <c r="Y1009" s="32" t="str">
        <f t="shared" si="158"/>
        <v>GC////////</v>
      </c>
      <c r="Z1009" t="str">
        <f t="shared" si="159"/>
        <v>#ff66d9</v>
      </c>
    </row>
    <row r="1010" spans="1:26" x14ac:dyDescent="0.25">
      <c r="A1010" s="27" t="s">
        <v>104</v>
      </c>
      <c r="B1010" s="19">
        <v>15</v>
      </c>
      <c r="C1010" s="54">
        <v>7</v>
      </c>
      <c r="D1010" s="8">
        <v>1010</v>
      </c>
      <c r="E1010" s="15">
        <v>0</v>
      </c>
      <c r="F1010" s="15">
        <v>0</v>
      </c>
      <c r="G1010" s="15">
        <v>1</v>
      </c>
      <c r="H1010" s="15">
        <v>0</v>
      </c>
      <c r="I1010" s="15">
        <v>0</v>
      </c>
      <c r="J1010" s="15">
        <v>1</v>
      </c>
      <c r="K1010" s="15">
        <v>1</v>
      </c>
      <c r="L1010" s="15">
        <v>0</v>
      </c>
      <c r="M1010" s="15">
        <v>0</v>
      </c>
      <c r="N1010" s="15">
        <v>0</v>
      </c>
      <c r="O1010" s="40">
        <v>0</v>
      </c>
      <c r="Q1010" t="str">
        <f t="shared" si="160"/>
        <v>AC</v>
      </c>
      <c r="R1010" t="str">
        <f t="shared" si="161"/>
        <v/>
      </c>
      <c r="S1010" t="str">
        <f t="shared" si="162"/>
        <v>Syt6+</v>
      </c>
      <c r="T1010" t="str">
        <f t="shared" si="163"/>
        <v/>
      </c>
      <c r="U1010" t="str">
        <f t="shared" si="164"/>
        <v>ChAT+</v>
      </c>
      <c r="V1010" t="str">
        <f t="shared" si="165"/>
        <v/>
      </c>
      <c r="W1010" t="str">
        <f t="shared" si="166"/>
        <v/>
      </c>
      <c r="X1010" t="str">
        <f t="shared" si="167"/>
        <v/>
      </c>
      <c r="Y1010" s="32" t="str">
        <f t="shared" si="158"/>
        <v>AC//Syt6+//ChAT+////</v>
      </c>
      <c r="Z1010" t="str">
        <f t="shared" si="159"/>
        <v>#b366ff</v>
      </c>
    </row>
    <row r="1011" spans="1:26" x14ac:dyDescent="0.25">
      <c r="A1011" s="27" t="s">
        <v>104</v>
      </c>
      <c r="B1011" s="19">
        <v>16</v>
      </c>
      <c r="C1011" s="54">
        <v>4</v>
      </c>
      <c r="D1011" s="8">
        <v>1011</v>
      </c>
      <c r="E1011" s="15">
        <v>1</v>
      </c>
      <c r="F1011" s="15">
        <v>0</v>
      </c>
      <c r="G1011" s="15">
        <v>0</v>
      </c>
      <c r="H1011" s="15">
        <v>0</v>
      </c>
      <c r="I1011" s="15">
        <v>0</v>
      </c>
      <c r="J1011" s="15">
        <v>1</v>
      </c>
      <c r="K1011" s="15">
        <v>0</v>
      </c>
      <c r="L1011" s="15">
        <v>0</v>
      </c>
      <c r="M1011" s="15">
        <v>1</v>
      </c>
      <c r="N1011" s="15">
        <v>0</v>
      </c>
      <c r="O1011" s="40">
        <v>0</v>
      </c>
      <c r="Q1011" t="str">
        <f t="shared" si="160"/>
        <v>GC</v>
      </c>
      <c r="R1011" t="str">
        <f t="shared" si="161"/>
        <v/>
      </c>
      <c r="S1011" t="str">
        <f t="shared" si="162"/>
        <v/>
      </c>
      <c r="T1011" t="str">
        <f t="shared" si="163"/>
        <v/>
      </c>
      <c r="U1011" t="str">
        <f t="shared" si="164"/>
        <v/>
      </c>
      <c r="V1011" t="str">
        <f t="shared" si="165"/>
        <v/>
      </c>
      <c r="W1011" t="str">
        <f t="shared" si="166"/>
        <v/>
      </c>
      <c r="X1011" t="str">
        <f t="shared" si="167"/>
        <v/>
      </c>
      <c r="Y1011" s="32" t="str">
        <f t="shared" si="158"/>
        <v>GC////////</v>
      </c>
      <c r="Z1011" t="str">
        <f t="shared" si="159"/>
        <v>#ff66d9</v>
      </c>
    </row>
    <row r="1012" spans="1:26" x14ac:dyDescent="0.25">
      <c r="A1012" s="27" t="s">
        <v>104</v>
      </c>
      <c r="B1012" s="19">
        <v>17</v>
      </c>
      <c r="C1012" s="54">
        <v>67</v>
      </c>
      <c r="D1012" s="8">
        <v>1012</v>
      </c>
      <c r="E1012" s="15">
        <v>1</v>
      </c>
      <c r="F1012" s="15">
        <v>0</v>
      </c>
      <c r="G1012" s="15">
        <v>0</v>
      </c>
      <c r="H1012" s="15">
        <v>0</v>
      </c>
      <c r="I1012" s="15">
        <v>0</v>
      </c>
      <c r="J1012" s="15">
        <v>1</v>
      </c>
      <c r="K1012" s="15">
        <v>0</v>
      </c>
      <c r="L1012" s="15">
        <v>0</v>
      </c>
      <c r="M1012" s="15">
        <v>1</v>
      </c>
      <c r="N1012" s="15">
        <v>0</v>
      </c>
      <c r="O1012" s="40">
        <v>0</v>
      </c>
      <c r="Q1012" t="str">
        <f t="shared" si="160"/>
        <v>GC</v>
      </c>
      <c r="R1012" t="str">
        <f t="shared" si="161"/>
        <v/>
      </c>
      <c r="S1012" t="str">
        <f t="shared" si="162"/>
        <v/>
      </c>
      <c r="T1012" t="str">
        <f t="shared" si="163"/>
        <v/>
      </c>
      <c r="U1012" t="str">
        <f t="shared" si="164"/>
        <v/>
      </c>
      <c r="V1012" t="str">
        <f t="shared" si="165"/>
        <v/>
      </c>
      <c r="W1012" t="str">
        <f t="shared" si="166"/>
        <v/>
      </c>
      <c r="X1012" t="str">
        <f t="shared" si="167"/>
        <v/>
      </c>
      <c r="Y1012" s="32" t="str">
        <f t="shared" si="158"/>
        <v>GC////////</v>
      </c>
      <c r="Z1012" t="str">
        <f t="shared" si="159"/>
        <v>#ff66d9</v>
      </c>
    </row>
    <row r="1013" spans="1:26" x14ac:dyDescent="0.25">
      <c r="A1013" s="27" t="s">
        <v>104</v>
      </c>
      <c r="B1013" s="19">
        <v>18</v>
      </c>
      <c r="C1013" s="54">
        <v>8</v>
      </c>
      <c r="D1013" s="8">
        <v>1013</v>
      </c>
      <c r="E1013" s="15">
        <v>1</v>
      </c>
      <c r="F1013" s="15">
        <v>0</v>
      </c>
      <c r="G1013" s="15">
        <v>0</v>
      </c>
      <c r="H1013" s="15">
        <v>0</v>
      </c>
      <c r="I1013" s="15">
        <v>0</v>
      </c>
      <c r="J1013" s="15">
        <v>1</v>
      </c>
      <c r="K1013" s="15">
        <v>0</v>
      </c>
      <c r="L1013" s="15">
        <v>0</v>
      </c>
      <c r="M1013" s="15">
        <v>1</v>
      </c>
      <c r="N1013" s="15">
        <v>0</v>
      </c>
      <c r="O1013" s="40">
        <v>0</v>
      </c>
      <c r="Q1013" t="str">
        <f t="shared" si="160"/>
        <v>GC</v>
      </c>
      <c r="R1013" t="str">
        <f t="shared" si="161"/>
        <v/>
      </c>
      <c r="S1013" t="str">
        <f t="shared" si="162"/>
        <v/>
      </c>
      <c r="T1013" t="str">
        <f t="shared" si="163"/>
        <v/>
      </c>
      <c r="U1013" t="str">
        <f t="shared" si="164"/>
        <v/>
      </c>
      <c r="V1013" t="str">
        <f t="shared" si="165"/>
        <v/>
      </c>
      <c r="W1013" t="str">
        <f t="shared" si="166"/>
        <v/>
      </c>
      <c r="X1013" t="str">
        <f t="shared" si="167"/>
        <v/>
      </c>
      <c r="Y1013" s="32" t="str">
        <f t="shared" si="158"/>
        <v>GC////////</v>
      </c>
      <c r="Z1013" t="str">
        <f t="shared" si="159"/>
        <v>#ff66d9</v>
      </c>
    </row>
    <row r="1014" spans="1:26" x14ac:dyDescent="0.25">
      <c r="A1014" s="27" t="s">
        <v>104</v>
      </c>
      <c r="B1014" s="19">
        <v>19</v>
      </c>
      <c r="C1014" s="54">
        <v>5</v>
      </c>
      <c r="D1014" s="8">
        <v>1014</v>
      </c>
      <c r="E1014" s="15">
        <v>1</v>
      </c>
      <c r="F1014" s="15">
        <v>0</v>
      </c>
      <c r="G1014" s="15">
        <v>0</v>
      </c>
      <c r="H1014" s="15">
        <v>0</v>
      </c>
      <c r="I1014" s="15">
        <v>0</v>
      </c>
      <c r="J1014" s="15">
        <v>1</v>
      </c>
      <c r="K1014" s="15">
        <v>0</v>
      </c>
      <c r="L1014" s="15">
        <v>0</v>
      </c>
      <c r="M1014" s="15">
        <v>1</v>
      </c>
      <c r="N1014" s="15">
        <v>0</v>
      </c>
      <c r="O1014" s="40">
        <v>0</v>
      </c>
      <c r="Q1014" t="str">
        <f t="shared" si="160"/>
        <v>GC</v>
      </c>
      <c r="R1014" t="str">
        <f t="shared" si="161"/>
        <v/>
      </c>
      <c r="S1014" t="str">
        <f t="shared" si="162"/>
        <v/>
      </c>
      <c r="T1014" t="str">
        <f t="shared" si="163"/>
        <v/>
      </c>
      <c r="U1014" t="str">
        <f t="shared" si="164"/>
        <v/>
      </c>
      <c r="V1014" t="str">
        <f t="shared" si="165"/>
        <v/>
      </c>
      <c r="W1014" t="str">
        <f t="shared" si="166"/>
        <v/>
      </c>
      <c r="X1014" t="str">
        <f t="shared" si="167"/>
        <v/>
      </c>
      <c r="Y1014" s="32" t="str">
        <f t="shared" si="158"/>
        <v>GC////////</v>
      </c>
      <c r="Z1014" t="str">
        <f t="shared" si="159"/>
        <v>#ff66d9</v>
      </c>
    </row>
    <row r="1015" spans="1:26" x14ac:dyDescent="0.25">
      <c r="A1015" s="27" t="s">
        <v>104</v>
      </c>
      <c r="B1015" s="19">
        <v>20</v>
      </c>
      <c r="C1015" s="54">
        <v>66</v>
      </c>
      <c r="D1015" s="8">
        <v>1015</v>
      </c>
      <c r="E1015" s="15">
        <v>1</v>
      </c>
      <c r="F1015" s="15">
        <v>0</v>
      </c>
      <c r="G1015" s="15">
        <v>0</v>
      </c>
      <c r="H1015" s="15">
        <v>0</v>
      </c>
      <c r="I1015" s="15">
        <v>0</v>
      </c>
      <c r="J1015" s="15">
        <v>1</v>
      </c>
      <c r="K1015" s="15">
        <v>0</v>
      </c>
      <c r="L1015" s="15">
        <v>0</v>
      </c>
      <c r="M1015" s="15">
        <v>1</v>
      </c>
      <c r="N1015" s="15">
        <v>0</v>
      </c>
      <c r="O1015" s="40">
        <v>0</v>
      </c>
      <c r="Q1015" t="str">
        <f t="shared" si="160"/>
        <v>GC</v>
      </c>
      <c r="R1015" t="str">
        <f t="shared" si="161"/>
        <v/>
      </c>
      <c r="S1015" t="str">
        <f t="shared" si="162"/>
        <v/>
      </c>
      <c r="T1015" t="str">
        <f t="shared" si="163"/>
        <v/>
      </c>
      <c r="U1015" t="str">
        <f t="shared" si="164"/>
        <v/>
      </c>
      <c r="V1015" t="str">
        <f t="shared" si="165"/>
        <v/>
      </c>
      <c r="W1015" t="str">
        <f t="shared" si="166"/>
        <v/>
      </c>
      <c r="X1015" t="str">
        <f t="shared" si="167"/>
        <v/>
      </c>
      <c r="Y1015" s="32" t="str">
        <f t="shared" si="158"/>
        <v>GC////////</v>
      </c>
      <c r="Z1015" t="str">
        <f t="shared" si="159"/>
        <v>#ff66d9</v>
      </c>
    </row>
    <row r="1016" spans="1:26" x14ac:dyDescent="0.25">
      <c r="A1016" s="27" t="s">
        <v>104</v>
      </c>
      <c r="B1016" s="19">
        <v>21</v>
      </c>
      <c r="C1016" s="54">
        <v>11</v>
      </c>
      <c r="D1016" s="8">
        <v>1016</v>
      </c>
      <c r="E1016" s="15">
        <v>1</v>
      </c>
      <c r="F1016" s="15">
        <v>0</v>
      </c>
      <c r="G1016" s="15">
        <v>0</v>
      </c>
      <c r="H1016" s="15">
        <v>1</v>
      </c>
      <c r="I1016" s="15">
        <v>0</v>
      </c>
      <c r="J1016" s="15">
        <v>1</v>
      </c>
      <c r="K1016" s="15">
        <v>0</v>
      </c>
      <c r="L1016" s="15">
        <v>0</v>
      </c>
      <c r="M1016" s="15">
        <v>1</v>
      </c>
      <c r="N1016" s="15">
        <v>0</v>
      </c>
      <c r="O1016" s="40">
        <v>0</v>
      </c>
      <c r="Q1016" t="str">
        <f t="shared" si="160"/>
        <v>GC</v>
      </c>
      <c r="R1016" t="str">
        <f t="shared" si="161"/>
        <v/>
      </c>
      <c r="S1016" t="str">
        <f t="shared" si="162"/>
        <v/>
      </c>
      <c r="T1016" t="str">
        <f t="shared" si="163"/>
        <v>C8+</v>
      </c>
      <c r="U1016" t="str">
        <f t="shared" si="164"/>
        <v/>
      </c>
      <c r="V1016" t="str">
        <f t="shared" si="165"/>
        <v/>
      </c>
      <c r="W1016" t="str">
        <f t="shared" si="166"/>
        <v/>
      </c>
      <c r="X1016" t="str">
        <f t="shared" si="167"/>
        <v/>
      </c>
      <c r="Y1016" s="32" t="str">
        <f t="shared" si="158"/>
        <v>GC///C8+/////</v>
      </c>
      <c r="Z1016" t="str">
        <f t="shared" si="159"/>
        <v>#ffff66</v>
      </c>
    </row>
    <row r="1017" spans="1:26" x14ac:dyDescent="0.25">
      <c r="A1017" s="27" t="s">
        <v>104</v>
      </c>
      <c r="B1017" s="19">
        <v>22</v>
      </c>
      <c r="C1017" s="54">
        <v>10</v>
      </c>
      <c r="D1017" s="8">
        <v>1017</v>
      </c>
      <c r="E1017" s="15">
        <v>1</v>
      </c>
      <c r="F1017" s="15">
        <v>0</v>
      </c>
      <c r="G1017" s="15">
        <v>0</v>
      </c>
      <c r="H1017" s="15">
        <v>0</v>
      </c>
      <c r="I1017" s="15">
        <v>0</v>
      </c>
      <c r="J1017" s="15">
        <v>1</v>
      </c>
      <c r="K1017" s="15">
        <v>0</v>
      </c>
      <c r="L1017" s="15">
        <v>0</v>
      </c>
      <c r="M1017" s="15">
        <v>1</v>
      </c>
      <c r="N1017" s="15">
        <v>0</v>
      </c>
      <c r="O1017" s="40">
        <v>0</v>
      </c>
      <c r="Q1017" t="str">
        <f t="shared" si="160"/>
        <v>GC</v>
      </c>
      <c r="R1017" t="str">
        <f t="shared" si="161"/>
        <v/>
      </c>
      <c r="S1017" t="str">
        <f t="shared" si="162"/>
        <v/>
      </c>
      <c r="T1017" t="str">
        <f t="shared" si="163"/>
        <v/>
      </c>
      <c r="U1017" t="str">
        <f t="shared" si="164"/>
        <v/>
      </c>
      <c r="V1017" t="str">
        <f t="shared" si="165"/>
        <v/>
      </c>
      <c r="W1017" t="str">
        <f t="shared" si="166"/>
        <v/>
      </c>
      <c r="X1017" t="str">
        <f t="shared" si="167"/>
        <v/>
      </c>
      <c r="Y1017" s="32" t="str">
        <f t="shared" si="158"/>
        <v>GC////////</v>
      </c>
      <c r="Z1017" t="str">
        <f t="shared" si="159"/>
        <v>#ff66d9</v>
      </c>
    </row>
    <row r="1018" spans="1:26" x14ac:dyDescent="0.25">
      <c r="A1018" s="27" t="s">
        <v>104</v>
      </c>
      <c r="B1018" s="19">
        <v>23</v>
      </c>
      <c r="C1018" s="54">
        <v>75</v>
      </c>
      <c r="D1018" s="8">
        <v>1018</v>
      </c>
      <c r="E1018" s="15">
        <v>1</v>
      </c>
      <c r="F1018" s="15">
        <v>0</v>
      </c>
      <c r="G1018" s="15">
        <v>0</v>
      </c>
      <c r="H1018" s="15">
        <v>0</v>
      </c>
      <c r="I1018" s="15">
        <v>0</v>
      </c>
      <c r="J1018" s="15">
        <v>1</v>
      </c>
      <c r="K1018" s="15">
        <v>0</v>
      </c>
      <c r="L1018" s="15">
        <v>0</v>
      </c>
      <c r="M1018" s="15">
        <v>1</v>
      </c>
      <c r="N1018" s="15">
        <v>0</v>
      </c>
      <c r="O1018" s="40">
        <v>0</v>
      </c>
      <c r="Q1018" t="str">
        <f t="shared" si="160"/>
        <v>GC</v>
      </c>
      <c r="R1018" t="str">
        <f t="shared" si="161"/>
        <v/>
      </c>
      <c r="S1018" t="str">
        <f t="shared" si="162"/>
        <v/>
      </c>
      <c r="T1018" t="str">
        <f t="shared" si="163"/>
        <v/>
      </c>
      <c r="U1018" t="str">
        <f t="shared" si="164"/>
        <v/>
      </c>
      <c r="V1018" t="str">
        <f t="shared" si="165"/>
        <v/>
      </c>
      <c r="W1018" t="str">
        <f t="shared" si="166"/>
        <v/>
      </c>
      <c r="X1018" t="str">
        <f t="shared" si="167"/>
        <v/>
      </c>
      <c r="Y1018" s="32" t="str">
        <f t="shared" si="158"/>
        <v>GC////////</v>
      </c>
      <c r="Z1018" t="str">
        <f t="shared" si="159"/>
        <v>#ff66d9</v>
      </c>
    </row>
    <row r="1019" spans="1:26" x14ac:dyDescent="0.25">
      <c r="A1019" s="27" t="s">
        <v>104</v>
      </c>
      <c r="B1019" s="19">
        <v>24</v>
      </c>
      <c r="C1019" s="54">
        <v>73</v>
      </c>
      <c r="D1019" s="8">
        <v>1019</v>
      </c>
      <c r="E1019" s="15">
        <v>0</v>
      </c>
      <c r="F1019" s="15">
        <v>0</v>
      </c>
      <c r="G1019" s="15">
        <v>1</v>
      </c>
      <c r="H1019" s="15">
        <v>0</v>
      </c>
      <c r="I1019" s="15">
        <v>1</v>
      </c>
      <c r="J1019" s="15">
        <v>0</v>
      </c>
      <c r="K1019" s="15">
        <v>0</v>
      </c>
      <c r="L1019" s="15">
        <v>0</v>
      </c>
      <c r="M1019" s="15">
        <v>0</v>
      </c>
      <c r="N1019" s="15">
        <v>0</v>
      </c>
      <c r="O1019" s="40">
        <v>0</v>
      </c>
      <c r="Q1019" t="str">
        <f t="shared" si="160"/>
        <v>AC</v>
      </c>
      <c r="R1019" t="str">
        <f t="shared" si="161"/>
        <v/>
      </c>
      <c r="S1019" t="str">
        <f t="shared" si="162"/>
        <v>Syt6+</v>
      </c>
      <c r="T1019" t="str">
        <f t="shared" si="163"/>
        <v/>
      </c>
      <c r="U1019" t="str">
        <f t="shared" si="164"/>
        <v/>
      </c>
      <c r="V1019" t="str">
        <f t="shared" si="165"/>
        <v/>
      </c>
      <c r="W1019" t="str">
        <f t="shared" si="166"/>
        <v>MEIS+</v>
      </c>
      <c r="X1019" t="str">
        <f t="shared" si="167"/>
        <v/>
      </c>
      <c r="Y1019" s="32" t="str">
        <f t="shared" si="158"/>
        <v>AC//Syt6+////MEIS+//</v>
      </c>
      <c r="Z1019" t="str">
        <f t="shared" si="159"/>
        <v>#ff6666</v>
      </c>
    </row>
    <row r="1020" spans="1:26" x14ac:dyDescent="0.25">
      <c r="A1020" s="27" t="s">
        <v>104</v>
      </c>
      <c r="B1020" s="19">
        <v>25</v>
      </c>
      <c r="C1020" s="54">
        <v>69</v>
      </c>
      <c r="D1020" s="8">
        <v>1020</v>
      </c>
      <c r="E1020" s="15">
        <v>0</v>
      </c>
      <c r="F1020" s="15">
        <v>0</v>
      </c>
      <c r="G1020" s="15">
        <v>1</v>
      </c>
      <c r="H1020" s="15">
        <v>0</v>
      </c>
      <c r="I1020" s="15">
        <v>0</v>
      </c>
      <c r="J1020" s="15">
        <v>0</v>
      </c>
      <c r="K1020" s="15">
        <v>0</v>
      </c>
      <c r="L1020" s="15">
        <v>0</v>
      </c>
      <c r="M1020" s="15">
        <v>0</v>
      </c>
      <c r="N1020" s="15">
        <v>0</v>
      </c>
      <c r="O1020" s="40">
        <v>0</v>
      </c>
      <c r="Q1020" t="str">
        <f t="shared" si="160"/>
        <v>AC</v>
      </c>
      <c r="R1020" t="str">
        <f t="shared" si="161"/>
        <v/>
      </c>
      <c r="S1020" t="str">
        <f t="shared" si="162"/>
        <v>Syt6+</v>
      </c>
      <c r="T1020" t="str">
        <f t="shared" si="163"/>
        <v/>
      </c>
      <c r="U1020" t="str">
        <f t="shared" si="164"/>
        <v/>
      </c>
      <c r="V1020" t="str">
        <f t="shared" si="165"/>
        <v/>
      </c>
      <c r="W1020" t="str">
        <f t="shared" si="166"/>
        <v/>
      </c>
      <c r="X1020" t="str">
        <f t="shared" si="167"/>
        <v/>
      </c>
      <c r="Y1020" s="32" t="str">
        <f t="shared" si="158"/>
        <v>AC//Syt6+//////</v>
      </c>
      <c r="Z1020" t="str">
        <f t="shared" si="159"/>
        <v>#6666ff</v>
      </c>
    </row>
    <row r="1021" spans="1:26" x14ac:dyDescent="0.25">
      <c r="A1021" s="27" t="s">
        <v>104</v>
      </c>
      <c r="B1021" s="19">
        <v>26</v>
      </c>
      <c r="C1021" s="54" t="s">
        <v>19</v>
      </c>
      <c r="D1021" s="8">
        <v>1021</v>
      </c>
      <c r="E1021" s="15">
        <v>1</v>
      </c>
      <c r="F1021" s="15">
        <v>0</v>
      </c>
      <c r="G1021" s="15">
        <v>0</v>
      </c>
      <c r="H1021" s="15">
        <v>0</v>
      </c>
      <c r="I1021" s="15">
        <v>0</v>
      </c>
      <c r="J1021" s="15">
        <v>1</v>
      </c>
      <c r="K1021" s="15">
        <v>0</v>
      </c>
      <c r="L1021" s="15">
        <v>0</v>
      </c>
      <c r="M1021" s="15">
        <v>1</v>
      </c>
      <c r="N1021" s="15">
        <v>0</v>
      </c>
      <c r="O1021" s="40">
        <v>0</v>
      </c>
      <c r="Q1021" t="str">
        <f t="shared" si="160"/>
        <v>GC</v>
      </c>
      <c r="R1021" t="str">
        <f t="shared" si="161"/>
        <v/>
      </c>
      <c r="S1021" t="str">
        <f t="shared" si="162"/>
        <v/>
      </c>
      <c r="T1021" t="str">
        <f t="shared" si="163"/>
        <v/>
      </c>
      <c r="U1021" t="str">
        <f t="shared" si="164"/>
        <v/>
      </c>
      <c r="V1021" t="str">
        <f t="shared" si="165"/>
        <v/>
      </c>
      <c r="W1021" t="str">
        <f t="shared" si="166"/>
        <v/>
      </c>
      <c r="X1021" t="str">
        <f t="shared" si="167"/>
        <v/>
      </c>
      <c r="Y1021" s="32" t="str">
        <f t="shared" si="158"/>
        <v>GC////////</v>
      </c>
      <c r="Z1021" t="str">
        <f t="shared" si="159"/>
        <v>#ff66d9</v>
      </c>
    </row>
    <row r="1022" spans="1:26" x14ac:dyDescent="0.25">
      <c r="A1022" s="27" t="s">
        <v>104</v>
      </c>
      <c r="B1022" s="19">
        <v>27</v>
      </c>
      <c r="C1022" s="54">
        <v>135</v>
      </c>
      <c r="D1022" s="8">
        <v>1022</v>
      </c>
      <c r="E1022" s="15">
        <v>1</v>
      </c>
      <c r="F1022" s="15">
        <v>0</v>
      </c>
      <c r="G1022" s="15">
        <v>0</v>
      </c>
      <c r="H1022" s="15">
        <v>1</v>
      </c>
      <c r="I1022" s="15">
        <v>0</v>
      </c>
      <c r="J1022" s="15">
        <v>1</v>
      </c>
      <c r="K1022" s="15">
        <v>0</v>
      </c>
      <c r="L1022" s="15">
        <v>0</v>
      </c>
      <c r="M1022" s="15">
        <v>1</v>
      </c>
      <c r="N1022" s="15">
        <v>0</v>
      </c>
      <c r="O1022" s="40">
        <v>0</v>
      </c>
      <c r="Q1022" t="str">
        <f t="shared" si="160"/>
        <v>GC</v>
      </c>
      <c r="R1022" t="str">
        <f t="shared" si="161"/>
        <v/>
      </c>
      <c r="S1022" t="str">
        <f t="shared" si="162"/>
        <v/>
      </c>
      <c r="T1022" t="str">
        <f t="shared" si="163"/>
        <v>C8+</v>
      </c>
      <c r="U1022" t="str">
        <f t="shared" si="164"/>
        <v/>
      </c>
      <c r="V1022" t="str">
        <f t="shared" si="165"/>
        <v/>
      </c>
      <c r="W1022" t="str">
        <f t="shared" si="166"/>
        <v/>
      </c>
      <c r="X1022" t="str">
        <f t="shared" si="167"/>
        <v/>
      </c>
      <c r="Y1022" s="32" t="str">
        <f t="shared" si="158"/>
        <v>GC///C8+/////</v>
      </c>
      <c r="Z1022" t="str">
        <f t="shared" si="159"/>
        <v>#ffff66</v>
      </c>
    </row>
    <row r="1023" spans="1:26" x14ac:dyDescent="0.25">
      <c r="A1023" s="27" t="s">
        <v>104</v>
      </c>
      <c r="B1023" s="19">
        <v>28</v>
      </c>
      <c r="C1023" s="54" t="s">
        <v>19</v>
      </c>
      <c r="D1023" s="8">
        <v>1023</v>
      </c>
      <c r="E1023" s="15">
        <v>1</v>
      </c>
      <c r="F1023" s="15">
        <v>0</v>
      </c>
      <c r="G1023" s="15">
        <v>0</v>
      </c>
      <c r="H1023" s="15">
        <v>0</v>
      </c>
      <c r="I1023" s="15">
        <v>0</v>
      </c>
      <c r="J1023" s="15">
        <v>1</v>
      </c>
      <c r="K1023" s="15">
        <v>0</v>
      </c>
      <c r="L1023" s="15">
        <v>0</v>
      </c>
      <c r="M1023" s="15">
        <v>1</v>
      </c>
      <c r="N1023" s="15">
        <v>0</v>
      </c>
      <c r="O1023" s="40">
        <v>0</v>
      </c>
      <c r="Q1023" t="str">
        <f t="shared" si="160"/>
        <v>GC</v>
      </c>
      <c r="R1023" t="str">
        <f t="shared" si="161"/>
        <v/>
      </c>
      <c r="S1023" t="str">
        <f t="shared" si="162"/>
        <v/>
      </c>
      <c r="T1023" t="str">
        <f t="shared" si="163"/>
        <v/>
      </c>
      <c r="U1023" t="str">
        <f t="shared" si="164"/>
        <v/>
      </c>
      <c r="V1023" t="str">
        <f t="shared" si="165"/>
        <v/>
      </c>
      <c r="W1023" t="str">
        <f t="shared" si="166"/>
        <v/>
      </c>
      <c r="X1023" t="str">
        <f t="shared" si="167"/>
        <v/>
      </c>
      <c r="Y1023" s="32" t="str">
        <f t="shared" si="158"/>
        <v>GC////////</v>
      </c>
      <c r="Z1023" t="str">
        <f t="shared" si="159"/>
        <v>#ff66d9</v>
      </c>
    </row>
    <row r="1024" spans="1:26" x14ac:dyDescent="0.25">
      <c r="A1024" s="27" t="s">
        <v>104</v>
      </c>
      <c r="B1024" s="19">
        <v>29</v>
      </c>
      <c r="C1024" s="54">
        <v>71</v>
      </c>
      <c r="D1024" s="8">
        <v>1024</v>
      </c>
      <c r="E1024" s="15">
        <v>1</v>
      </c>
      <c r="F1024" s="15">
        <v>0</v>
      </c>
      <c r="G1024" s="15">
        <v>0</v>
      </c>
      <c r="H1024" s="15">
        <v>0</v>
      </c>
      <c r="I1024" s="15">
        <v>0</v>
      </c>
      <c r="J1024" s="15">
        <v>1</v>
      </c>
      <c r="K1024" s="15">
        <v>0</v>
      </c>
      <c r="L1024" s="15">
        <v>0</v>
      </c>
      <c r="M1024" s="15">
        <v>1</v>
      </c>
      <c r="N1024" s="15">
        <v>0</v>
      </c>
      <c r="O1024" s="40">
        <v>0</v>
      </c>
      <c r="Q1024" t="str">
        <f t="shared" si="160"/>
        <v>GC</v>
      </c>
      <c r="R1024" t="str">
        <f t="shared" si="161"/>
        <v/>
      </c>
      <c r="S1024" t="str">
        <f t="shared" si="162"/>
        <v/>
      </c>
      <c r="T1024" t="str">
        <f t="shared" si="163"/>
        <v/>
      </c>
      <c r="U1024" t="str">
        <f t="shared" si="164"/>
        <v/>
      </c>
      <c r="V1024" t="str">
        <f t="shared" si="165"/>
        <v/>
      </c>
      <c r="W1024" t="str">
        <f t="shared" si="166"/>
        <v/>
      </c>
      <c r="X1024" t="str">
        <f t="shared" si="167"/>
        <v/>
      </c>
      <c r="Y1024" s="32" t="str">
        <f t="shared" si="158"/>
        <v>GC////////</v>
      </c>
      <c r="Z1024" t="str">
        <f t="shared" si="159"/>
        <v>#ff66d9</v>
      </c>
    </row>
    <row r="1025" spans="1:26" x14ac:dyDescent="0.25">
      <c r="A1025" s="27" t="s">
        <v>104</v>
      </c>
      <c r="B1025" s="19">
        <v>30</v>
      </c>
      <c r="C1025" s="54">
        <v>74</v>
      </c>
      <c r="D1025" s="8">
        <v>1025</v>
      </c>
      <c r="E1025" s="15">
        <v>1</v>
      </c>
      <c r="F1025" s="15">
        <v>0</v>
      </c>
      <c r="G1025" s="15">
        <v>0</v>
      </c>
      <c r="H1025" s="15">
        <v>1</v>
      </c>
      <c r="I1025" s="15">
        <v>0</v>
      </c>
      <c r="J1025" s="15">
        <v>1</v>
      </c>
      <c r="K1025" s="15">
        <v>0</v>
      </c>
      <c r="L1025" s="15">
        <v>0</v>
      </c>
      <c r="M1025" s="15">
        <v>1</v>
      </c>
      <c r="N1025" s="15">
        <v>0</v>
      </c>
      <c r="O1025" s="40">
        <v>0</v>
      </c>
      <c r="Q1025" t="str">
        <f t="shared" si="160"/>
        <v>GC</v>
      </c>
      <c r="R1025" t="str">
        <f t="shared" si="161"/>
        <v/>
      </c>
      <c r="S1025" t="str">
        <f t="shared" si="162"/>
        <v/>
      </c>
      <c r="T1025" t="str">
        <f t="shared" si="163"/>
        <v>C8+</v>
      </c>
      <c r="U1025" t="str">
        <f t="shared" si="164"/>
        <v/>
      </c>
      <c r="V1025" t="str">
        <f t="shared" si="165"/>
        <v/>
      </c>
      <c r="W1025" t="str">
        <f t="shared" si="166"/>
        <v/>
      </c>
      <c r="X1025" t="str">
        <f t="shared" si="167"/>
        <v/>
      </c>
      <c r="Y1025" s="32" t="str">
        <f t="shared" si="158"/>
        <v>GC///C8+/////</v>
      </c>
      <c r="Z1025" t="str">
        <f t="shared" si="159"/>
        <v>#ffff66</v>
      </c>
    </row>
    <row r="1026" spans="1:26" x14ac:dyDescent="0.25">
      <c r="A1026" s="27" t="s">
        <v>104</v>
      </c>
      <c r="B1026" s="19">
        <v>31</v>
      </c>
      <c r="C1026" s="54">
        <v>16</v>
      </c>
      <c r="D1026" s="8">
        <v>1026</v>
      </c>
      <c r="E1026" s="15">
        <v>1</v>
      </c>
      <c r="F1026" s="15">
        <v>0</v>
      </c>
      <c r="G1026" s="15">
        <v>0</v>
      </c>
      <c r="H1026" s="15">
        <v>0</v>
      </c>
      <c r="I1026" s="15">
        <v>0</v>
      </c>
      <c r="J1026" s="15">
        <v>1</v>
      </c>
      <c r="K1026" s="15">
        <v>0</v>
      </c>
      <c r="L1026" s="15">
        <v>0</v>
      </c>
      <c r="M1026" s="15">
        <v>1</v>
      </c>
      <c r="N1026" s="15">
        <v>0</v>
      </c>
      <c r="O1026" s="40">
        <v>0</v>
      </c>
      <c r="Q1026" t="str">
        <f t="shared" si="160"/>
        <v>GC</v>
      </c>
      <c r="R1026" t="str">
        <f t="shared" si="161"/>
        <v/>
      </c>
      <c r="S1026" t="str">
        <f t="shared" si="162"/>
        <v/>
      </c>
      <c r="T1026" t="str">
        <f t="shared" si="163"/>
        <v/>
      </c>
      <c r="U1026" t="str">
        <f t="shared" si="164"/>
        <v/>
      </c>
      <c r="V1026" t="str">
        <f t="shared" si="165"/>
        <v/>
      </c>
      <c r="W1026" t="str">
        <f t="shared" si="166"/>
        <v/>
      </c>
      <c r="X1026" t="str">
        <f t="shared" si="167"/>
        <v/>
      </c>
      <c r="Y1026" s="32" t="str">
        <f t="shared" ref="Y1026:Y1089" si="168">Q1026&amp;"/"&amp;R1026&amp;"/"&amp;S1026&amp;"/"&amp;T1026&amp;"/"&amp;U1026&amp;"/"&amp;V1026&amp;"/"&amp;W1026&amp;"/"&amp;X1026&amp;"/"</f>
        <v>GC////////</v>
      </c>
      <c r="Z1026" t="str">
        <f t="shared" ref="Z1026:Z1089" si="169">VLOOKUP(Y1026,$AB$4:$AC$17,2,FALSE)</f>
        <v>#ff66d9</v>
      </c>
    </row>
    <row r="1027" spans="1:26" x14ac:dyDescent="0.25">
      <c r="A1027" s="27" t="s">
        <v>104</v>
      </c>
      <c r="B1027" s="19">
        <v>32</v>
      </c>
      <c r="C1027" s="54" t="s">
        <v>19</v>
      </c>
      <c r="D1027" s="8">
        <v>1027</v>
      </c>
      <c r="E1027" s="15">
        <v>0</v>
      </c>
      <c r="F1027" s="15">
        <v>0</v>
      </c>
      <c r="G1027" s="15">
        <v>1</v>
      </c>
      <c r="H1027" s="15">
        <v>0</v>
      </c>
      <c r="I1027" s="15">
        <v>1</v>
      </c>
      <c r="J1027" s="15">
        <v>0</v>
      </c>
      <c r="K1027" s="15">
        <v>0</v>
      </c>
      <c r="L1027" s="15">
        <v>0</v>
      </c>
      <c r="M1027" s="15">
        <v>0</v>
      </c>
      <c r="N1027" s="15">
        <v>0</v>
      </c>
      <c r="O1027" s="40">
        <v>0</v>
      </c>
      <c r="Q1027" t="str">
        <f t="shared" si="160"/>
        <v>AC</v>
      </c>
      <c r="R1027" t="str">
        <f t="shared" si="161"/>
        <v/>
      </c>
      <c r="S1027" t="str">
        <f t="shared" si="162"/>
        <v>Syt6+</v>
      </c>
      <c r="T1027" t="str">
        <f t="shared" si="163"/>
        <v/>
      </c>
      <c r="U1027" t="str">
        <f t="shared" si="164"/>
        <v/>
      </c>
      <c r="V1027" t="str">
        <f t="shared" si="165"/>
        <v/>
      </c>
      <c r="W1027" t="str">
        <f t="shared" si="166"/>
        <v>MEIS+</v>
      </c>
      <c r="X1027" t="str">
        <f t="shared" si="167"/>
        <v/>
      </c>
      <c r="Y1027" s="32" t="str">
        <f t="shared" si="168"/>
        <v>AC//Syt6+////MEIS+//</v>
      </c>
      <c r="Z1027" t="str">
        <f t="shared" si="169"/>
        <v>#ff6666</v>
      </c>
    </row>
    <row r="1028" spans="1:26" x14ac:dyDescent="0.25">
      <c r="A1028" s="27" t="s">
        <v>104</v>
      </c>
      <c r="B1028" s="19">
        <v>33</v>
      </c>
      <c r="C1028" s="54" t="s">
        <v>19</v>
      </c>
      <c r="D1028" s="8">
        <v>1028</v>
      </c>
      <c r="E1028" s="15">
        <v>1</v>
      </c>
      <c r="F1028" s="15">
        <v>0</v>
      </c>
      <c r="G1028" s="15">
        <v>0</v>
      </c>
      <c r="H1028" s="15">
        <v>0</v>
      </c>
      <c r="I1028" s="15">
        <v>0</v>
      </c>
      <c r="J1028" s="15">
        <v>1</v>
      </c>
      <c r="K1028" s="15">
        <v>0</v>
      </c>
      <c r="L1028" s="15">
        <v>0</v>
      </c>
      <c r="M1028" s="15">
        <v>1</v>
      </c>
      <c r="N1028" s="15">
        <v>0</v>
      </c>
      <c r="O1028" s="40">
        <v>0</v>
      </c>
      <c r="Q1028" t="str">
        <f t="shared" si="160"/>
        <v>GC</v>
      </c>
      <c r="R1028" t="str">
        <f t="shared" si="161"/>
        <v/>
      </c>
      <c r="S1028" t="str">
        <f t="shared" si="162"/>
        <v/>
      </c>
      <c r="T1028" t="str">
        <f t="shared" si="163"/>
        <v/>
      </c>
      <c r="U1028" t="str">
        <f t="shared" si="164"/>
        <v/>
      </c>
      <c r="V1028" t="str">
        <f t="shared" si="165"/>
        <v/>
      </c>
      <c r="W1028" t="str">
        <f t="shared" si="166"/>
        <v/>
      </c>
      <c r="X1028" t="str">
        <f t="shared" si="167"/>
        <v/>
      </c>
      <c r="Y1028" s="32" t="str">
        <f t="shared" si="168"/>
        <v>GC////////</v>
      </c>
      <c r="Z1028" t="str">
        <f t="shared" si="169"/>
        <v>#ff66d9</v>
      </c>
    </row>
    <row r="1029" spans="1:26" x14ac:dyDescent="0.25">
      <c r="A1029" s="27" t="s">
        <v>104</v>
      </c>
      <c r="B1029" s="19">
        <v>34</v>
      </c>
      <c r="C1029" s="54">
        <v>79</v>
      </c>
      <c r="D1029" s="8">
        <v>1029</v>
      </c>
      <c r="E1029" s="15">
        <v>1</v>
      </c>
      <c r="F1029" s="15">
        <v>0</v>
      </c>
      <c r="G1029" s="15">
        <v>0</v>
      </c>
      <c r="H1029" s="15">
        <v>0</v>
      </c>
      <c r="I1029" s="15">
        <v>0</v>
      </c>
      <c r="J1029" s="15">
        <v>1</v>
      </c>
      <c r="K1029" s="15">
        <v>0</v>
      </c>
      <c r="L1029" s="15">
        <v>0</v>
      </c>
      <c r="M1029" s="15">
        <v>1</v>
      </c>
      <c r="N1029" s="15">
        <v>0</v>
      </c>
      <c r="O1029" s="40">
        <v>0</v>
      </c>
      <c r="Q1029" t="str">
        <f t="shared" si="160"/>
        <v>GC</v>
      </c>
      <c r="R1029" t="str">
        <f t="shared" si="161"/>
        <v/>
      </c>
      <c r="S1029" t="str">
        <f t="shared" si="162"/>
        <v/>
      </c>
      <c r="T1029" t="str">
        <f t="shared" si="163"/>
        <v/>
      </c>
      <c r="U1029" t="str">
        <f t="shared" si="164"/>
        <v/>
      </c>
      <c r="V1029" t="str">
        <f t="shared" si="165"/>
        <v/>
      </c>
      <c r="W1029" t="str">
        <f t="shared" si="166"/>
        <v/>
      </c>
      <c r="X1029" t="str">
        <f t="shared" si="167"/>
        <v/>
      </c>
      <c r="Y1029" s="32" t="str">
        <f t="shared" si="168"/>
        <v>GC////////</v>
      </c>
      <c r="Z1029" t="str">
        <f t="shared" si="169"/>
        <v>#ff66d9</v>
      </c>
    </row>
    <row r="1030" spans="1:26" x14ac:dyDescent="0.25">
      <c r="A1030" s="27" t="s">
        <v>104</v>
      </c>
      <c r="B1030" s="19">
        <v>35</v>
      </c>
      <c r="C1030" s="54">
        <v>20</v>
      </c>
      <c r="D1030" s="8">
        <v>1030</v>
      </c>
      <c r="E1030" s="15">
        <v>1</v>
      </c>
      <c r="F1030" s="15">
        <v>0</v>
      </c>
      <c r="G1030" s="15">
        <v>1</v>
      </c>
      <c r="H1030" s="15">
        <v>0</v>
      </c>
      <c r="I1030" s="15">
        <v>0</v>
      </c>
      <c r="J1030" s="15">
        <v>1</v>
      </c>
      <c r="K1030" s="15">
        <v>0</v>
      </c>
      <c r="L1030" s="15">
        <v>0</v>
      </c>
      <c r="M1030" s="15">
        <v>1</v>
      </c>
      <c r="N1030" s="15">
        <v>0</v>
      </c>
      <c r="O1030" s="40">
        <v>0</v>
      </c>
      <c r="Q1030" t="str">
        <f t="shared" si="160"/>
        <v>GC</v>
      </c>
      <c r="R1030" t="str">
        <f t="shared" si="161"/>
        <v/>
      </c>
      <c r="S1030" t="str">
        <f t="shared" si="162"/>
        <v>Syt6+</v>
      </c>
      <c r="T1030" t="str">
        <f t="shared" si="163"/>
        <v/>
      </c>
      <c r="U1030" t="str">
        <f t="shared" si="164"/>
        <v/>
      </c>
      <c r="V1030" t="str">
        <f t="shared" si="165"/>
        <v/>
      </c>
      <c r="W1030" t="str">
        <f t="shared" si="166"/>
        <v/>
      </c>
      <c r="X1030" t="str">
        <f t="shared" si="167"/>
        <v/>
      </c>
      <c r="Y1030" s="32" t="str">
        <f t="shared" si="168"/>
        <v>GC//Syt6+//////</v>
      </c>
      <c r="Z1030" t="str">
        <f t="shared" si="169"/>
        <v>#ff6666</v>
      </c>
    </row>
    <row r="1031" spans="1:26" x14ac:dyDescent="0.25">
      <c r="A1031" s="27" t="s">
        <v>104</v>
      </c>
      <c r="B1031" s="19">
        <v>36</v>
      </c>
      <c r="C1031" s="54" t="s">
        <v>19</v>
      </c>
      <c r="D1031" s="8">
        <v>1031</v>
      </c>
      <c r="E1031" s="15">
        <v>1</v>
      </c>
      <c r="F1031" s="15">
        <v>0</v>
      </c>
      <c r="G1031" s="15">
        <v>0</v>
      </c>
      <c r="H1031" s="15">
        <v>0</v>
      </c>
      <c r="I1031" s="15">
        <v>0</v>
      </c>
      <c r="J1031" s="15">
        <v>1</v>
      </c>
      <c r="K1031" s="15">
        <v>0</v>
      </c>
      <c r="L1031" s="15">
        <v>0</v>
      </c>
      <c r="M1031" s="15">
        <v>1</v>
      </c>
      <c r="N1031" s="15">
        <v>0</v>
      </c>
      <c r="O1031" s="40">
        <v>0</v>
      </c>
      <c r="Q1031" t="str">
        <f t="shared" si="160"/>
        <v>GC</v>
      </c>
      <c r="R1031" t="str">
        <f t="shared" si="161"/>
        <v/>
      </c>
      <c r="S1031" t="str">
        <f t="shared" si="162"/>
        <v/>
      </c>
      <c r="T1031" t="str">
        <f t="shared" si="163"/>
        <v/>
      </c>
      <c r="U1031" t="str">
        <f t="shared" si="164"/>
        <v/>
      </c>
      <c r="V1031" t="str">
        <f t="shared" si="165"/>
        <v/>
      </c>
      <c r="W1031" t="str">
        <f t="shared" si="166"/>
        <v/>
      </c>
      <c r="X1031" t="str">
        <f t="shared" si="167"/>
        <v/>
      </c>
      <c r="Y1031" s="32" t="str">
        <f t="shared" si="168"/>
        <v>GC////////</v>
      </c>
      <c r="Z1031" t="str">
        <f t="shared" si="169"/>
        <v>#ff66d9</v>
      </c>
    </row>
    <row r="1032" spans="1:26" x14ac:dyDescent="0.25">
      <c r="A1032" s="27" t="s">
        <v>104</v>
      </c>
      <c r="B1032" s="19">
        <v>37</v>
      </c>
      <c r="C1032" s="54">
        <v>21</v>
      </c>
      <c r="D1032" s="8">
        <v>1032</v>
      </c>
      <c r="E1032" s="15">
        <v>1</v>
      </c>
      <c r="F1032" s="15">
        <v>0</v>
      </c>
      <c r="G1032" s="15">
        <v>0</v>
      </c>
      <c r="H1032" s="15">
        <v>0</v>
      </c>
      <c r="I1032" s="15">
        <v>0</v>
      </c>
      <c r="J1032" s="15">
        <v>1</v>
      </c>
      <c r="K1032" s="15">
        <v>0</v>
      </c>
      <c r="L1032" s="15">
        <v>0</v>
      </c>
      <c r="M1032" s="15">
        <v>1</v>
      </c>
      <c r="N1032" s="15">
        <v>0</v>
      </c>
      <c r="O1032" s="40">
        <v>0</v>
      </c>
      <c r="Q1032" t="str">
        <f t="shared" si="160"/>
        <v>GC</v>
      </c>
      <c r="R1032" t="str">
        <f t="shared" si="161"/>
        <v/>
      </c>
      <c r="S1032" t="str">
        <f t="shared" si="162"/>
        <v/>
      </c>
      <c r="T1032" t="str">
        <f t="shared" si="163"/>
        <v/>
      </c>
      <c r="U1032" t="str">
        <f t="shared" si="164"/>
        <v/>
      </c>
      <c r="V1032" t="str">
        <f t="shared" si="165"/>
        <v/>
      </c>
      <c r="W1032" t="str">
        <f t="shared" si="166"/>
        <v/>
      </c>
      <c r="X1032" t="str">
        <f t="shared" si="167"/>
        <v/>
      </c>
      <c r="Y1032" s="32" t="str">
        <f t="shared" si="168"/>
        <v>GC////////</v>
      </c>
      <c r="Z1032" t="str">
        <f t="shared" si="169"/>
        <v>#ff66d9</v>
      </c>
    </row>
    <row r="1033" spans="1:26" x14ac:dyDescent="0.25">
      <c r="A1033" s="27" t="s">
        <v>104</v>
      </c>
      <c r="B1033" s="19">
        <v>38</v>
      </c>
      <c r="C1033" s="54">
        <v>121</v>
      </c>
      <c r="D1033" s="8">
        <v>1033</v>
      </c>
      <c r="E1033" s="15">
        <v>1</v>
      </c>
      <c r="F1033" s="15">
        <v>0</v>
      </c>
      <c r="G1033" s="15">
        <v>0</v>
      </c>
      <c r="H1033" s="15">
        <v>0</v>
      </c>
      <c r="I1033" s="15">
        <v>0</v>
      </c>
      <c r="J1033" s="15">
        <v>1</v>
      </c>
      <c r="K1033" s="15">
        <v>0</v>
      </c>
      <c r="L1033" s="15">
        <v>0</v>
      </c>
      <c r="M1033" s="15">
        <v>1</v>
      </c>
      <c r="N1033" s="15">
        <v>0</v>
      </c>
      <c r="O1033" s="40">
        <v>0</v>
      </c>
      <c r="Q1033" t="str">
        <f t="shared" si="160"/>
        <v>GC</v>
      </c>
      <c r="R1033" t="str">
        <f t="shared" si="161"/>
        <v/>
      </c>
      <c r="S1033" t="str">
        <f t="shared" si="162"/>
        <v/>
      </c>
      <c r="T1033" t="str">
        <f t="shared" si="163"/>
        <v/>
      </c>
      <c r="U1033" t="str">
        <f t="shared" si="164"/>
        <v/>
      </c>
      <c r="V1033" t="str">
        <f t="shared" si="165"/>
        <v/>
      </c>
      <c r="W1033" t="str">
        <f t="shared" si="166"/>
        <v/>
      </c>
      <c r="X1033" t="str">
        <f t="shared" si="167"/>
        <v/>
      </c>
      <c r="Y1033" s="32" t="str">
        <f t="shared" si="168"/>
        <v>GC////////</v>
      </c>
      <c r="Z1033" t="str">
        <f t="shared" si="169"/>
        <v>#ff66d9</v>
      </c>
    </row>
    <row r="1034" spans="1:26" x14ac:dyDescent="0.25">
      <c r="A1034" s="27" t="s">
        <v>104</v>
      </c>
      <c r="B1034" s="19">
        <v>39</v>
      </c>
      <c r="C1034" s="54">
        <v>77</v>
      </c>
      <c r="D1034" s="8">
        <v>1034</v>
      </c>
      <c r="E1034" s="15">
        <v>1</v>
      </c>
      <c r="F1034" s="15">
        <v>0</v>
      </c>
      <c r="G1034" s="15">
        <v>0</v>
      </c>
      <c r="H1034" s="15">
        <v>0</v>
      </c>
      <c r="I1034" s="15">
        <v>0</v>
      </c>
      <c r="J1034" s="15">
        <v>1</v>
      </c>
      <c r="K1034" s="15">
        <v>0</v>
      </c>
      <c r="L1034" s="15">
        <v>0</v>
      </c>
      <c r="M1034" s="15">
        <v>1</v>
      </c>
      <c r="N1034" s="15">
        <v>0</v>
      </c>
      <c r="O1034" s="40">
        <v>0</v>
      </c>
      <c r="Q1034" t="str">
        <f t="shared" si="160"/>
        <v>GC</v>
      </c>
      <c r="R1034" t="str">
        <f t="shared" si="161"/>
        <v/>
      </c>
      <c r="S1034" t="str">
        <f t="shared" si="162"/>
        <v/>
      </c>
      <c r="T1034" t="str">
        <f t="shared" si="163"/>
        <v/>
      </c>
      <c r="U1034" t="str">
        <f t="shared" si="164"/>
        <v/>
      </c>
      <c r="V1034" t="str">
        <f t="shared" si="165"/>
        <v/>
      </c>
      <c r="W1034" t="str">
        <f t="shared" si="166"/>
        <v/>
      </c>
      <c r="X1034" t="str">
        <f t="shared" si="167"/>
        <v/>
      </c>
      <c r="Y1034" s="32" t="str">
        <f t="shared" si="168"/>
        <v>GC////////</v>
      </c>
      <c r="Z1034" t="str">
        <f t="shared" si="169"/>
        <v>#ff66d9</v>
      </c>
    </row>
    <row r="1035" spans="1:26" x14ac:dyDescent="0.25">
      <c r="A1035" s="27" t="s">
        <v>104</v>
      </c>
      <c r="B1035" s="19">
        <v>40</v>
      </c>
      <c r="C1035" s="54">
        <v>76</v>
      </c>
      <c r="D1035" s="8">
        <v>1035</v>
      </c>
      <c r="E1035" s="15">
        <v>1</v>
      </c>
      <c r="F1035" s="15">
        <v>0</v>
      </c>
      <c r="G1035" s="15">
        <v>0</v>
      </c>
      <c r="H1035" s="15">
        <v>0</v>
      </c>
      <c r="I1035" s="15">
        <v>0</v>
      </c>
      <c r="J1035" s="15">
        <v>1</v>
      </c>
      <c r="K1035" s="15">
        <v>0</v>
      </c>
      <c r="L1035" s="15">
        <v>0</v>
      </c>
      <c r="M1035" s="15">
        <v>1</v>
      </c>
      <c r="N1035" s="15">
        <v>0</v>
      </c>
      <c r="O1035" s="40">
        <v>0</v>
      </c>
      <c r="Q1035" t="str">
        <f t="shared" si="160"/>
        <v>GC</v>
      </c>
      <c r="R1035" t="str">
        <f t="shared" si="161"/>
        <v/>
      </c>
      <c r="S1035" t="str">
        <f t="shared" si="162"/>
        <v/>
      </c>
      <c r="T1035" t="str">
        <f t="shared" si="163"/>
        <v/>
      </c>
      <c r="U1035" t="str">
        <f t="shared" si="164"/>
        <v/>
      </c>
      <c r="V1035" t="str">
        <f t="shared" si="165"/>
        <v/>
      </c>
      <c r="W1035" t="str">
        <f t="shared" si="166"/>
        <v/>
      </c>
      <c r="X1035" t="str">
        <f t="shared" si="167"/>
        <v/>
      </c>
      <c r="Y1035" s="32" t="str">
        <f t="shared" si="168"/>
        <v>GC////////</v>
      </c>
      <c r="Z1035" t="str">
        <f t="shared" si="169"/>
        <v>#ff66d9</v>
      </c>
    </row>
    <row r="1036" spans="1:26" x14ac:dyDescent="0.25">
      <c r="A1036" s="27" t="s">
        <v>104</v>
      </c>
      <c r="B1036" s="19">
        <v>41</v>
      </c>
      <c r="C1036" s="54">
        <v>123</v>
      </c>
      <c r="D1036" s="8">
        <v>1036</v>
      </c>
      <c r="E1036" s="15">
        <v>1</v>
      </c>
      <c r="F1036" s="15">
        <v>0</v>
      </c>
      <c r="G1036" s="15">
        <v>0</v>
      </c>
      <c r="H1036" s="15">
        <v>0</v>
      </c>
      <c r="I1036" s="15">
        <v>0</v>
      </c>
      <c r="J1036" s="15">
        <v>1</v>
      </c>
      <c r="K1036" s="15">
        <v>0</v>
      </c>
      <c r="L1036" s="15">
        <v>0</v>
      </c>
      <c r="M1036" s="15">
        <v>1</v>
      </c>
      <c r="N1036" s="15">
        <v>0</v>
      </c>
      <c r="O1036" s="40">
        <v>0</v>
      </c>
      <c r="Q1036" t="str">
        <f t="shared" si="160"/>
        <v>GC</v>
      </c>
      <c r="R1036" t="str">
        <f t="shared" si="161"/>
        <v/>
      </c>
      <c r="S1036" t="str">
        <f t="shared" si="162"/>
        <v/>
      </c>
      <c r="T1036" t="str">
        <f t="shared" si="163"/>
        <v/>
      </c>
      <c r="U1036" t="str">
        <f t="shared" si="164"/>
        <v/>
      </c>
      <c r="V1036" t="str">
        <f t="shared" si="165"/>
        <v/>
      </c>
      <c r="W1036" t="str">
        <f t="shared" si="166"/>
        <v/>
      </c>
      <c r="X1036" t="str">
        <f t="shared" si="167"/>
        <v/>
      </c>
      <c r="Y1036" s="32" t="str">
        <f t="shared" si="168"/>
        <v>GC////////</v>
      </c>
      <c r="Z1036" t="str">
        <f t="shared" si="169"/>
        <v>#ff66d9</v>
      </c>
    </row>
    <row r="1037" spans="1:26" x14ac:dyDescent="0.25">
      <c r="A1037" s="27" t="s">
        <v>104</v>
      </c>
      <c r="B1037" s="19">
        <v>42</v>
      </c>
      <c r="C1037" s="54">
        <v>22</v>
      </c>
      <c r="D1037" s="8">
        <v>1037</v>
      </c>
      <c r="E1037" s="15">
        <v>1</v>
      </c>
      <c r="F1037" s="15">
        <v>0</v>
      </c>
      <c r="G1037" s="15">
        <v>0</v>
      </c>
      <c r="H1037" s="15">
        <v>0</v>
      </c>
      <c r="I1037" s="15">
        <v>0</v>
      </c>
      <c r="J1037" s="15">
        <v>1</v>
      </c>
      <c r="K1037" s="15">
        <v>0</v>
      </c>
      <c r="L1037" s="15">
        <v>0</v>
      </c>
      <c r="M1037" s="15">
        <v>1</v>
      </c>
      <c r="N1037" s="15">
        <v>0</v>
      </c>
      <c r="O1037" s="40">
        <v>0</v>
      </c>
      <c r="Q1037" t="str">
        <f t="shared" si="160"/>
        <v>GC</v>
      </c>
      <c r="R1037" t="str">
        <f t="shared" si="161"/>
        <v/>
      </c>
      <c r="S1037" t="str">
        <f t="shared" si="162"/>
        <v/>
      </c>
      <c r="T1037" t="str">
        <f t="shared" si="163"/>
        <v/>
      </c>
      <c r="U1037" t="str">
        <f t="shared" si="164"/>
        <v/>
      </c>
      <c r="V1037" t="str">
        <f t="shared" si="165"/>
        <v/>
      </c>
      <c r="W1037" t="str">
        <f t="shared" si="166"/>
        <v/>
      </c>
      <c r="X1037" t="str">
        <f t="shared" si="167"/>
        <v/>
      </c>
      <c r="Y1037" s="32" t="str">
        <f t="shared" si="168"/>
        <v>GC////////</v>
      </c>
      <c r="Z1037" t="str">
        <f t="shared" si="169"/>
        <v>#ff66d9</v>
      </c>
    </row>
    <row r="1038" spans="1:26" x14ac:dyDescent="0.25">
      <c r="A1038" s="27" t="s">
        <v>104</v>
      </c>
      <c r="B1038" s="19">
        <v>43</v>
      </c>
      <c r="C1038" s="54">
        <v>26</v>
      </c>
      <c r="D1038" s="8">
        <v>1038</v>
      </c>
      <c r="E1038" s="15">
        <v>1</v>
      </c>
      <c r="F1038" s="15">
        <v>0</v>
      </c>
      <c r="G1038" s="15">
        <v>0</v>
      </c>
      <c r="H1038" s="15">
        <v>0</v>
      </c>
      <c r="I1038" s="15">
        <v>0</v>
      </c>
      <c r="J1038" s="15">
        <v>1</v>
      </c>
      <c r="K1038" s="15">
        <v>0</v>
      </c>
      <c r="L1038" s="15">
        <v>0</v>
      </c>
      <c r="M1038" s="15">
        <v>1</v>
      </c>
      <c r="N1038" s="15">
        <v>0</v>
      </c>
      <c r="O1038" s="40">
        <v>0</v>
      </c>
      <c r="Q1038" t="str">
        <f t="shared" si="160"/>
        <v>GC</v>
      </c>
      <c r="R1038" t="str">
        <f t="shared" si="161"/>
        <v/>
      </c>
      <c r="S1038" t="str">
        <f t="shared" si="162"/>
        <v/>
      </c>
      <c r="T1038" t="str">
        <f t="shared" si="163"/>
        <v/>
      </c>
      <c r="U1038" t="str">
        <f t="shared" si="164"/>
        <v/>
      </c>
      <c r="V1038" t="str">
        <f t="shared" si="165"/>
        <v/>
      </c>
      <c r="W1038" t="str">
        <f t="shared" si="166"/>
        <v/>
      </c>
      <c r="X1038" t="str">
        <f t="shared" si="167"/>
        <v/>
      </c>
      <c r="Y1038" s="32" t="str">
        <f t="shared" si="168"/>
        <v>GC////////</v>
      </c>
      <c r="Z1038" t="str">
        <f t="shared" si="169"/>
        <v>#ff66d9</v>
      </c>
    </row>
    <row r="1039" spans="1:26" x14ac:dyDescent="0.25">
      <c r="A1039" s="27" t="s">
        <v>104</v>
      </c>
      <c r="B1039" s="19">
        <v>44</v>
      </c>
      <c r="C1039" s="54">
        <v>27</v>
      </c>
      <c r="D1039" s="8">
        <v>1039</v>
      </c>
      <c r="E1039" s="15">
        <v>1</v>
      </c>
      <c r="F1039" s="15">
        <v>0</v>
      </c>
      <c r="G1039" s="15">
        <v>0</v>
      </c>
      <c r="H1039" s="15">
        <v>0</v>
      </c>
      <c r="I1039" s="15">
        <v>0</v>
      </c>
      <c r="J1039" s="15">
        <v>1</v>
      </c>
      <c r="K1039" s="15">
        <v>0</v>
      </c>
      <c r="L1039" s="15">
        <v>0</v>
      </c>
      <c r="M1039" s="15">
        <v>1</v>
      </c>
      <c r="N1039" s="15">
        <v>0</v>
      </c>
      <c r="O1039" s="40">
        <v>0</v>
      </c>
      <c r="Q1039" t="str">
        <f t="shared" si="160"/>
        <v>GC</v>
      </c>
      <c r="R1039" t="str">
        <f t="shared" si="161"/>
        <v/>
      </c>
      <c r="S1039" t="str">
        <f t="shared" si="162"/>
        <v/>
      </c>
      <c r="T1039" t="str">
        <f t="shared" si="163"/>
        <v/>
      </c>
      <c r="U1039" t="str">
        <f t="shared" si="164"/>
        <v/>
      </c>
      <c r="V1039" t="str">
        <f t="shared" si="165"/>
        <v/>
      </c>
      <c r="W1039" t="str">
        <f t="shared" si="166"/>
        <v/>
      </c>
      <c r="X1039" t="str">
        <f t="shared" si="167"/>
        <v/>
      </c>
      <c r="Y1039" s="32" t="str">
        <f t="shared" si="168"/>
        <v>GC////////</v>
      </c>
      <c r="Z1039" t="str">
        <f t="shared" si="169"/>
        <v>#ff66d9</v>
      </c>
    </row>
    <row r="1040" spans="1:26" x14ac:dyDescent="0.25">
      <c r="A1040" s="27" t="s">
        <v>104</v>
      </c>
      <c r="B1040" s="19">
        <v>45</v>
      </c>
      <c r="C1040" s="54">
        <v>14</v>
      </c>
      <c r="D1040" s="8">
        <v>1040</v>
      </c>
      <c r="E1040" s="15">
        <v>1</v>
      </c>
      <c r="F1040" s="15">
        <v>0</v>
      </c>
      <c r="G1040" s="15">
        <v>0</v>
      </c>
      <c r="H1040" s="15">
        <v>1</v>
      </c>
      <c r="I1040" s="15">
        <v>0</v>
      </c>
      <c r="J1040" s="15">
        <v>1</v>
      </c>
      <c r="K1040" s="15">
        <v>0</v>
      </c>
      <c r="L1040" s="15">
        <v>0</v>
      </c>
      <c r="M1040" s="15">
        <v>1</v>
      </c>
      <c r="N1040" s="15">
        <v>0</v>
      </c>
      <c r="O1040" s="40">
        <v>0</v>
      </c>
      <c r="Q1040" t="str">
        <f t="shared" si="160"/>
        <v>GC</v>
      </c>
      <c r="R1040" t="str">
        <f t="shared" si="161"/>
        <v/>
      </c>
      <c r="S1040" t="str">
        <f t="shared" si="162"/>
        <v/>
      </c>
      <c r="T1040" t="str">
        <f t="shared" si="163"/>
        <v>C8+</v>
      </c>
      <c r="U1040" t="str">
        <f t="shared" si="164"/>
        <v/>
      </c>
      <c r="V1040" t="str">
        <f t="shared" si="165"/>
        <v/>
      </c>
      <c r="W1040" t="str">
        <f t="shared" si="166"/>
        <v/>
      </c>
      <c r="X1040" t="str">
        <f t="shared" si="167"/>
        <v/>
      </c>
      <c r="Y1040" s="32" t="str">
        <f t="shared" si="168"/>
        <v>GC///C8+/////</v>
      </c>
      <c r="Z1040" t="str">
        <f t="shared" si="169"/>
        <v>#ffff66</v>
      </c>
    </row>
    <row r="1041" spans="1:26" x14ac:dyDescent="0.25">
      <c r="A1041" s="27" t="s">
        <v>104</v>
      </c>
      <c r="B1041" s="19">
        <v>46</v>
      </c>
      <c r="C1041" s="54">
        <v>12</v>
      </c>
      <c r="D1041" s="8">
        <v>1041</v>
      </c>
      <c r="E1041" s="15">
        <v>1</v>
      </c>
      <c r="F1041" s="15">
        <v>0</v>
      </c>
      <c r="G1041" s="15">
        <v>0</v>
      </c>
      <c r="H1041" s="15">
        <v>0</v>
      </c>
      <c r="I1041" s="15">
        <v>0</v>
      </c>
      <c r="J1041" s="15">
        <v>1</v>
      </c>
      <c r="K1041" s="15">
        <v>0</v>
      </c>
      <c r="L1041" s="15">
        <v>0</v>
      </c>
      <c r="M1041" s="15">
        <v>1</v>
      </c>
      <c r="N1041" s="15">
        <v>0</v>
      </c>
      <c r="O1041" s="40">
        <v>0</v>
      </c>
      <c r="Q1041" t="str">
        <f t="shared" si="160"/>
        <v>GC</v>
      </c>
      <c r="R1041" t="str">
        <f t="shared" si="161"/>
        <v/>
      </c>
      <c r="S1041" t="str">
        <f t="shared" si="162"/>
        <v/>
      </c>
      <c r="T1041" t="str">
        <f t="shared" si="163"/>
        <v/>
      </c>
      <c r="U1041" t="str">
        <f t="shared" si="164"/>
        <v/>
      </c>
      <c r="V1041" t="str">
        <f t="shared" si="165"/>
        <v/>
      </c>
      <c r="W1041" t="str">
        <f t="shared" si="166"/>
        <v/>
      </c>
      <c r="X1041" t="str">
        <f t="shared" si="167"/>
        <v/>
      </c>
      <c r="Y1041" s="32" t="str">
        <f t="shared" si="168"/>
        <v>GC////////</v>
      </c>
      <c r="Z1041" t="str">
        <f t="shared" si="169"/>
        <v>#ff66d9</v>
      </c>
    </row>
    <row r="1042" spans="1:26" x14ac:dyDescent="0.25">
      <c r="A1042" s="27" t="s">
        <v>104</v>
      </c>
      <c r="B1042" s="19">
        <v>47</v>
      </c>
      <c r="C1042" s="54" t="s">
        <v>19</v>
      </c>
      <c r="D1042" s="8">
        <v>1042</v>
      </c>
      <c r="E1042" s="15">
        <v>1</v>
      </c>
      <c r="F1042" s="15">
        <v>0</v>
      </c>
      <c r="G1042" s="15">
        <v>0</v>
      </c>
      <c r="H1042" s="15">
        <v>0</v>
      </c>
      <c r="I1042" s="15">
        <v>0</v>
      </c>
      <c r="J1042" s="15">
        <v>1</v>
      </c>
      <c r="K1042" s="15">
        <v>0</v>
      </c>
      <c r="L1042" s="15">
        <v>0</v>
      </c>
      <c r="M1042" s="15">
        <v>1</v>
      </c>
      <c r="N1042" s="15">
        <v>0</v>
      </c>
      <c r="O1042" s="40">
        <v>0</v>
      </c>
      <c r="Q1042" t="str">
        <f t="shared" si="160"/>
        <v>GC</v>
      </c>
      <c r="R1042" t="str">
        <f t="shared" si="161"/>
        <v/>
      </c>
      <c r="S1042" t="str">
        <f t="shared" si="162"/>
        <v/>
      </c>
      <c r="T1042" t="str">
        <f t="shared" si="163"/>
        <v/>
      </c>
      <c r="U1042" t="str">
        <f t="shared" si="164"/>
        <v/>
      </c>
      <c r="V1042" t="str">
        <f t="shared" si="165"/>
        <v/>
      </c>
      <c r="W1042" t="str">
        <f t="shared" si="166"/>
        <v/>
      </c>
      <c r="X1042" t="str">
        <f t="shared" si="167"/>
        <v/>
      </c>
      <c r="Y1042" s="32" t="str">
        <f t="shared" si="168"/>
        <v>GC////////</v>
      </c>
      <c r="Z1042" t="str">
        <f t="shared" si="169"/>
        <v>#ff66d9</v>
      </c>
    </row>
    <row r="1043" spans="1:26" x14ac:dyDescent="0.25">
      <c r="A1043" s="27" t="s">
        <v>104</v>
      </c>
      <c r="B1043" s="19">
        <v>48</v>
      </c>
      <c r="C1043" s="54">
        <v>125</v>
      </c>
      <c r="D1043" s="8">
        <v>1043</v>
      </c>
      <c r="E1043" s="15">
        <v>0</v>
      </c>
      <c r="F1043" s="15">
        <v>0</v>
      </c>
      <c r="G1043" s="15">
        <v>0</v>
      </c>
      <c r="H1043" s="15">
        <v>0</v>
      </c>
      <c r="I1043" s="15">
        <v>1</v>
      </c>
      <c r="J1043" s="15">
        <v>0</v>
      </c>
      <c r="K1043" s="15">
        <v>0</v>
      </c>
      <c r="L1043" s="15">
        <v>0</v>
      </c>
      <c r="M1043" s="15">
        <v>0</v>
      </c>
      <c r="N1043" s="15">
        <v>0</v>
      </c>
      <c r="O1043" s="40">
        <v>0</v>
      </c>
      <c r="Q1043" t="str">
        <f t="shared" ref="Q1043:Q1106" si="170">IF(E1043=1,"GC","AC")</f>
        <v>AC</v>
      </c>
      <c r="R1043" t="str">
        <f t="shared" ref="R1043:R1106" si="171">IF(F1043=1,"Syt10+","")</f>
        <v/>
      </c>
      <c r="S1043" t="str">
        <f t="shared" ref="S1043:S1106" si="172">IF(G1043=1,"Syt6+","")</f>
        <v/>
      </c>
      <c r="T1043" t="str">
        <f t="shared" ref="T1043:T1106" si="173">IF(H1043,"C8+","")</f>
        <v/>
      </c>
      <c r="U1043" t="str">
        <f t="shared" ref="U1043:U1106" si="174">IF(K1043=1,"ChAT+","")</f>
        <v/>
      </c>
      <c r="V1043" t="str">
        <f t="shared" ref="V1043:V1106" si="175">IF(O1043=1,"Satb2+","")</f>
        <v/>
      </c>
      <c r="W1043" t="str">
        <f t="shared" ref="W1043:W1106" si="176">IF(I1043=1,"MEIS+","")</f>
        <v>MEIS+</v>
      </c>
      <c r="X1043" t="str">
        <f t="shared" ref="X1043:X1106" si="177">IF(N1043=1,"CalR+","")</f>
        <v/>
      </c>
      <c r="Y1043" s="32" t="str">
        <f t="shared" si="168"/>
        <v>AC//////MEIS+//</v>
      </c>
      <c r="Z1043" t="str">
        <f t="shared" si="169"/>
        <v>#66ff66</v>
      </c>
    </row>
    <row r="1044" spans="1:26" x14ac:dyDescent="0.25">
      <c r="A1044" s="27" t="s">
        <v>104</v>
      </c>
      <c r="B1044" s="19">
        <v>49</v>
      </c>
      <c r="C1044" s="54">
        <v>24</v>
      </c>
      <c r="D1044" s="8">
        <v>1044</v>
      </c>
      <c r="E1044" s="15">
        <v>0</v>
      </c>
      <c r="F1044" s="15">
        <v>0</v>
      </c>
      <c r="G1044" s="15">
        <v>1</v>
      </c>
      <c r="H1044" s="15">
        <v>0</v>
      </c>
      <c r="I1044" s="15">
        <v>1</v>
      </c>
      <c r="J1044" s="15">
        <v>0</v>
      </c>
      <c r="K1044" s="15">
        <v>0</v>
      </c>
      <c r="L1044" s="15">
        <v>0</v>
      </c>
      <c r="M1044" s="15">
        <v>0</v>
      </c>
      <c r="N1044" s="15">
        <v>0</v>
      </c>
      <c r="O1044" s="40">
        <v>0</v>
      </c>
      <c r="Q1044" t="str">
        <f t="shared" si="170"/>
        <v>AC</v>
      </c>
      <c r="R1044" t="str">
        <f t="shared" si="171"/>
        <v/>
      </c>
      <c r="S1044" t="str">
        <f t="shared" si="172"/>
        <v>Syt6+</v>
      </c>
      <c r="T1044" t="str">
        <f t="shared" si="173"/>
        <v/>
      </c>
      <c r="U1044" t="str">
        <f t="shared" si="174"/>
        <v/>
      </c>
      <c r="V1044" t="str">
        <f t="shared" si="175"/>
        <v/>
      </c>
      <c r="W1044" t="str">
        <f t="shared" si="176"/>
        <v>MEIS+</v>
      </c>
      <c r="X1044" t="str">
        <f t="shared" si="177"/>
        <v/>
      </c>
      <c r="Y1044" s="32" t="str">
        <f t="shared" si="168"/>
        <v>AC//Syt6+////MEIS+//</v>
      </c>
      <c r="Z1044" t="str">
        <f t="shared" si="169"/>
        <v>#ff6666</v>
      </c>
    </row>
    <row r="1045" spans="1:26" x14ac:dyDescent="0.25">
      <c r="A1045" s="27" t="s">
        <v>104</v>
      </c>
      <c r="B1045" s="19">
        <v>50</v>
      </c>
      <c r="C1045" s="54">
        <v>130</v>
      </c>
      <c r="D1045" s="8">
        <v>1045</v>
      </c>
      <c r="E1045" s="15">
        <v>0</v>
      </c>
      <c r="F1045" s="15">
        <v>0</v>
      </c>
      <c r="G1045" s="15">
        <v>1</v>
      </c>
      <c r="H1045" s="15">
        <v>0</v>
      </c>
      <c r="I1045" s="15">
        <v>1</v>
      </c>
      <c r="J1045" s="15">
        <v>0</v>
      </c>
      <c r="K1045" s="15">
        <v>0</v>
      </c>
      <c r="L1045" s="15">
        <v>0</v>
      </c>
      <c r="M1045" s="15">
        <v>0</v>
      </c>
      <c r="N1045" s="15">
        <v>0</v>
      </c>
      <c r="O1045" s="40">
        <v>0</v>
      </c>
      <c r="Q1045" t="str">
        <f t="shared" si="170"/>
        <v>AC</v>
      </c>
      <c r="R1045" t="str">
        <f t="shared" si="171"/>
        <v/>
      </c>
      <c r="S1045" t="str">
        <f t="shared" si="172"/>
        <v>Syt6+</v>
      </c>
      <c r="T1045" t="str">
        <f t="shared" si="173"/>
        <v/>
      </c>
      <c r="U1045" t="str">
        <f t="shared" si="174"/>
        <v/>
      </c>
      <c r="V1045" t="str">
        <f t="shared" si="175"/>
        <v/>
      </c>
      <c r="W1045" t="str">
        <f t="shared" si="176"/>
        <v>MEIS+</v>
      </c>
      <c r="X1045" t="str">
        <f t="shared" si="177"/>
        <v/>
      </c>
      <c r="Y1045" s="32" t="str">
        <f t="shared" si="168"/>
        <v>AC//Syt6+////MEIS+//</v>
      </c>
      <c r="Z1045" t="str">
        <f t="shared" si="169"/>
        <v>#ff6666</v>
      </c>
    </row>
    <row r="1046" spans="1:26" x14ac:dyDescent="0.25">
      <c r="A1046" s="27" t="s">
        <v>104</v>
      </c>
      <c r="B1046" s="19">
        <v>51</v>
      </c>
      <c r="C1046" s="54">
        <v>124</v>
      </c>
      <c r="D1046" s="8">
        <v>1046</v>
      </c>
      <c r="E1046" s="15">
        <v>1</v>
      </c>
      <c r="F1046" s="15">
        <v>0</v>
      </c>
      <c r="G1046" s="15">
        <v>0</v>
      </c>
      <c r="H1046" s="15">
        <v>0</v>
      </c>
      <c r="I1046" s="15">
        <v>0</v>
      </c>
      <c r="J1046" s="15">
        <v>1</v>
      </c>
      <c r="K1046" s="15">
        <v>0</v>
      </c>
      <c r="L1046" s="15">
        <v>0</v>
      </c>
      <c r="M1046" s="15">
        <v>1</v>
      </c>
      <c r="N1046" s="15">
        <v>0</v>
      </c>
      <c r="O1046" s="40">
        <v>0</v>
      </c>
      <c r="Q1046" t="str">
        <f t="shared" si="170"/>
        <v>GC</v>
      </c>
      <c r="R1046" t="str">
        <f t="shared" si="171"/>
        <v/>
      </c>
      <c r="S1046" t="str">
        <f t="shared" si="172"/>
        <v/>
      </c>
      <c r="T1046" t="str">
        <f t="shared" si="173"/>
        <v/>
      </c>
      <c r="U1046" t="str">
        <f t="shared" si="174"/>
        <v/>
      </c>
      <c r="V1046" t="str">
        <f t="shared" si="175"/>
        <v/>
      </c>
      <c r="W1046" t="str">
        <f t="shared" si="176"/>
        <v/>
      </c>
      <c r="X1046" t="str">
        <f t="shared" si="177"/>
        <v/>
      </c>
      <c r="Y1046" s="32" t="str">
        <f t="shared" si="168"/>
        <v>GC////////</v>
      </c>
      <c r="Z1046" t="str">
        <f t="shared" si="169"/>
        <v>#ff66d9</v>
      </c>
    </row>
    <row r="1047" spans="1:26" x14ac:dyDescent="0.25">
      <c r="A1047" s="27" t="s">
        <v>104</v>
      </c>
      <c r="B1047" s="19">
        <v>52</v>
      </c>
      <c r="C1047" s="54">
        <v>132</v>
      </c>
      <c r="D1047" s="8">
        <v>1047</v>
      </c>
      <c r="E1047" s="15">
        <v>1</v>
      </c>
      <c r="F1047" s="15">
        <v>0</v>
      </c>
      <c r="G1047" s="15">
        <v>0</v>
      </c>
      <c r="H1047" s="15">
        <v>0</v>
      </c>
      <c r="I1047" s="15">
        <v>0</v>
      </c>
      <c r="J1047" s="15">
        <v>1</v>
      </c>
      <c r="K1047" s="15">
        <v>0</v>
      </c>
      <c r="L1047" s="15">
        <v>0</v>
      </c>
      <c r="M1047" s="15">
        <v>0</v>
      </c>
      <c r="N1047" s="15">
        <v>0</v>
      </c>
      <c r="O1047" s="40">
        <v>0</v>
      </c>
      <c r="Q1047" t="str">
        <f t="shared" si="170"/>
        <v>GC</v>
      </c>
      <c r="R1047" t="str">
        <f t="shared" si="171"/>
        <v/>
      </c>
      <c r="S1047" t="str">
        <f t="shared" si="172"/>
        <v/>
      </c>
      <c r="T1047" t="str">
        <f t="shared" si="173"/>
        <v/>
      </c>
      <c r="U1047" t="str">
        <f t="shared" si="174"/>
        <v/>
      </c>
      <c r="V1047" t="str">
        <f t="shared" si="175"/>
        <v/>
      </c>
      <c r="W1047" t="str">
        <f t="shared" si="176"/>
        <v/>
      </c>
      <c r="X1047" t="str">
        <f t="shared" si="177"/>
        <v/>
      </c>
      <c r="Y1047" s="32" t="str">
        <f t="shared" si="168"/>
        <v>GC////////</v>
      </c>
      <c r="Z1047" t="str">
        <f t="shared" si="169"/>
        <v>#ff66d9</v>
      </c>
    </row>
    <row r="1048" spans="1:26" x14ac:dyDescent="0.25">
      <c r="A1048" s="27" t="s">
        <v>104</v>
      </c>
      <c r="B1048" s="19">
        <v>53</v>
      </c>
      <c r="C1048" s="54">
        <v>138</v>
      </c>
      <c r="D1048" s="8">
        <v>1048</v>
      </c>
      <c r="E1048" s="15">
        <v>1</v>
      </c>
      <c r="F1048" s="15">
        <v>0</v>
      </c>
      <c r="G1048" s="15">
        <v>0</v>
      </c>
      <c r="H1048" s="15">
        <v>1</v>
      </c>
      <c r="I1048" s="15">
        <v>0</v>
      </c>
      <c r="J1048" s="15">
        <v>1</v>
      </c>
      <c r="K1048" s="15">
        <v>0</v>
      </c>
      <c r="L1048" s="15">
        <v>0</v>
      </c>
      <c r="M1048" s="15">
        <v>1</v>
      </c>
      <c r="N1048" s="15">
        <v>0</v>
      </c>
      <c r="O1048" s="40">
        <v>0</v>
      </c>
      <c r="Q1048" t="str">
        <f t="shared" si="170"/>
        <v>GC</v>
      </c>
      <c r="R1048" t="str">
        <f t="shared" si="171"/>
        <v/>
      </c>
      <c r="S1048" t="str">
        <f t="shared" si="172"/>
        <v/>
      </c>
      <c r="T1048" t="str">
        <f t="shared" si="173"/>
        <v>C8+</v>
      </c>
      <c r="U1048" t="str">
        <f t="shared" si="174"/>
        <v/>
      </c>
      <c r="V1048" t="str">
        <f t="shared" si="175"/>
        <v/>
      </c>
      <c r="W1048" t="str">
        <f t="shared" si="176"/>
        <v/>
      </c>
      <c r="X1048" t="str">
        <f t="shared" si="177"/>
        <v/>
      </c>
      <c r="Y1048" s="32" t="str">
        <f t="shared" si="168"/>
        <v>GC///C8+/////</v>
      </c>
      <c r="Z1048" t="str">
        <f t="shared" si="169"/>
        <v>#ffff66</v>
      </c>
    </row>
    <row r="1049" spans="1:26" x14ac:dyDescent="0.25">
      <c r="A1049" s="27" t="s">
        <v>104</v>
      </c>
      <c r="B1049" s="19">
        <v>54</v>
      </c>
      <c r="C1049" s="54">
        <v>137</v>
      </c>
      <c r="D1049" s="8">
        <v>1049</v>
      </c>
      <c r="E1049" s="15">
        <v>1</v>
      </c>
      <c r="F1049" s="15">
        <v>0</v>
      </c>
      <c r="G1049" s="15">
        <v>0</v>
      </c>
      <c r="H1049" s="15">
        <v>0</v>
      </c>
      <c r="I1049" s="15">
        <v>0</v>
      </c>
      <c r="J1049" s="15">
        <v>1</v>
      </c>
      <c r="K1049" s="15">
        <v>0</v>
      </c>
      <c r="L1049" s="15">
        <v>0</v>
      </c>
      <c r="M1049" s="15">
        <v>1</v>
      </c>
      <c r="N1049" s="15">
        <v>0</v>
      </c>
      <c r="O1049" s="40">
        <v>0</v>
      </c>
      <c r="Q1049" t="str">
        <f t="shared" si="170"/>
        <v>GC</v>
      </c>
      <c r="R1049" t="str">
        <f t="shared" si="171"/>
        <v/>
      </c>
      <c r="S1049" t="str">
        <f t="shared" si="172"/>
        <v/>
      </c>
      <c r="T1049" t="str">
        <f t="shared" si="173"/>
        <v/>
      </c>
      <c r="U1049" t="str">
        <f t="shared" si="174"/>
        <v/>
      </c>
      <c r="V1049" t="str">
        <f t="shared" si="175"/>
        <v/>
      </c>
      <c r="W1049" t="str">
        <f t="shared" si="176"/>
        <v/>
      </c>
      <c r="X1049" t="str">
        <f t="shared" si="177"/>
        <v/>
      </c>
      <c r="Y1049" s="32" t="str">
        <f t="shared" si="168"/>
        <v>GC////////</v>
      </c>
      <c r="Z1049" t="str">
        <f t="shared" si="169"/>
        <v>#ff66d9</v>
      </c>
    </row>
    <row r="1050" spans="1:26" x14ac:dyDescent="0.25">
      <c r="A1050" s="27" t="s">
        <v>104</v>
      </c>
      <c r="B1050" s="19">
        <v>55</v>
      </c>
      <c r="C1050" s="54" t="s">
        <v>19</v>
      </c>
      <c r="D1050" s="8">
        <v>1050</v>
      </c>
      <c r="E1050" s="15">
        <v>1</v>
      </c>
      <c r="F1050" s="15">
        <v>0</v>
      </c>
      <c r="G1050" s="15">
        <v>0</v>
      </c>
      <c r="H1050" s="15">
        <v>0</v>
      </c>
      <c r="I1050" s="15">
        <v>0</v>
      </c>
      <c r="J1050" s="15">
        <v>0</v>
      </c>
      <c r="K1050" s="15">
        <v>0</v>
      </c>
      <c r="L1050" s="15">
        <v>0</v>
      </c>
      <c r="M1050" s="15">
        <v>1</v>
      </c>
      <c r="N1050" s="15">
        <v>0</v>
      </c>
      <c r="O1050" s="40">
        <v>0</v>
      </c>
      <c r="Q1050" t="str">
        <f t="shared" si="170"/>
        <v>GC</v>
      </c>
      <c r="R1050" t="str">
        <f t="shared" si="171"/>
        <v/>
      </c>
      <c r="S1050" t="str">
        <f t="shared" si="172"/>
        <v/>
      </c>
      <c r="T1050" t="str">
        <f t="shared" si="173"/>
        <v/>
      </c>
      <c r="U1050" t="str">
        <f t="shared" si="174"/>
        <v/>
      </c>
      <c r="V1050" t="str">
        <f t="shared" si="175"/>
        <v/>
      </c>
      <c r="W1050" t="str">
        <f t="shared" si="176"/>
        <v/>
      </c>
      <c r="X1050" t="str">
        <f t="shared" si="177"/>
        <v/>
      </c>
      <c r="Y1050" s="32" t="str">
        <f t="shared" si="168"/>
        <v>GC////////</v>
      </c>
      <c r="Z1050" t="str">
        <f t="shared" si="169"/>
        <v>#ff66d9</v>
      </c>
    </row>
    <row r="1051" spans="1:26" x14ac:dyDescent="0.25">
      <c r="A1051" s="27" t="s">
        <v>104</v>
      </c>
      <c r="B1051" s="19">
        <v>56</v>
      </c>
      <c r="C1051" s="54" t="s">
        <v>19</v>
      </c>
      <c r="D1051" s="8">
        <v>1051</v>
      </c>
      <c r="E1051" s="15">
        <v>1</v>
      </c>
      <c r="F1051" s="15">
        <v>0</v>
      </c>
      <c r="G1051" s="15">
        <v>0</v>
      </c>
      <c r="H1051" s="15">
        <v>0</v>
      </c>
      <c r="I1051" s="15">
        <v>0</v>
      </c>
      <c r="J1051" s="15">
        <v>0</v>
      </c>
      <c r="K1051" s="15">
        <v>0</v>
      </c>
      <c r="L1051" s="15">
        <v>0</v>
      </c>
      <c r="M1051" s="15">
        <v>1</v>
      </c>
      <c r="N1051" s="15">
        <v>0</v>
      </c>
      <c r="O1051" s="40">
        <v>0</v>
      </c>
      <c r="Q1051" t="str">
        <f t="shared" si="170"/>
        <v>GC</v>
      </c>
      <c r="R1051" t="str">
        <f t="shared" si="171"/>
        <v/>
      </c>
      <c r="S1051" t="str">
        <f t="shared" si="172"/>
        <v/>
      </c>
      <c r="T1051" t="str">
        <f t="shared" si="173"/>
        <v/>
      </c>
      <c r="U1051" t="str">
        <f t="shared" si="174"/>
        <v/>
      </c>
      <c r="V1051" t="str">
        <f t="shared" si="175"/>
        <v/>
      </c>
      <c r="W1051" t="str">
        <f t="shared" si="176"/>
        <v/>
      </c>
      <c r="X1051" t="str">
        <f t="shared" si="177"/>
        <v/>
      </c>
      <c r="Y1051" s="32" t="str">
        <f t="shared" si="168"/>
        <v>GC////////</v>
      </c>
      <c r="Z1051" t="str">
        <f t="shared" si="169"/>
        <v>#ff66d9</v>
      </c>
    </row>
    <row r="1052" spans="1:26" x14ac:dyDescent="0.25">
      <c r="A1052" s="27" t="s">
        <v>104</v>
      </c>
      <c r="B1052" s="19">
        <v>57</v>
      </c>
      <c r="C1052" s="54" t="s">
        <v>19</v>
      </c>
      <c r="D1052" s="8">
        <v>1052</v>
      </c>
      <c r="E1052" s="15">
        <v>1</v>
      </c>
      <c r="F1052" s="15">
        <v>0</v>
      </c>
      <c r="G1052" s="15">
        <v>0</v>
      </c>
      <c r="H1052" s="15">
        <v>0</v>
      </c>
      <c r="I1052" s="15">
        <v>0</v>
      </c>
      <c r="J1052" s="15">
        <v>0</v>
      </c>
      <c r="K1052" s="15">
        <v>0</v>
      </c>
      <c r="L1052" s="15">
        <v>0</v>
      </c>
      <c r="M1052" s="15">
        <v>1</v>
      </c>
      <c r="N1052" s="15">
        <v>1</v>
      </c>
      <c r="O1052" s="40">
        <v>1</v>
      </c>
      <c r="Q1052" t="str">
        <f t="shared" si="170"/>
        <v>GC</v>
      </c>
      <c r="R1052" t="str">
        <f t="shared" si="171"/>
        <v/>
      </c>
      <c r="S1052" t="str">
        <f t="shared" si="172"/>
        <v/>
      </c>
      <c r="T1052" t="str">
        <f t="shared" si="173"/>
        <v/>
      </c>
      <c r="U1052" t="str">
        <f t="shared" si="174"/>
        <v/>
      </c>
      <c r="V1052" t="str">
        <f t="shared" si="175"/>
        <v>Satb2+</v>
      </c>
      <c r="W1052" t="str">
        <f t="shared" si="176"/>
        <v/>
      </c>
      <c r="X1052" t="str">
        <f t="shared" si="177"/>
        <v>CalR+</v>
      </c>
      <c r="Y1052" s="32" t="str">
        <f t="shared" si="168"/>
        <v>GC/////Satb2+//CalR+/</v>
      </c>
      <c r="Z1052" t="e">
        <f t="shared" si="169"/>
        <v>#N/A</v>
      </c>
    </row>
    <row r="1053" spans="1:26" x14ac:dyDescent="0.25">
      <c r="A1053" s="27" t="s">
        <v>104</v>
      </c>
      <c r="B1053" s="19">
        <v>58</v>
      </c>
      <c r="C1053" s="54" t="s">
        <v>19</v>
      </c>
      <c r="D1053" s="8">
        <v>1053</v>
      </c>
      <c r="E1053" s="15">
        <v>1</v>
      </c>
      <c r="F1053" s="15">
        <v>0</v>
      </c>
      <c r="G1053" s="15">
        <v>0</v>
      </c>
      <c r="H1053" s="15">
        <v>0</v>
      </c>
      <c r="I1053" s="15">
        <v>0</v>
      </c>
      <c r="J1053" s="15">
        <v>1</v>
      </c>
      <c r="K1053" s="15">
        <v>0</v>
      </c>
      <c r="L1053" s="15">
        <v>0</v>
      </c>
      <c r="M1053" s="15">
        <v>1</v>
      </c>
      <c r="N1053" s="15">
        <v>0</v>
      </c>
      <c r="O1053" s="40">
        <v>0</v>
      </c>
      <c r="Q1053" t="str">
        <f t="shared" si="170"/>
        <v>GC</v>
      </c>
      <c r="R1053" t="str">
        <f t="shared" si="171"/>
        <v/>
      </c>
      <c r="S1053" t="str">
        <f t="shared" si="172"/>
        <v/>
      </c>
      <c r="T1053" t="str">
        <f t="shared" si="173"/>
        <v/>
      </c>
      <c r="U1053" t="str">
        <f t="shared" si="174"/>
        <v/>
      </c>
      <c r="V1053" t="str">
        <f t="shared" si="175"/>
        <v/>
      </c>
      <c r="W1053" t="str">
        <f t="shared" si="176"/>
        <v/>
      </c>
      <c r="X1053" t="str">
        <f t="shared" si="177"/>
        <v/>
      </c>
      <c r="Y1053" s="32" t="str">
        <f t="shared" si="168"/>
        <v>GC////////</v>
      </c>
      <c r="Z1053" t="str">
        <f t="shared" si="169"/>
        <v>#ff66d9</v>
      </c>
    </row>
    <row r="1054" spans="1:26" x14ac:dyDescent="0.25">
      <c r="A1054" s="27" t="s">
        <v>104</v>
      </c>
      <c r="B1054" s="19">
        <v>59</v>
      </c>
      <c r="C1054" s="54" t="s">
        <v>19</v>
      </c>
      <c r="D1054" s="8">
        <v>1054</v>
      </c>
      <c r="E1054" s="15">
        <v>1</v>
      </c>
      <c r="F1054" s="15">
        <v>0</v>
      </c>
      <c r="G1054" s="15">
        <v>0</v>
      </c>
      <c r="H1054" s="15">
        <v>0</v>
      </c>
      <c r="I1054" s="15">
        <v>0</v>
      </c>
      <c r="J1054" s="15">
        <v>1</v>
      </c>
      <c r="K1054" s="15">
        <v>0</v>
      </c>
      <c r="L1054" s="15">
        <v>0</v>
      </c>
      <c r="M1054" s="15">
        <v>1</v>
      </c>
      <c r="N1054" s="15">
        <v>0</v>
      </c>
      <c r="O1054" s="40">
        <v>0</v>
      </c>
      <c r="Q1054" t="str">
        <f t="shared" si="170"/>
        <v>GC</v>
      </c>
      <c r="R1054" t="str">
        <f t="shared" si="171"/>
        <v/>
      </c>
      <c r="S1054" t="str">
        <f t="shared" si="172"/>
        <v/>
      </c>
      <c r="T1054" t="str">
        <f t="shared" si="173"/>
        <v/>
      </c>
      <c r="U1054" t="str">
        <f t="shared" si="174"/>
        <v/>
      </c>
      <c r="V1054" t="str">
        <f t="shared" si="175"/>
        <v/>
      </c>
      <c r="W1054" t="str">
        <f t="shared" si="176"/>
        <v/>
      </c>
      <c r="X1054" t="str">
        <f t="shared" si="177"/>
        <v/>
      </c>
      <c r="Y1054" s="32" t="str">
        <f t="shared" si="168"/>
        <v>GC////////</v>
      </c>
      <c r="Z1054" t="str">
        <f t="shared" si="169"/>
        <v>#ff66d9</v>
      </c>
    </row>
    <row r="1055" spans="1:26" x14ac:dyDescent="0.25">
      <c r="A1055" s="27" t="s">
        <v>104</v>
      </c>
      <c r="B1055" s="19">
        <v>60</v>
      </c>
      <c r="C1055" s="54" t="s">
        <v>19</v>
      </c>
      <c r="D1055" s="8">
        <v>1055</v>
      </c>
      <c r="E1055" s="15">
        <v>1</v>
      </c>
      <c r="F1055" s="15">
        <v>0</v>
      </c>
      <c r="G1055" s="15">
        <v>0</v>
      </c>
      <c r="H1055" s="15">
        <v>0</v>
      </c>
      <c r="I1055" s="15">
        <v>0</v>
      </c>
      <c r="J1055" s="15">
        <v>1</v>
      </c>
      <c r="K1055" s="15">
        <v>0</v>
      </c>
      <c r="L1055" s="15">
        <v>0</v>
      </c>
      <c r="M1055" s="15">
        <v>1</v>
      </c>
      <c r="N1055" s="15">
        <v>0</v>
      </c>
      <c r="O1055" s="40">
        <v>0</v>
      </c>
      <c r="Q1055" t="str">
        <f t="shared" si="170"/>
        <v>GC</v>
      </c>
      <c r="R1055" t="str">
        <f t="shared" si="171"/>
        <v/>
      </c>
      <c r="S1055" t="str">
        <f t="shared" si="172"/>
        <v/>
      </c>
      <c r="T1055" t="str">
        <f t="shared" si="173"/>
        <v/>
      </c>
      <c r="U1055" t="str">
        <f t="shared" si="174"/>
        <v/>
      </c>
      <c r="V1055" t="str">
        <f t="shared" si="175"/>
        <v/>
      </c>
      <c r="W1055" t="str">
        <f t="shared" si="176"/>
        <v/>
      </c>
      <c r="X1055" t="str">
        <f t="shared" si="177"/>
        <v/>
      </c>
      <c r="Y1055" s="32" t="str">
        <f t="shared" si="168"/>
        <v>GC////////</v>
      </c>
      <c r="Z1055" t="str">
        <f t="shared" si="169"/>
        <v>#ff66d9</v>
      </c>
    </row>
    <row r="1056" spans="1:26" x14ac:dyDescent="0.25">
      <c r="A1056" s="27" t="s">
        <v>104</v>
      </c>
      <c r="B1056" s="19">
        <v>61</v>
      </c>
      <c r="C1056" s="54">
        <v>29</v>
      </c>
      <c r="D1056" s="8">
        <v>1056</v>
      </c>
      <c r="E1056" s="15">
        <v>1</v>
      </c>
      <c r="F1056" s="15">
        <v>0</v>
      </c>
      <c r="G1056" s="15">
        <v>0</v>
      </c>
      <c r="H1056" s="15">
        <v>0</v>
      </c>
      <c r="I1056" s="15">
        <v>0</v>
      </c>
      <c r="J1056" s="15">
        <v>1</v>
      </c>
      <c r="K1056" s="15">
        <v>0</v>
      </c>
      <c r="L1056" s="15">
        <v>0</v>
      </c>
      <c r="M1056" s="15">
        <v>1</v>
      </c>
      <c r="N1056" s="15">
        <v>0</v>
      </c>
      <c r="O1056" s="40">
        <v>0</v>
      </c>
      <c r="Q1056" t="str">
        <f t="shared" si="170"/>
        <v>GC</v>
      </c>
      <c r="R1056" t="str">
        <f t="shared" si="171"/>
        <v/>
      </c>
      <c r="S1056" t="str">
        <f t="shared" si="172"/>
        <v/>
      </c>
      <c r="T1056" t="str">
        <f t="shared" si="173"/>
        <v/>
      </c>
      <c r="U1056" t="str">
        <f t="shared" si="174"/>
        <v/>
      </c>
      <c r="V1056" t="str">
        <f t="shared" si="175"/>
        <v/>
      </c>
      <c r="W1056" t="str">
        <f t="shared" si="176"/>
        <v/>
      </c>
      <c r="X1056" t="str">
        <f t="shared" si="177"/>
        <v/>
      </c>
      <c r="Y1056" s="32" t="str">
        <f t="shared" si="168"/>
        <v>GC////////</v>
      </c>
      <c r="Z1056" t="str">
        <f t="shared" si="169"/>
        <v>#ff66d9</v>
      </c>
    </row>
    <row r="1057" spans="1:26" x14ac:dyDescent="0.25">
      <c r="A1057" s="27" t="s">
        <v>104</v>
      </c>
      <c r="B1057" s="19">
        <v>62</v>
      </c>
      <c r="C1057" s="54">
        <v>84</v>
      </c>
      <c r="D1057" s="8">
        <v>1057</v>
      </c>
      <c r="E1057" s="15">
        <v>0</v>
      </c>
      <c r="F1057" s="15">
        <v>0</v>
      </c>
      <c r="G1057" s="15">
        <v>1</v>
      </c>
      <c r="H1057" s="15">
        <v>0</v>
      </c>
      <c r="I1057" s="15">
        <v>1</v>
      </c>
      <c r="J1057" s="15">
        <v>0</v>
      </c>
      <c r="K1057" s="15">
        <v>0</v>
      </c>
      <c r="L1057" s="15">
        <v>0</v>
      </c>
      <c r="M1057" s="15">
        <v>0</v>
      </c>
      <c r="N1057" s="15">
        <v>0</v>
      </c>
      <c r="O1057" s="40">
        <v>0</v>
      </c>
      <c r="Q1057" t="str">
        <f t="shared" si="170"/>
        <v>AC</v>
      </c>
      <c r="R1057" t="str">
        <f t="shared" si="171"/>
        <v/>
      </c>
      <c r="S1057" t="str">
        <f t="shared" si="172"/>
        <v>Syt6+</v>
      </c>
      <c r="T1057" t="str">
        <f t="shared" si="173"/>
        <v/>
      </c>
      <c r="U1057" t="str">
        <f t="shared" si="174"/>
        <v/>
      </c>
      <c r="V1057" t="str">
        <f t="shared" si="175"/>
        <v/>
      </c>
      <c r="W1057" t="str">
        <f t="shared" si="176"/>
        <v>MEIS+</v>
      </c>
      <c r="X1057" t="str">
        <f t="shared" si="177"/>
        <v/>
      </c>
      <c r="Y1057" s="32" t="str">
        <f t="shared" si="168"/>
        <v>AC//Syt6+////MEIS+//</v>
      </c>
      <c r="Z1057" t="str">
        <f t="shared" si="169"/>
        <v>#ff6666</v>
      </c>
    </row>
    <row r="1058" spans="1:26" x14ac:dyDescent="0.25">
      <c r="A1058" s="27" t="s">
        <v>104</v>
      </c>
      <c r="B1058" s="19">
        <v>63</v>
      </c>
      <c r="C1058" s="54" t="s">
        <v>19</v>
      </c>
      <c r="D1058" s="8">
        <v>1058</v>
      </c>
      <c r="E1058" s="15">
        <v>1</v>
      </c>
      <c r="F1058" s="15">
        <v>0</v>
      </c>
      <c r="G1058" s="15">
        <v>0</v>
      </c>
      <c r="H1058" s="15">
        <v>1</v>
      </c>
      <c r="I1058" s="15">
        <v>0</v>
      </c>
      <c r="J1058" s="15">
        <v>1</v>
      </c>
      <c r="K1058" s="15">
        <v>0</v>
      </c>
      <c r="L1058" s="15">
        <v>0</v>
      </c>
      <c r="M1058" s="15">
        <v>1</v>
      </c>
      <c r="N1058" s="15">
        <v>0</v>
      </c>
      <c r="O1058" s="40">
        <v>0</v>
      </c>
      <c r="Q1058" t="str">
        <f t="shared" si="170"/>
        <v>GC</v>
      </c>
      <c r="R1058" t="str">
        <f t="shared" si="171"/>
        <v/>
      </c>
      <c r="S1058" t="str">
        <f t="shared" si="172"/>
        <v/>
      </c>
      <c r="T1058" t="str">
        <f t="shared" si="173"/>
        <v>C8+</v>
      </c>
      <c r="U1058" t="str">
        <f t="shared" si="174"/>
        <v/>
      </c>
      <c r="V1058" t="str">
        <f t="shared" si="175"/>
        <v/>
      </c>
      <c r="W1058" t="str">
        <f t="shared" si="176"/>
        <v/>
      </c>
      <c r="X1058" t="str">
        <f t="shared" si="177"/>
        <v/>
      </c>
      <c r="Y1058" s="32" t="str">
        <f t="shared" si="168"/>
        <v>GC///C8+/////</v>
      </c>
      <c r="Z1058" t="str">
        <f t="shared" si="169"/>
        <v>#ffff66</v>
      </c>
    </row>
    <row r="1059" spans="1:26" x14ac:dyDescent="0.25">
      <c r="A1059" s="27" t="s">
        <v>104</v>
      </c>
      <c r="B1059" s="19">
        <v>64</v>
      </c>
      <c r="C1059" s="54">
        <v>25</v>
      </c>
      <c r="D1059" s="8">
        <v>1059</v>
      </c>
      <c r="E1059" s="15">
        <v>1</v>
      </c>
      <c r="F1059" s="15">
        <v>0</v>
      </c>
      <c r="G1059" s="15">
        <v>0</v>
      </c>
      <c r="H1059" s="15">
        <v>0</v>
      </c>
      <c r="I1059" s="15">
        <v>0</v>
      </c>
      <c r="J1059" s="15">
        <v>1</v>
      </c>
      <c r="K1059" s="15">
        <v>0</v>
      </c>
      <c r="L1059" s="15">
        <v>0</v>
      </c>
      <c r="M1059" s="15">
        <v>1</v>
      </c>
      <c r="N1059" s="15">
        <v>0</v>
      </c>
      <c r="O1059" s="40">
        <v>0</v>
      </c>
      <c r="Q1059" t="str">
        <f t="shared" si="170"/>
        <v>GC</v>
      </c>
      <c r="R1059" t="str">
        <f t="shared" si="171"/>
        <v/>
      </c>
      <c r="S1059" t="str">
        <f t="shared" si="172"/>
        <v/>
      </c>
      <c r="T1059" t="str">
        <f t="shared" si="173"/>
        <v/>
      </c>
      <c r="U1059" t="str">
        <f t="shared" si="174"/>
        <v/>
      </c>
      <c r="V1059" t="str">
        <f t="shared" si="175"/>
        <v/>
      </c>
      <c r="W1059" t="str">
        <f t="shared" si="176"/>
        <v/>
      </c>
      <c r="X1059" t="str">
        <f t="shared" si="177"/>
        <v/>
      </c>
      <c r="Y1059" s="32" t="str">
        <f t="shared" si="168"/>
        <v>GC////////</v>
      </c>
      <c r="Z1059" t="str">
        <f t="shared" si="169"/>
        <v>#ff66d9</v>
      </c>
    </row>
    <row r="1060" spans="1:26" x14ac:dyDescent="0.25">
      <c r="A1060" s="27" t="s">
        <v>104</v>
      </c>
      <c r="B1060" s="19">
        <v>65</v>
      </c>
      <c r="C1060" s="54">
        <v>78</v>
      </c>
      <c r="D1060" s="8">
        <v>1060</v>
      </c>
      <c r="E1060" s="15">
        <v>0</v>
      </c>
      <c r="F1060" s="15">
        <v>0</v>
      </c>
      <c r="G1060" s="15">
        <v>1</v>
      </c>
      <c r="H1060" s="15">
        <v>0</v>
      </c>
      <c r="I1060" s="15">
        <v>0</v>
      </c>
      <c r="J1060" s="15">
        <v>0</v>
      </c>
      <c r="K1060" s="15">
        <v>1</v>
      </c>
      <c r="L1060" s="15">
        <v>0</v>
      </c>
      <c r="M1060" s="15">
        <v>0</v>
      </c>
      <c r="N1060" s="15">
        <v>0</v>
      </c>
      <c r="O1060" s="40">
        <v>0</v>
      </c>
      <c r="Q1060" t="str">
        <f t="shared" si="170"/>
        <v>AC</v>
      </c>
      <c r="R1060" t="str">
        <f t="shared" si="171"/>
        <v/>
      </c>
      <c r="S1060" t="str">
        <f t="shared" si="172"/>
        <v>Syt6+</v>
      </c>
      <c r="T1060" t="str">
        <f t="shared" si="173"/>
        <v/>
      </c>
      <c r="U1060" t="str">
        <f t="shared" si="174"/>
        <v>ChAT+</v>
      </c>
      <c r="V1060" t="str">
        <f t="shared" si="175"/>
        <v/>
      </c>
      <c r="W1060" t="str">
        <f t="shared" si="176"/>
        <v/>
      </c>
      <c r="X1060" t="str">
        <f t="shared" si="177"/>
        <v/>
      </c>
      <c r="Y1060" s="32" t="str">
        <f t="shared" si="168"/>
        <v>AC//Syt6+//ChAT+////</v>
      </c>
      <c r="Z1060" t="str">
        <f t="shared" si="169"/>
        <v>#b366ff</v>
      </c>
    </row>
    <row r="1061" spans="1:26" x14ac:dyDescent="0.25">
      <c r="A1061" s="27" t="s">
        <v>104</v>
      </c>
      <c r="B1061" s="19">
        <v>66</v>
      </c>
      <c r="C1061" s="54">
        <v>85</v>
      </c>
      <c r="D1061" s="8">
        <v>1061</v>
      </c>
      <c r="E1061" s="15">
        <v>1</v>
      </c>
      <c r="F1061" s="15">
        <v>0</v>
      </c>
      <c r="G1061" s="15">
        <v>0</v>
      </c>
      <c r="H1061" s="15">
        <v>0</v>
      </c>
      <c r="I1061" s="15">
        <v>0</v>
      </c>
      <c r="J1061" s="15">
        <v>1</v>
      </c>
      <c r="K1061" s="15">
        <v>0</v>
      </c>
      <c r="L1061" s="15">
        <v>0</v>
      </c>
      <c r="M1061" s="15">
        <v>1</v>
      </c>
      <c r="N1061" s="15">
        <v>0</v>
      </c>
      <c r="O1061" s="40">
        <v>0</v>
      </c>
      <c r="Q1061" t="str">
        <f t="shared" si="170"/>
        <v>GC</v>
      </c>
      <c r="R1061" t="str">
        <f t="shared" si="171"/>
        <v/>
      </c>
      <c r="S1061" t="str">
        <f t="shared" si="172"/>
        <v/>
      </c>
      <c r="T1061" t="str">
        <f t="shared" si="173"/>
        <v/>
      </c>
      <c r="U1061" t="str">
        <f t="shared" si="174"/>
        <v/>
      </c>
      <c r="V1061" t="str">
        <f t="shared" si="175"/>
        <v/>
      </c>
      <c r="W1061" t="str">
        <f t="shared" si="176"/>
        <v/>
      </c>
      <c r="X1061" t="str">
        <f t="shared" si="177"/>
        <v/>
      </c>
      <c r="Y1061" s="32" t="str">
        <f t="shared" si="168"/>
        <v>GC////////</v>
      </c>
      <c r="Z1061" t="str">
        <f t="shared" si="169"/>
        <v>#ff66d9</v>
      </c>
    </row>
    <row r="1062" spans="1:26" x14ac:dyDescent="0.25">
      <c r="A1062" s="27" t="s">
        <v>104</v>
      </c>
      <c r="B1062" s="19">
        <v>67</v>
      </c>
      <c r="C1062" s="54">
        <v>86</v>
      </c>
      <c r="D1062" s="8">
        <v>1062</v>
      </c>
      <c r="E1062" s="15">
        <v>1</v>
      </c>
      <c r="F1062" s="15">
        <v>0</v>
      </c>
      <c r="G1062" s="15">
        <v>0</v>
      </c>
      <c r="H1062" s="15">
        <v>0</v>
      </c>
      <c r="I1062" s="15">
        <v>0</v>
      </c>
      <c r="J1062" s="15">
        <v>1</v>
      </c>
      <c r="K1062" s="15">
        <v>0</v>
      </c>
      <c r="L1062" s="15">
        <v>0</v>
      </c>
      <c r="M1062" s="15">
        <v>1</v>
      </c>
      <c r="N1062" s="15">
        <v>0</v>
      </c>
      <c r="O1062" s="40">
        <v>0</v>
      </c>
      <c r="Q1062" t="str">
        <f t="shared" si="170"/>
        <v>GC</v>
      </c>
      <c r="R1062" t="str">
        <f t="shared" si="171"/>
        <v/>
      </c>
      <c r="S1062" t="str">
        <f t="shared" si="172"/>
        <v/>
      </c>
      <c r="T1062" t="str">
        <f t="shared" si="173"/>
        <v/>
      </c>
      <c r="U1062" t="str">
        <f t="shared" si="174"/>
        <v/>
      </c>
      <c r="V1062" t="str">
        <f t="shared" si="175"/>
        <v/>
      </c>
      <c r="W1062" t="str">
        <f t="shared" si="176"/>
        <v/>
      </c>
      <c r="X1062" t="str">
        <f t="shared" si="177"/>
        <v/>
      </c>
      <c r="Y1062" s="32" t="str">
        <f t="shared" si="168"/>
        <v>GC////////</v>
      </c>
      <c r="Z1062" t="str">
        <f t="shared" si="169"/>
        <v>#ff66d9</v>
      </c>
    </row>
    <row r="1063" spans="1:26" x14ac:dyDescent="0.25">
      <c r="A1063" s="27" t="s">
        <v>104</v>
      </c>
      <c r="B1063" s="19">
        <v>68</v>
      </c>
      <c r="C1063" s="54" t="s">
        <v>19</v>
      </c>
      <c r="D1063" s="8">
        <v>1063</v>
      </c>
      <c r="E1063" s="15">
        <v>1</v>
      </c>
      <c r="F1063" s="15">
        <v>0</v>
      </c>
      <c r="G1063" s="15">
        <v>0</v>
      </c>
      <c r="H1063" s="15">
        <v>0</v>
      </c>
      <c r="I1063" s="15">
        <v>0</v>
      </c>
      <c r="J1063" s="15">
        <v>1</v>
      </c>
      <c r="K1063" s="15">
        <v>0</v>
      </c>
      <c r="L1063" s="15">
        <v>0</v>
      </c>
      <c r="M1063" s="15">
        <v>1</v>
      </c>
      <c r="N1063" s="15">
        <v>0</v>
      </c>
      <c r="O1063" s="40">
        <v>0</v>
      </c>
      <c r="Q1063" t="str">
        <f t="shared" si="170"/>
        <v>GC</v>
      </c>
      <c r="R1063" t="str">
        <f t="shared" si="171"/>
        <v/>
      </c>
      <c r="S1063" t="str">
        <f t="shared" si="172"/>
        <v/>
      </c>
      <c r="T1063" t="str">
        <f t="shared" si="173"/>
        <v/>
      </c>
      <c r="U1063" t="str">
        <f t="shared" si="174"/>
        <v/>
      </c>
      <c r="V1063" t="str">
        <f t="shared" si="175"/>
        <v/>
      </c>
      <c r="W1063" t="str">
        <f t="shared" si="176"/>
        <v/>
      </c>
      <c r="X1063" t="str">
        <f t="shared" si="177"/>
        <v/>
      </c>
      <c r="Y1063" s="32" t="str">
        <f t="shared" si="168"/>
        <v>GC////////</v>
      </c>
      <c r="Z1063" t="str">
        <f t="shared" si="169"/>
        <v>#ff66d9</v>
      </c>
    </row>
    <row r="1064" spans="1:26" x14ac:dyDescent="0.25">
      <c r="A1064" s="27" t="s">
        <v>104</v>
      </c>
      <c r="B1064" s="19">
        <v>69</v>
      </c>
      <c r="C1064" s="54">
        <v>31</v>
      </c>
      <c r="D1064" s="8">
        <v>1064</v>
      </c>
      <c r="E1064" s="15">
        <v>0</v>
      </c>
      <c r="F1064" s="15">
        <v>0</v>
      </c>
      <c r="G1064" s="15">
        <v>0</v>
      </c>
      <c r="H1064" s="15">
        <v>0</v>
      </c>
      <c r="I1064" s="15">
        <v>1</v>
      </c>
      <c r="J1064" s="15">
        <v>0</v>
      </c>
      <c r="K1064" s="15">
        <v>0</v>
      </c>
      <c r="L1064" s="15">
        <v>0</v>
      </c>
      <c r="M1064" s="15">
        <v>0</v>
      </c>
      <c r="N1064" s="15">
        <v>0</v>
      </c>
      <c r="O1064" s="40">
        <v>0</v>
      </c>
      <c r="Q1064" t="str">
        <f t="shared" si="170"/>
        <v>AC</v>
      </c>
      <c r="R1064" t="str">
        <f t="shared" si="171"/>
        <v/>
      </c>
      <c r="S1064" t="str">
        <f t="shared" si="172"/>
        <v/>
      </c>
      <c r="T1064" t="str">
        <f t="shared" si="173"/>
        <v/>
      </c>
      <c r="U1064" t="str">
        <f t="shared" si="174"/>
        <v/>
      </c>
      <c r="V1064" t="str">
        <f t="shared" si="175"/>
        <v/>
      </c>
      <c r="W1064" t="str">
        <f t="shared" si="176"/>
        <v>MEIS+</v>
      </c>
      <c r="X1064" t="str">
        <f t="shared" si="177"/>
        <v/>
      </c>
      <c r="Y1064" s="32" t="str">
        <f t="shared" si="168"/>
        <v>AC//////MEIS+//</v>
      </c>
      <c r="Z1064" t="str">
        <f t="shared" si="169"/>
        <v>#66ff66</v>
      </c>
    </row>
    <row r="1065" spans="1:26" x14ac:dyDescent="0.25">
      <c r="A1065" s="27" t="s">
        <v>104</v>
      </c>
      <c r="B1065" s="19">
        <v>70</v>
      </c>
      <c r="C1065" s="54">
        <v>36</v>
      </c>
      <c r="D1065" s="8">
        <v>1065</v>
      </c>
      <c r="E1065" s="15">
        <v>1</v>
      </c>
      <c r="F1065" s="15">
        <v>0</v>
      </c>
      <c r="G1065" s="15">
        <v>0</v>
      </c>
      <c r="H1065" s="15">
        <v>0</v>
      </c>
      <c r="I1065" s="15">
        <v>0</v>
      </c>
      <c r="J1065" s="15">
        <v>1</v>
      </c>
      <c r="K1065" s="15">
        <v>0</v>
      </c>
      <c r="L1065" s="15">
        <v>0</v>
      </c>
      <c r="M1065" s="15">
        <v>1</v>
      </c>
      <c r="N1065" s="15">
        <v>0</v>
      </c>
      <c r="O1065" s="40">
        <v>0</v>
      </c>
      <c r="Q1065" t="str">
        <f t="shared" si="170"/>
        <v>GC</v>
      </c>
      <c r="R1065" t="str">
        <f t="shared" si="171"/>
        <v/>
      </c>
      <c r="S1065" t="str">
        <f t="shared" si="172"/>
        <v/>
      </c>
      <c r="T1065" t="str">
        <f t="shared" si="173"/>
        <v/>
      </c>
      <c r="U1065" t="str">
        <f t="shared" si="174"/>
        <v/>
      </c>
      <c r="V1065" t="str">
        <f t="shared" si="175"/>
        <v/>
      </c>
      <c r="W1065" t="str">
        <f t="shared" si="176"/>
        <v/>
      </c>
      <c r="X1065" t="str">
        <f t="shared" si="177"/>
        <v/>
      </c>
      <c r="Y1065" s="32" t="str">
        <f t="shared" si="168"/>
        <v>GC////////</v>
      </c>
      <c r="Z1065" t="str">
        <f t="shared" si="169"/>
        <v>#ff66d9</v>
      </c>
    </row>
    <row r="1066" spans="1:26" x14ac:dyDescent="0.25">
      <c r="A1066" s="27" t="s">
        <v>104</v>
      </c>
      <c r="B1066" s="19">
        <v>71</v>
      </c>
      <c r="C1066" s="54">
        <v>30</v>
      </c>
      <c r="D1066" s="8">
        <v>1066</v>
      </c>
      <c r="E1066" s="15">
        <v>1</v>
      </c>
      <c r="F1066" s="15">
        <v>0</v>
      </c>
      <c r="G1066" s="15">
        <v>0</v>
      </c>
      <c r="H1066" s="15">
        <v>0</v>
      </c>
      <c r="I1066" s="15">
        <v>0</v>
      </c>
      <c r="J1066" s="15">
        <v>1</v>
      </c>
      <c r="K1066" s="15">
        <v>0</v>
      </c>
      <c r="L1066" s="15">
        <v>0</v>
      </c>
      <c r="M1066" s="15">
        <v>1</v>
      </c>
      <c r="N1066" s="15">
        <v>0</v>
      </c>
      <c r="O1066" s="40">
        <v>0</v>
      </c>
      <c r="Q1066" t="str">
        <f t="shared" si="170"/>
        <v>GC</v>
      </c>
      <c r="R1066" t="str">
        <f t="shared" si="171"/>
        <v/>
      </c>
      <c r="S1066" t="str">
        <f t="shared" si="172"/>
        <v/>
      </c>
      <c r="T1066" t="str">
        <f t="shared" si="173"/>
        <v/>
      </c>
      <c r="U1066" t="str">
        <f t="shared" si="174"/>
        <v/>
      </c>
      <c r="V1066" t="str">
        <f t="shared" si="175"/>
        <v/>
      </c>
      <c r="W1066" t="str">
        <f t="shared" si="176"/>
        <v/>
      </c>
      <c r="X1066" t="str">
        <f t="shared" si="177"/>
        <v/>
      </c>
      <c r="Y1066" s="32" t="str">
        <f t="shared" si="168"/>
        <v>GC////////</v>
      </c>
      <c r="Z1066" t="str">
        <f t="shared" si="169"/>
        <v>#ff66d9</v>
      </c>
    </row>
    <row r="1067" spans="1:26" x14ac:dyDescent="0.25">
      <c r="A1067" s="27" t="s">
        <v>104</v>
      </c>
      <c r="B1067" s="19">
        <v>72</v>
      </c>
      <c r="C1067" s="54">
        <v>33</v>
      </c>
      <c r="D1067" s="8">
        <v>1067</v>
      </c>
      <c r="E1067" s="15">
        <v>1</v>
      </c>
      <c r="F1067" s="15">
        <v>0</v>
      </c>
      <c r="G1067" s="15">
        <v>0</v>
      </c>
      <c r="H1067" s="15">
        <v>1</v>
      </c>
      <c r="I1067" s="15">
        <v>0</v>
      </c>
      <c r="J1067" s="15">
        <v>1</v>
      </c>
      <c r="K1067" s="15">
        <v>0</v>
      </c>
      <c r="L1067" s="15">
        <v>0</v>
      </c>
      <c r="M1067" s="15">
        <v>1</v>
      </c>
      <c r="N1067" s="15">
        <v>0</v>
      </c>
      <c r="O1067" s="40">
        <v>0</v>
      </c>
      <c r="Q1067" t="str">
        <f t="shared" si="170"/>
        <v>GC</v>
      </c>
      <c r="R1067" t="str">
        <f t="shared" si="171"/>
        <v/>
      </c>
      <c r="S1067" t="str">
        <f t="shared" si="172"/>
        <v/>
      </c>
      <c r="T1067" t="str">
        <f t="shared" si="173"/>
        <v>C8+</v>
      </c>
      <c r="U1067" t="str">
        <f t="shared" si="174"/>
        <v/>
      </c>
      <c r="V1067" t="str">
        <f t="shared" si="175"/>
        <v/>
      </c>
      <c r="W1067" t="str">
        <f t="shared" si="176"/>
        <v/>
      </c>
      <c r="X1067" t="str">
        <f t="shared" si="177"/>
        <v/>
      </c>
      <c r="Y1067" s="32" t="str">
        <f t="shared" si="168"/>
        <v>GC///C8+/////</v>
      </c>
      <c r="Z1067" t="str">
        <f t="shared" si="169"/>
        <v>#ffff66</v>
      </c>
    </row>
    <row r="1068" spans="1:26" x14ac:dyDescent="0.25">
      <c r="A1068" s="27" t="s">
        <v>104</v>
      </c>
      <c r="B1068" s="19">
        <v>73</v>
      </c>
      <c r="C1068" s="54">
        <v>38</v>
      </c>
      <c r="D1068" s="8">
        <v>1068</v>
      </c>
      <c r="E1068" s="15">
        <v>1</v>
      </c>
      <c r="F1068" s="15">
        <v>0</v>
      </c>
      <c r="G1068" s="15">
        <v>0</v>
      </c>
      <c r="H1068" s="15">
        <v>0</v>
      </c>
      <c r="I1068" s="15">
        <v>0</v>
      </c>
      <c r="J1068" s="15">
        <v>1</v>
      </c>
      <c r="K1068" s="15">
        <v>0</v>
      </c>
      <c r="L1068" s="15">
        <v>0</v>
      </c>
      <c r="M1068" s="15">
        <v>1</v>
      </c>
      <c r="N1068" s="15">
        <v>0</v>
      </c>
      <c r="O1068" s="40">
        <v>0</v>
      </c>
      <c r="Q1068" t="str">
        <f t="shared" si="170"/>
        <v>GC</v>
      </c>
      <c r="R1068" t="str">
        <f t="shared" si="171"/>
        <v/>
      </c>
      <c r="S1068" t="str">
        <f t="shared" si="172"/>
        <v/>
      </c>
      <c r="T1068" t="str">
        <f t="shared" si="173"/>
        <v/>
      </c>
      <c r="U1068" t="str">
        <f t="shared" si="174"/>
        <v/>
      </c>
      <c r="V1068" t="str">
        <f t="shared" si="175"/>
        <v/>
      </c>
      <c r="W1068" t="str">
        <f t="shared" si="176"/>
        <v/>
      </c>
      <c r="X1068" t="str">
        <f t="shared" si="177"/>
        <v/>
      </c>
      <c r="Y1068" s="32" t="str">
        <f t="shared" si="168"/>
        <v>GC////////</v>
      </c>
      <c r="Z1068" t="str">
        <f t="shared" si="169"/>
        <v>#ff66d9</v>
      </c>
    </row>
    <row r="1069" spans="1:26" x14ac:dyDescent="0.25">
      <c r="A1069" s="27" t="s">
        <v>104</v>
      </c>
      <c r="B1069" s="19">
        <v>74</v>
      </c>
      <c r="C1069" s="54">
        <v>34</v>
      </c>
      <c r="D1069" s="8">
        <v>1069</v>
      </c>
      <c r="E1069" s="15">
        <v>0</v>
      </c>
      <c r="F1069" s="15">
        <v>0</v>
      </c>
      <c r="G1069" s="15">
        <v>0</v>
      </c>
      <c r="H1069" s="15">
        <v>0</v>
      </c>
      <c r="I1069" s="15">
        <v>1</v>
      </c>
      <c r="J1069" s="15">
        <v>0</v>
      </c>
      <c r="K1069" s="15">
        <v>0</v>
      </c>
      <c r="L1069" s="15">
        <v>0</v>
      </c>
      <c r="M1069" s="15">
        <v>0</v>
      </c>
      <c r="N1069" s="15">
        <v>0</v>
      </c>
      <c r="O1069" s="40">
        <v>0</v>
      </c>
      <c r="Q1069" t="str">
        <f t="shared" si="170"/>
        <v>AC</v>
      </c>
      <c r="R1069" t="str">
        <f t="shared" si="171"/>
        <v/>
      </c>
      <c r="S1069" t="str">
        <f t="shared" si="172"/>
        <v/>
      </c>
      <c r="T1069" t="str">
        <f t="shared" si="173"/>
        <v/>
      </c>
      <c r="U1069" t="str">
        <f t="shared" si="174"/>
        <v/>
      </c>
      <c r="V1069" t="str">
        <f t="shared" si="175"/>
        <v/>
      </c>
      <c r="W1069" t="str">
        <f t="shared" si="176"/>
        <v>MEIS+</v>
      </c>
      <c r="X1069" t="str">
        <f t="shared" si="177"/>
        <v/>
      </c>
      <c r="Y1069" s="32" t="str">
        <f t="shared" si="168"/>
        <v>AC//////MEIS+//</v>
      </c>
      <c r="Z1069" t="str">
        <f t="shared" si="169"/>
        <v>#66ff66</v>
      </c>
    </row>
    <row r="1070" spans="1:26" x14ac:dyDescent="0.25">
      <c r="A1070" s="27" t="s">
        <v>104</v>
      </c>
      <c r="B1070" s="19">
        <v>75</v>
      </c>
      <c r="C1070" s="54">
        <v>80</v>
      </c>
      <c r="D1070" s="8">
        <v>1070</v>
      </c>
      <c r="E1070" s="15">
        <v>1</v>
      </c>
      <c r="F1070" s="15">
        <v>0</v>
      </c>
      <c r="G1070" s="15">
        <v>0</v>
      </c>
      <c r="H1070" s="15">
        <v>0</v>
      </c>
      <c r="I1070" s="15">
        <v>0</v>
      </c>
      <c r="J1070" s="15">
        <v>1</v>
      </c>
      <c r="K1070" s="15">
        <v>0</v>
      </c>
      <c r="L1070" s="15">
        <v>0</v>
      </c>
      <c r="M1070" s="15">
        <v>1</v>
      </c>
      <c r="N1070" s="15">
        <v>0</v>
      </c>
      <c r="O1070" s="40">
        <v>0</v>
      </c>
      <c r="Q1070" t="str">
        <f t="shared" si="170"/>
        <v>GC</v>
      </c>
      <c r="R1070" t="str">
        <f t="shared" si="171"/>
        <v/>
      </c>
      <c r="S1070" t="str">
        <f t="shared" si="172"/>
        <v/>
      </c>
      <c r="T1070" t="str">
        <f t="shared" si="173"/>
        <v/>
      </c>
      <c r="U1070" t="str">
        <f t="shared" si="174"/>
        <v/>
      </c>
      <c r="V1070" t="str">
        <f t="shared" si="175"/>
        <v/>
      </c>
      <c r="W1070" t="str">
        <f t="shared" si="176"/>
        <v/>
      </c>
      <c r="X1070" t="str">
        <f t="shared" si="177"/>
        <v/>
      </c>
      <c r="Y1070" s="32" t="str">
        <f t="shared" si="168"/>
        <v>GC////////</v>
      </c>
      <c r="Z1070" t="str">
        <f t="shared" si="169"/>
        <v>#ff66d9</v>
      </c>
    </row>
    <row r="1071" spans="1:26" x14ac:dyDescent="0.25">
      <c r="A1071" s="27" t="s">
        <v>104</v>
      </c>
      <c r="B1071" s="19">
        <v>76</v>
      </c>
      <c r="C1071" s="54">
        <v>81</v>
      </c>
      <c r="D1071" s="8">
        <v>1071</v>
      </c>
      <c r="E1071" s="15">
        <v>1</v>
      </c>
      <c r="F1071" s="15">
        <v>0</v>
      </c>
      <c r="G1071" s="15">
        <v>0</v>
      </c>
      <c r="H1071" s="15">
        <v>0</v>
      </c>
      <c r="I1071" s="15">
        <v>0</v>
      </c>
      <c r="J1071" s="15">
        <v>1</v>
      </c>
      <c r="K1071" s="15">
        <v>0</v>
      </c>
      <c r="L1071" s="15">
        <v>0</v>
      </c>
      <c r="M1071" s="15">
        <v>1</v>
      </c>
      <c r="N1071" s="15">
        <v>0</v>
      </c>
      <c r="O1071" s="40">
        <v>0</v>
      </c>
      <c r="Q1071" t="str">
        <f t="shared" si="170"/>
        <v>GC</v>
      </c>
      <c r="R1071" t="str">
        <f t="shared" si="171"/>
        <v/>
      </c>
      <c r="S1071" t="str">
        <f t="shared" si="172"/>
        <v/>
      </c>
      <c r="T1071" t="str">
        <f t="shared" si="173"/>
        <v/>
      </c>
      <c r="U1071" t="str">
        <f t="shared" si="174"/>
        <v/>
      </c>
      <c r="V1071" t="str">
        <f t="shared" si="175"/>
        <v/>
      </c>
      <c r="W1071" t="str">
        <f t="shared" si="176"/>
        <v/>
      </c>
      <c r="X1071" t="str">
        <f t="shared" si="177"/>
        <v/>
      </c>
      <c r="Y1071" s="32" t="str">
        <f t="shared" si="168"/>
        <v>GC////////</v>
      </c>
      <c r="Z1071" t="str">
        <f t="shared" si="169"/>
        <v>#ff66d9</v>
      </c>
    </row>
    <row r="1072" spans="1:26" x14ac:dyDescent="0.25">
      <c r="A1072" s="27" t="s">
        <v>104</v>
      </c>
      <c r="B1072" s="19">
        <v>77</v>
      </c>
      <c r="C1072" s="54">
        <v>82</v>
      </c>
      <c r="D1072" s="8">
        <v>1072</v>
      </c>
      <c r="E1072" s="15">
        <v>1</v>
      </c>
      <c r="F1072" s="15">
        <v>0</v>
      </c>
      <c r="G1072" s="15">
        <v>0</v>
      </c>
      <c r="H1072" s="15">
        <v>0</v>
      </c>
      <c r="I1072" s="15">
        <v>0</v>
      </c>
      <c r="J1072" s="15">
        <v>1</v>
      </c>
      <c r="K1072" s="15">
        <v>0</v>
      </c>
      <c r="L1072" s="15">
        <v>0</v>
      </c>
      <c r="M1072" s="15">
        <v>1</v>
      </c>
      <c r="N1072" s="15">
        <v>0</v>
      </c>
      <c r="O1072" s="40">
        <v>0</v>
      </c>
      <c r="Q1072" t="str">
        <f t="shared" si="170"/>
        <v>GC</v>
      </c>
      <c r="R1072" t="str">
        <f t="shared" si="171"/>
        <v/>
      </c>
      <c r="S1072" t="str">
        <f t="shared" si="172"/>
        <v/>
      </c>
      <c r="T1072" t="str">
        <f t="shared" si="173"/>
        <v/>
      </c>
      <c r="U1072" t="str">
        <f t="shared" si="174"/>
        <v/>
      </c>
      <c r="V1072" t="str">
        <f t="shared" si="175"/>
        <v/>
      </c>
      <c r="W1072" t="str">
        <f t="shared" si="176"/>
        <v/>
      </c>
      <c r="X1072" t="str">
        <f t="shared" si="177"/>
        <v/>
      </c>
      <c r="Y1072" s="32" t="str">
        <f t="shared" si="168"/>
        <v>GC////////</v>
      </c>
      <c r="Z1072" t="str">
        <f t="shared" si="169"/>
        <v>#ff66d9</v>
      </c>
    </row>
    <row r="1073" spans="1:26" x14ac:dyDescent="0.25">
      <c r="A1073" s="27" t="s">
        <v>104</v>
      </c>
      <c r="B1073" s="19">
        <v>78</v>
      </c>
      <c r="C1073" s="54" t="s">
        <v>19</v>
      </c>
      <c r="D1073" s="8">
        <v>1073</v>
      </c>
      <c r="E1073" s="15">
        <v>1</v>
      </c>
      <c r="F1073" s="15">
        <v>0</v>
      </c>
      <c r="G1073" s="15">
        <v>0</v>
      </c>
      <c r="H1073" s="15">
        <v>0</v>
      </c>
      <c r="I1073" s="15">
        <v>0</v>
      </c>
      <c r="J1073" s="15">
        <v>1</v>
      </c>
      <c r="K1073" s="15">
        <v>0</v>
      </c>
      <c r="L1073" s="15">
        <v>0</v>
      </c>
      <c r="M1073" s="15">
        <v>1</v>
      </c>
      <c r="N1073" s="15">
        <v>0</v>
      </c>
      <c r="O1073" s="40">
        <v>0</v>
      </c>
      <c r="Q1073" t="str">
        <f t="shared" si="170"/>
        <v>GC</v>
      </c>
      <c r="R1073" t="str">
        <f t="shared" si="171"/>
        <v/>
      </c>
      <c r="S1073" t="str">
        <f t="shared" si="172"/>
        <v/>
      </c>
      <c r="T1073" t="str">
        <f t="shared" si="173"/>
        <v/>
      </c>
      <c r="U1073" t="str">
        <f t="shared" si="174"/>
        <v/>
      </c>
      <c r="V1073" t="str">
        <f t="shared" si="175"/>
        <v/>
      </c>
      <c r="W1073" t="str">
        <f t="shared" si="176"/>
        <v/>
      </c>
      <c r="X1073" t="str">
        <f t="shared" si="177"/>
        <v/>
      </c>
      <c r="Y1073" s="32" t="str">
        <f t="shared" si="168"/>
        <v>GC////////</v>
      </c>
      <c r="Z1073" t="str">
        <f t="shared" si="169"/>
        <v>#ff66d9</v>
      </c>
    </row>
    <row r="1074" spans="1:26" x14ac:dyDescent="0.25">
      <c r="A1074" s="27" t="s">
        <v>104</v>
      </c>
      <c r="B1074" s="19">
        <v>79</v>
      </c>
      <c r="C1074" s="54">
        <v>90</v>
      </c>
      <c r="D1074" s="8">
        <v>1074</v>
      </c>
      <c r="E1074" s="15">
        <v>1</v>
      </c>
      <c r="F1074" s="15">
        <v>0</v>
      </c>
      <c r="G1074" s="15">
        <v>0</v>
      </c>
      <c r="H1074" s="15">
        <v>0</v>
      </c>
      <c r="I1074" s="15">
        <v>0</v>
      </c>
      <c r="J1074" s="15">
        <v>1</v>
      </c>
      <c r="K1074" s="15">
        <v>0</v>
      </c>
      <c r="L1074" s="15">
        <v>0</v>
      </c>
      <c r="M1074" s="15">
        <v>1</v>
      </c>
      <c r="N1074" s="15">
        <v>0</v>
      </c>
      <c r="O1074" s="40">
        <v>0</v>
      </c>
      <c r="Q1074" t="str">
        <f t="shared" si="170"/>
        <v>GC</v>
      </c>
      <c r="R1074" t="str">
        <f t="shared" si="171"/>
        <v/>
      </c>
      <c r="S1074" t="str">
        <f t="shared" si="172"/>
        <v/>
      </c>
      <c r="T1074" t="str">
        <f t="shared" si="173"/>
        <v/>
      </c>
      <c r="U1074" t="str">
        <f t="shared" si="174"/>
        <v/>
      </c>
      <c r="V1074" t="str">
        <f t="shared" si="175"/>
        <v/>
      </c>
      <c r="W1074" t="str">
        <f t="shared" si="176"/>
        <v/>
      </c>
      <c r="X1074" t="str">
        <f t="shared" si="177"/>
        <v/>
      </c>
      <c r="Y1074" s="32" t="str">
        <f t="shared" si="168"/>
        <v>GC////////</v>
      </c>
      <c r="Z1074" t="str">
        <f t="shared" si="169"/>
        <v>#ff66d9</v>
      </c>
    </row>
    <row r="1075" spans="1:26" x14ac:dyDescent="0.25">
      <c r="A1075" s="27" t="s">
        <v>104</v>
      </c>
      <c r="B1075" s="19">
        <v>80</v>
      </c>
      <c r="C1075" s="54">
        <v>91</v>
      </c>
      <c r="D1075" s="8">
        <v>1075</v>
      </c>
      <c r="E1075" s="15">
        <v>1</v>
      </c>
      <c r="F1075" s="15">
        <v>0</v>
      </c>
      <c r="G1075" s="15">
        <v>0</v>
      </c>
      <c r="H1075" s="15">
        <v>0</v>
      </c>
      <c r="I1075" s="15">
        <v>0</v>
      </c>
      <c r="J1075" s="15">
        <v>1</v>
      </c>
      <c r="K1075" s="15">
        <v>0</v>
      </c>
      <c r="L1075" s="15">
        <v>0</v>
      </c>
      <c r="M1075" s="15">
        <v>1</v>
      </c>
      <c r="N1075" s="15">
        <v>0</v>
      </c>
      <c r="O1075" s="40">
        <v>0</v>
      </c>
      <c r="Q1075" t="str">
        <f t="shared" si="170"/>
        <v>GC</v>
      </c>
      <c r="R1075" t="str">
        <f t="shared" si="171"/>
        <v/>
      </c>
      <c r="S1075" t="str">
        <f t="shared" si="172"/>
        <v/>
      </c>
      <c r="T1075" t="str">
        <f t="shared" si="173"/>
        <v/>
      </c>
      <c r="U1075" t="str">
        <f t="shared" si="174"/>
        <v/>
      </c>
      <c r="V1075" t="str">
        <f t="shared" si="175"/>
        <v/>
      </c>
      <c r="W1075" t="str">
        <f t="shared" si="176"/>
        <v/>
      </c>
      <c r="X1075" t="str">
        <f t="shared" si="177"/>
        <v/>
      </c>
      <c r="Y1075" s="32" t="str">
        <f t="shared" si="168"/>
        <v>GC////////</v>
      </c>
      <c r="Z1075" t="str">
        <f t="shared" si="169"/>
        <v>#ff66d9</v>
      </c>
    </row>
    <row r="1076" spans="1:26" x14ac:dyDescent="0.25">
      <c r="A1076" s="27" t="s">
        <v>104</v>
      </c>
      <c r="B1076" s="19">
        <v>81</v>
      </c>
      <c r="C1076" s="54">
        <v>92</v>
      </c>
      <c r="D1076" s="8">
        <v>1076</v>
      </c>
      <c r="E1076" s="15">
        <v>0</v>
      </c>
      <c r="F1076" s="15">
        <v>0</v>
      </c>
      <c r="G1076" s="15">
        <v>1</v>
      </c>
      <c r="H1076" s="15">
        <v>0</v>
      </c>
      <c r="I1076" s="15">
        <v>0</v>
      </c>
      <c r="J1076" s="15">
        <v>0</v>
      </c>
      <c r="K1076" s="15">
        <v>1</v>
      </c>
      <c r="L1076" s="15">
        <v>0</v>
      </c>
      <c r="M1076" s="15">
        <v>0</v>
      </c>
      <c r="N1076" s="15">
        <v>0</v>
      </c>
      <c r="O1076" s="40">
        <v>0</v>
      </c>
      <c r="Q1076" t="str">
        <f t="shared" si="170"/>
        <v>AC</v>
      </c>
      <c r="R1076" t="str">
        <f t="shared" si="171"/>
        <v/>
      </c>
      <c r="S1076" t="str">
        <f t="shared" si="172"/>
        <v>Syt6+</v>
      </c>
      <c r="T1076" t="str">
        <f t="shared" si="173"/>
        <v/>
      </c>
      <c r="U1076" t="str">
        <f t="shared" si="174"/>
        <v>ChAT+</v>
      </c>
      <c r="V1076" t="str">
        <f t="shared" si="175"/>
        <v/>
      </c>
      <c r="W1076" t="str">
        <f t="shared" si="176"/>
        <v/>
      </c>
      <c r="X1076" t="str">
        <f t="shared" si="177"/>
        <v/>
      </c>
      <c r="Y1076" s="32" t="str">
        <f t="shared" si="168"/>
        <v>AC//Syt6+//ChAT+////</v>
      </c>
      <c r="Z1076" t="str">
        <f t="shared" si="169"/>
        <v>#b366ff</v>
      </c>
    </row>
    <row r="1077" spans="1:26" x14ac:dyDescent="0.25">
      <c r="A1077" s="27" t="s">
        <v>104</v>
      </c>
      <c r="B1077" s="19">
        <v>82</v>
      </c>
      <c r="C1077" s="54">
        <v>93</v>
      </c>
      <c r="D1077" s="8">
        <v>1077</v>
      </c>
      <c r="E1077" s="15">
        <v>1</v>
      </c>
      <c r="F1077" s="15">
        <v>0</v>
      </c>
      <c r="G1077" s="15">
        <v>0</v>
      </c>
      <c r="H1077" s="15">
        <v>1</v>
      </c>
      <c r="I1077" s="15">
        <v>0</v>
      </c>
      <c r="J1077" s="15">
        <v>1</v>
      </c>
      <c r="K1077" s="15">
        <v>0</v>
      </c>
      <c r="L1077" s="15">
        <v>0</v>
      </c>
      <c r="M1077" s="15">
        <v>1</v>
      </c>
      <c r="N1077" s="15">
        <v>0</v>
      </c>
      <c r="O1077" s="40">
        <v>0</v>
      </c>
      <c r="Q1077" t="str">
        <f t="shared" si="170"/>
        <v>GC</v>
      </c>
      <c r="R1077" t="str">
        <f t="shared" si="171"/>
        <v/>
      </c>
      <c r="S1077" t="str">
        <f t="shared" si="172"/>
        <v/>
      </c>
      <c r="T1077" t="str">
        <f t="shared" si="173"/>
        <v>C8+</v>
      </c>
      <c r="U1077" t="str">
        <f t="shared" si="174"/>
        <v/>
      </c>
      <c r="V1077" t="str">
        <f t="shared" si="175"/>
        <v/>
      </c>
      <c r="W1077" t="str">
        <f t="shared" si="176"/>
        <v/>
      </c>
      <c r="X1077" t="str">
        <f t="shared" si="177"/>
        <v/>
      </c>
      <c r="Y1077" s="32" t="str">
        <f t="shared" si="168"/>
        <v>GC///C8+/////</v>
      </c>
      <c r="Z1077" t="str">
        <f t="shared" si="169"/>
        <v>#ffff66</v>
      </c>
    </row>
    <row r="1078" spans="1:26" x14ac:dyDescent="0.25">
      <c r="A1078" s="27" t="s">
        <v>104</v>
      </c>
      <c r="B1078" s="19">
        <v>83</v>
      </c>
      <c r="C1078" s="54">
        <v>98</v>
      </c>
      <c r="D1078" s="8">
        <v>1078</v>
      </c>
      <c r="E1078" s="15">
        <v>1</v>
      </c>
      <c r="F1078" s="15">
        <v>0</v>
      </c>
      <c r="G1078" s="15">
        <v>0</v>
      </c>
      <c r="H1078" s="15">
        <v>0</v>
      </c>
      <c r="I1078" s="15">
        <v>0</v>
      </c>
      <c r="J1078" s="15">
        <v>1</v>
      </c>
      <c r="K1078" s="15">
        <v>0</v>
      </c>
      <c r="L1078" s="15">
        <v>0</v>
      </c>
      <c r="M1078" s="15">
        <v>1</v>
      </c>
      <c r="N1078" s="15">
        <v>0</v>
      </c>
      <c r="O1078" s="40">
        <v>0</v>
      </c>
      <c r="Q1078" t="str">
        <f t="shared" si="170"/>
        <v>GC</v>
      </c>
      <c r="R1078" t="str">
        <f t="shared" si="171"/>
        <v/>
      </c>
      <c r="S1078" t="str">
        <f t="shared" si="172"/>
        <v/>
      </c>
      <c r="T1078" t="str">
        <f t="shared" si="173"/>
        <v/>
      </c>
      <c r="U1078" t="str">
        <f t="shared" si="174"/>
        <v/>
      </c>
      <c r="V1078" t="str">
        <f t="shared" si="175"/>
        <v/>
      </c>
      <c r="W1078" t="str">
        <f t="shared" si="176"/>
        <v/>
      </c>
      <c r="X1078" t="str">
        <f t="shared" si="177"/>
        <v/>
      </c>
      <c r="Y1078" s="32" t="str">
        <f t="shared" si="168"/>
        <v>GC////////</v>
      </c>
      <c r="Z1078" t="str">
        <f t="shared" si="169"/>
        <v>#ff66d9</v>
      </c>
    </row>
    <row r="1079" spans="1:26" x14ac:dyDescent="0.25">
      <c r="A1079" s="27" t="s">
        <v>104</v>
      </c>
      <c r="B1079" s="19">
        <v>84</v>
      </c>
      <c r="C1079" s="54">
        <v>99</v>
      </c>
      <c r="D1079" s="8">
        <v>1079</v>
      </c>
      <c r="E1079" s="15">
        <v>1</v>
      </c>
      <c r="F1079" s="15">
        <v>0</v>
      </c>
      <c r="G1079" s="15">
        <v>0</v>
      </c>
      <c r="H1079" s="15">
        <v>0</v>
      </c>
      <c r="I1079" s="15">
        <v>0</v>
      </c>
      <c r="J1079" s="15">
        <v>1</v>
      </c>
      <c r="K1079" s="15">
        <v>0</v>
      </c>
      <c r="L1079" s="15">
        <v>0</v>
      </c>
      <c r="M1079" s="15">
        <v>1</v>
      </c>
      <c r="N1079" s="15">
        <v>0</v>
      </c>
      <c r="O1079" s="40">
        <v>0</v>
      </c>
      <c r="Q1079" t="str">
        <f t="shared" si="170"/>
        <v>GC</v>
      </c>
      <c r="R1079" t="str">
        <f t="shared" si="171"/>
        <v/>
      </c>
      <c r="S1079" t="str">
        <f t="shared" si="172"/>
        <v/>
      </c>
      <c r="T1079" t="str">
        <f t="shared" si="173"/>
        <v/>
      </c>
      <c r="U1079" t="str">
        <f t="shared" si="174"/>
        <v/>
      </c>
      <c r="V1079" t="str">
        <f t="shared" si="175"/>
        <v/>
      </c>
      <c r="W1079" t="str">
        <f t="shared" si="176"/>
        <v/>
      </c>
      <c r="X1079" t="str">
        <f t="shared" si="177"/>
        <v/>
      </c>
      <c r="Y1079" s="32" t="str">
        <f t="shared" si="168"/>
        <v>GC////////</v>
      </c>
      <c r="Z1079" t="str">
        <f t="shared" si="169"/>
        <v>#ff66d9</v>
      </c>
    </row>
    <row r="1080" spans="1:26" x14ac:dyDescent="0.25">
      <c r="A1080" s="27" t="s">
        <v>104</v>
      </c>
      <c r="B1080" s="19">
        <v>85</v>
      </c>
      <c r="C1080" s="54">
        <v>100</v>
      </c>
      <c r="D1080" s="8">
        <v>1080</v>
      </c>
      <c r="E1080" s="15">
        <v>0</v>
      </c>
      <c r="F1080" s="15">
        <v>0</v>
      </c>
      <c r="G1080" s="15">
        <v>1</v>
      </c>
      <c r="H1080" s="15">
        <v>0</v>
      </c>
      <c r="I1080" s="15">
        <v>1</v>
      </c>
      <c r="J1080" s="15">
        <v>0</v>
      </c>
      <c r="K1080" s="15">
        <v>0</v>
      </c>
      <c r="L1080" s="15">
        <v>0</v>
      </c>
      <c r="M1080" s="15">
        <v>0</v>
      </c>
      <c r="N1080" s="15">
        <v>0</v>
      </c>
      <c r="O1080" s="40">
        <v>0</v>
      </c>
      <c r="Q1080" t="str">
        <f t="shared" si="170"/>
        <v>AC</v>
      </c>
      <c r="R1080" t="str">
        <f t="shared" si="171"/>
        <v/>
      </c>
      <c r="S1080" t="str">
        <f t="shared" si="172"/>
        <v>Syt6+</v>
      </c>
      <c r="T1080" t="str">
        <f t="shared" si="173"/>
        <v/>
      </c>
      <c r="U1080" t="str">
        <f t="shared" si="174"/>
        <v/>
      </c>
      <c r="V1080" t="str">
        <f t="shared" si="175"/>
        <v/>
      </c>
      <c r="W1080" t="str">
        <f t="shared" si="176"/>
        <v>MEIS+</v>
      </c>
      <c r="X1080" t="str">
        <f t="shared" si="177"/>
        <v/>
      </c>
      <c r="Y1080" s="32" t="str">
        <f t="shared" si="168"/>
        <v>AC//Syt6+////MEIS+//</v>
      </c>
      <c r="Z1080" t="str">
        <f t="shared" si="169"/>
        <v>#ff6666</v>
      </c>
    </row>
    <row r="1081" spans="1:26" x14ac:dyDescent="0.25">
      <c r="A1081" s="27" t="s">
        <v>104</v>
      </c>
      <c r="B1081" s="19">
        <v>86</v>
      </c>
      <c r="C1081" s="54">
        <v>97</v>
      </c>
      <c r="D1081" s="8">
        <v>1081</v>
      </c>
      <c r="E1081" s="15">
        <v>0</v>
      </c>
      <c r="F1081" s="15">
        <v>0</v>
      </c>
      <c r="G1081" s="15">
        <v>0</v>
      </c>
      <c r="H1081" s="15">
        <v>0</v>
      </c>
      <c r="I1081" s="15">
        <v>0</v>
      </c>
      <c r="J1081" s="15">
        <v>0</v>
      </c>
      <c r="K1081" s="15">
        <v>0</v>
      </c>
      <c r="L1081" s="15">
        <v>0</v>
      </c>
      <c r="M1081" s="15">
        <v>0</v>
      </c>
      <c r="N1081" s="15">
        <v>0</v>
      </c>
      <c r="O1081" s="40">
        <v>0</v>
      </c>
      <c r="Q1081" t="str">
        <f t="shared" si="170"/>
        <v>AC</v>
      </c>
      <c r="R1081" t="str">
        <f t="shared" si="171"/>
        <v/>
      </c>
      <c r="S1081" t="str">
        <f t="shared" si="172"/>
        <v/>
      </c>
      <c r="T1081" t="str">
        <f t="shared" si="173"/>
        <v/>
      </c>
      <c r="U1081" t="str">
        <f t="shared" si="174"/>
        <v/>
      </c>
      <c r="V1081" t="str">
        <f t="shared" si="175"/>
        <v/>
      </c>
      <c r="W1081" t="str">
        <f t="shared" si="176"/>
        <v/>
      </c>
      <c r="X1081" t="str">
        <f t="shared" si="177"/>
        <v/>
      </c>
      <c r="Y1081" s="32" t="str">
        <f t="shared" si="168"/>
        <v>AC////////</v>
      </c>
      <c r="Z1081" t="str">
        <f t="shared" si="169"/>
        <v>#66b3ff</v>
      </c>
    </row>
    <row r="1082" spans="1:26" x14ac:dyDescent="0.25">
      <c r="A1082" s="27" t="s">
        <v>104</v>
      </c>
      <c r="B1082" s="19">
        <v>87</v>
      </c>
      <c r="C1082" s="54">
        <v>43</v>
      </c>
      <c r="D1082" s="8">
        <v>1082</v>
      </c>
      <c r="E1082" s="15">
        <v>1</v>
      </c>
      <c r="F1082" s="15">
        <v>0</v>
      </c>
      <c r="G1082" s="15">
        <v>0</v>
      </c>
      <c r="H1082" s="15">
        <v>0</v>
      </c>
      <c r="I1082" s="15">
        <v>0</v>
      </c>
      <c r="J1082" s="15">
        <v>1</v>
      </c>
      <c r="K1082" s="15">
        <v>0</v>
      </c>
      <c r="L1082" s="15">
        <v>0</v>
      </c>
      <c r="M1082" s="15">
        <v>1</v>
      </c>
      <c r="N1082" s="15">
        <v>0</v>
      </c>
      <c r="O1082" s="40">
        <v>0</v>
      </c>
      <c r="Q1082" t="str">
        <f t="shared" si="170"/>
        <v>GC</v>
      </c>
      <c r="R1082" t="str">
        <f t="shared" si="171"/>
        <v/>
      </c>
      <c r="S1082" t="str">
        <f t="shared" si="172"/>
        <v/>
      </c>
      <c r="T1082" t="str">
        <f t="shared" si="173"/>
        <v/>
      </c>
      <c r="U1082" t="str">
        <f t="shared" si="174"/>
        <v/>
      </c>
      <c r="V1082" t="str">
        <f t="shared" si="175"/>
        <v/>
      </c>
      <c r="W1082" t="str">
        <f t="shared" si="176"/>
        <v/>
      </c>
      <c r="X1082" t="str">
        <f t="shared" si="177"/>
        <v/>
      </c>
      <c r="Y1082" s="32" t="str">
        <f t="shared" si="168"/>
        <v>GC////////</v>
      </c>
      <c r="Z1082" t="str">
        <f t="shared" si="169"/>
        <v>#ff66d9</v>
      </c>
    </row>
    <row r="1083" spans="1:26" x14ac:dyDescent="0.25">
      <c r="A1083" s="27" t="s">
        <v>104</v>
      </c>
      <c r="B1083" s="19">
        <v>88</v>
      </c>
      <c r="C1083" s="54">
        <v>46</v>
      </c>
      <c r="D1083" s="8">
        <v>1083</v>
      </c>
      <c r="E1083" s="15">
        <v>1</v>
      </c>
      <c r="F1083" s="15">
        <v>0</v>
      </c>
      <c r="G1083" s="15">
        <v>0</v>
      </c>
      <c r="H1083" s="15">
        <v>0</v>
      </c>
      <c r="I1083" s="15">
        <v>0</v>
      </c>
      <c r="J1083" s="15">
        <v>1</v>
      </c>
      <c r="K1083" s="15">
        <v>0</v>
      </c>
      <c r="L1083" s="15">
        <v>0</v>
      </c>
      <c r="M1083" s="15">
        <v>1</v>
      </c>
      <c r="N1083" s="15">
        <v>0</v>
      </c>
      <c r="O1083" s="40">
        <v>0</v>
      </c>
      <c r="Q1083" t="str">
        <f t="shared" si="170"/>
        <v>GC</v>
      </c>
      <c r="R1083" t="str">
        <f t="shared" si="171"/>
        <v/>
      </c>
      <c r="S1083" t="str">
        <f t="shared" si="172"/>
        <v/>
      </c>
      <c r="T1083" t="str">
        <f t="shared" si="173"/>
        <v/>
      </c>
      <c r="U1083" t="str">
        <f t="shared" si="174"/>
        <v/>
      </c>
      <c r="V1083" t="str">
        <f t="shared" si="175"/>
        <v/>
      </c>
      <c r="W1083" t="str">
        <f t="shared" si="176"/>
        <v/>
      </c>
      <c r="X1083" t="str">
        <f t="shared" si="177"/>
        <v/>
      </c>
      <c r="Y1083" s="32" t="str">
        <f t="shared" si="168"/>
        <v>GC////////</v>
      </c>
      <c r="Z1083" t="str">
        <f t="shared" si="169"/>
        <v>#ff66d9</v>
      </c>
    </row>
    <row r="1084" spans="1:26" x14ac:dyDescent="0.25">
      <c r="A1084" s="27" t="s">
        <v>104</v>
      </c>
      <c r="B1084" s="19">
        <v>89</v>
      </c>
      <c r="C1084" s="54">
        <v>102</v>
      </c>
      <c r="D1084" s="8">
        <v>1084</v>
      </c>
      <c r="E1084" s="15">
        <v>1</v>
      </c>
      <c r="F1084" s="15">
        <v>0</v>
      </c>
      <c r="G1084" s="15">
        <v>0</v>
      </c>
      <c r="H1084" s="15">
        <v>0</v>
      </c>
      <c r="I1084" s="15">
        <v>0</v>
      </c>
      <c r="J1084" s="15">
        <v>1</v>
      </c>
      <c r="K1084" s="15">
        <v>0</v>
      </c>
      <c r="L1084" s="15">
        <v>0</v>
      </c>
      <c r="M1084" s="15">
        <v>1</v>
      </c>
      <c r="N1084" s="15">
        <v>0</v>
      </c>
      <c r="O1084" s="40">
        <v>0</v>
      </c>
      <c r="Q1084" t="str">
        <f t="shared" si="170"/>
        <v>GC</v>
      </c>
      <c r="R1084" t="str">
        <f t="shared" si="171"/>
        <v/>
      </c>
      <c r="S1084" t="str">
        <f t="shared" si="172"/>
        <v/>
      </c>
      <c r="T1084" t="str">
        <f t="shared" si="173"/>
        <v/>
      </c>
      <c r="U1084" t="str">
        <f t="shared" si="174"/>
        <v/>
      </c>
      <c r="V1084" t="str">
        <f t="shared" si="175"/>
        <v/>
      </c>
      <c r="W1084" t="str">
        <f t="shared" si="176"/>
        <v/>
      </c>
      <c r="X1084" t="str">
        <f t="shared" si="177"/>
        <v/>
      </c>
      <c r="Y1084" s="32" t="str">
        <f t="shared" si="168"/>
        <v>GC////////</v>
      </c>
      <c r="Z1084" t="str">
        <f t="shared" si="169"/>
        <v>#ff66d9</v>
      </c>
    </row>
    <row r="1085" spans="1:26" x14ac:dyDescent="0.25">
      <c r="A1085" s="27" t="s">
        <v>104</v>
      </c>
      <c r="B1085" s="19">
        <v>90</v>
      </c>
      <c r="C1085" s="54" t="s">
        <v>19</v>
      </c>
      <c r="D1085" s="8">
        <v>1085</v>
      </c>
      <c r="E1085" s="15">
        <v>1</v>
      </c>
      <c r="F1085" s="15">
        <v>0</v>
      </c>
      <c r="G1085" s="15">
        <v>0</v>
      </c>
      <c r="H1085" s="15">
        <v>0</v>
      </c>
      <c r="I1085" s="15">
        <v>0</v>
      </c>
      <c r="J1085" s="15">
        <v>1</v>
      </c>
      <c r="K1085" s="15">
        <v>0</v>
      </c>
      <c r="L1085" s="15">
        <v>0</v>
      </c>
      <c r="M1085" s="15">
        <v>1</v>
      </c>
      <c r="N1085" s="15">
        <v>0</v>
      </c>
      <c r="O1085" s="40">
        <v>0</v>
      </c>
      <c r="Q1085" t="str">
        <f t="shared" si="170"/>
        <v>GC</v>
      </c>
      <c r="R1085" t="str">
        <f t="shared" si="171"/>
        <v/>
      </c>
      <c r="S1085" t="str">
        <f t="shared" si="172"/>
        <v/>
      </c>
      <c r="T1085" t="str">
        <f t="shared" si="173"/>
        <v/>
      </c>
      <c r="U1085" t="str">
        <f t="shared" si="174"/>
        <v/>
      </c>
      <c r="V1085" t="str">
        <f t="shared" si="175"/>
        <v/>
      </c>
      <c r="W1085" t="str">
        <f t="shared" si="176"/>
        <v/>
      </c>
      <c r="X1085" t="str">
        <f t="shared" si="177"/>
        <v/>
      </c>
      <c r="Y1085" s="32" t="str">
        <f t="shared" si="168"/>
        <v>GC////////</v>
      </c>
      <c r="Z1085" t="str">
        <f t="shared" si="169"/>
        <v>#ff66d9</v>
      </c>
    </row>
    <row r="1086" spans="1:26" x14ac:dyDescent="0.25">
      <c r="A1086" s="27" t="s">
        <v>104</v>
      </c>
      <c r="B1086" s="19">
        <v>91</v>
      </c>
      <c r="C1086" s="54">
        <v>94</v>
      </c>
      <c r="D1086" s="8">
        <v>1086</v>
      </c>
      <c r="E1086" s="15">
        <v>1</v>
      </c>
      <c r="F1086" s="15">
        <v>0</v>
      </c>
      <c r="G1086" s="15">
        <v>0</v>
      </c>
      <c r="H1086" s="15">
        <v>0</v>
      </c>
      <c r="I1086" s="15">
        <v>0</v>
      </c>
      <c r="J1086" s="15">
        <v>1</v>
      </c>
      <c r="K1086" s="15">
        <v>0</v>
      </c>
      <c r="L1086" s="15">
        <v>0</v>
      </c>
      <c r="M1086" s="15">
        <v>1</v>
      </c>
      <c r="N1086" s="15">
        <v>0</v>
      </c>
      <c r="O1086" s="40">
        <v>0</v>
      </c>
      <c r="Q1086" t="str">
        <f t="shared" si="170"/>
        <v>GC</v>
      </c>
      <c r="R1086" t="str">
        <f t="shared" si="171"/>
        <v/>
      </c>
      <c r="S1086" t="str">
        <f t="shared" si="172"/>
        <v/>
      </c>
      <c r="T1086" t="str">
        <f t="shared" si="173"/>
        <v/>
      </c>
      <c r="U1086" t="str">
        <f t="shared" si="174"/>
        <v/>
      </c>
      <c r="V1086" t="str">
        <f t="shared" si="175"/>
        <v/>
      </c>
      <c r="W1086" t="str">
        <f t="shared" si="176"/>
        <v/>
      </c>
      <c r="X1086" t="str">
        <f t="shared" si="177"/>
        <v/>
      </c>
      <c r="Y1086" s="32" t="str">
        <f t="shared" si="168"/>
        <v>GC////////</v>
      </c>
      <c r="Z1086" t="str">
        <f t="shared" si="169"/>
        <v>#ff66d9</v>
      </c>
    </row>
    <row r="1087" spans="1:26" x14ac:dyDescent="0.25">
      <c r="A1087" s="27" t="s">
        <v>104</v>
      </c>
      <c r="B1087" s="19">
        <v>92</v>
      </c>
      <c r="C1087" s="54">
        <v>95</v>
      </c>
      <c r="D1087" s="8">
        <v>1087</v>
      </c>
      <c r="E1087" s="15">
        <v>1</v>
      </c>
      <c r="F1087" s="15">
        <v>0</v>
      </c>
      <c r="G1087" s="15">
        <v>0</v>
      </c>
      <c r="H1087" s="15">
        <v>0</v>
      </c>
      <c r="I1087" s="15">
        <v>0</v>
      </c>
      <c r="J1087" s="15">
        <v>1</v>
      </c>
      <c r="K1087" s="15">
        <v>0</v>
      </c>
      <c r="L1087" s="15">
        <v>0</v>
      </c>
      <c r="M1087" s="15">
        <v>1</v>
      </c>
      <c r="N1087" s="15">
        <v>0</v>
      </c>
      <c r="O1087" s="40">
        <v>0</v>
      </c>
      <c r="Q1087" t="str">
        <f t="shared" si="170"/>
        <v>GC</v>
      </c>
      <c r="R1087" t="str">
        <f t="shared" si="171"/>
        <v/>
      </c>
      <c r="S1087" t="str">
        <f t="shared" si="172"/>
        <v/>
      </c>
      <c r="T1087" t="str">
        <f t="shared" si="173"/>
        <v/>
      </c>
      <c r="U1087" t="str">
        <f t="shared" si="174"/>
        <v/>
      </c>
      <c r="V1087" t="str">
        <f t="shared" si="175"/>
        <v/>
      </c>
      <c r="W1087" t="str">
        <f t="shared" si="176"/>
        <v/>
      </c>
      <c r="X1087" t="str">
        <f t="shared" si="177"/>
        <v/>
      </c>
      <c r="Y1087" s="32" t="str">
        <f t="shared" si="168"/>
        <v>GC////////</v>
      </c>
      <c r="Z1087" t="str">
        <f t="shared" si="169"/>
        <v>#ff66d9</v>
      </c>
    </row>
    <row r="1088" spans="1:26" x14ac:dyDescent="0.25">
      <c r="A1088" s="27" t="s">
        <v>104</v>
      </c>
      <c r="B1088" s="19">
        <v>93</v>
      </c>
      <c r="C1088" s="54">
        <v>44</v>
      </c>
      <c r="D1088" s="8">
        <v>1088</v>
      </c>
      <c r="E1088" s="15">
        <v>1</v>
      </c>
      <c r="F1088" s="15">
        <v>0</v>
      </c>
      <c r="G1088" s="15">
        <v>0</v>
      </c>
      <c r="H1088" s="15">
        <v>0</v>
      </c>
      <c r="I1088" s="15">
        <v>0</v>
      </c>
      <c r="J1088" s="15">
        <v>1</v>
      </c>
      <c r="K1088" s="15">
        <v>0</v>
      </c>
      <c r="L1088" s="15">
        <v>0</v>
      </c>
      <c r="M1088" s="15">
        <v>1</v>
      </c>
      <c r="N1088" s="15">
        <v>0</v>
      </c>
      <c r="O1088" s="40">
        <v>0</v>
      </c>
      <c r="Q1088" t="str">
        <f t="shared" si="170"/>
        <v>GC</v>
      </c>
      <c r="R1088" t="str">
        <f t="shared" si="171"/>
        <v/>
      </c>
      <c r="S1088" t="str">
        <f t="shared" si="172"/>
        <v/>
      </c>
      <c r="T1088" t="str">
        <f t="shared" si="173"/>
        <v/>
      </c>
      <c r="U1088" t="str">
        <f t="shared" si="174"/>
        <v/>
      </c>
      <c r="V1088" t="str">
        <f t="shared" si="175"/>
        <v/>
      </c>
      <c r="W1088" t="str">
        <f t="shared" si="176"/>
        <v/>
      </c>
      <c r="X1088" t="str">
        <f t="shared" si="177"/>
        <v/>
      </c>
      <c r="Y1088" s="32" t="str">
        <f t="shared" si="168"/>
        <v>GC////////</v>
      </c>
      <c r="Z1088" t="str">
        <f t="shared" si="169"/>
        <v>#ff66d9</v>
      </c>
    </row>
    <row r="1089" spans="1:26" x14ac:dyDescent="0.25">
      <c r="A1089" s="27" t="s">
        <v>104</v>
      </c>
      <c r="B1089" s="19">
        <v>94</v>
      </c>
      <c r="C1089" s="54">
        <v>96</v>
      </c>
      <c r="D1089" s="8">
        <v>1089</v>
      </c>
      <c r="E1089" s="15">
        <v>0</v>
      </c>
      <c r="F1089" s="15">
        <v>0</v>
      </c>
      <c r="G1089" s="15">
        <v>1</v>
      </c>
      <c r="H1089" s="15">
        <v>0</v>
      </c>
      <c r="I1089" s="15">
        <v>0</v>
      </c>
      <c r="J1089" s="15">
        <v>0</v>
      </c>
      <c r="K1089" s="15">
        <v>1</v>
      </c>
      <c r="L1089" s="15">
        <v>0</v>
      </c>
      <c r="M1089" s="15">
        <v>0</v>
      </c>
      <c r="N1089" s="15">
        <v>0</v>
      </c>
      <c r="O1089" s="40">
        <v>0</v>
      </c>
      <c r="Q1089" t="str">
        <f t="shared" si="170"/>
        <v>AC</v>
      </c>
      <c r="R1089" t="str">
        <f t="shared" si="171"/>
        <v/>
      </c>
      <c r="S1089" t="str">
        <f t="shared" si="172"/>
        <v>Syt6+</v>
      </c>
      <c r="T1089" t="str">
        <f t="shared" si="173"/>
        <v/>
      </c>
      <c r="U1089" t="str">
        <f t="shared" si="174"/>
        <v>ChAT+</v>
      </c>
      <c r="V1089" t="str">
        <f t="shared" si="175"/>
        <v/>
      </c>
      <c r="W1089" t="str">
        <f t="shared" si="176"/>
        <v/>
      </c>
      <c r="X1089" t="str">
        <f t="shared" si="177"/>
        <v/>
      </c>
      <c r="Y1089" s="32" t="str">
        <f t="shared" si="168"/>
        <v>AC//Syt6+//ChAT+////</v>
      </c>
      <c r="Z1089" t="str">
        <f t="shared" si="169"/>
        <v>#b366ff</v>
      </c>
    </row>
    <row r="1090" spans="1:26" x14ac:dyDescent="0.25">
      <c r="A1090" s="27" t="s">
        <v>104</v>
      </c>
      <c r="B1090" s="19">
        <v>95</v>
      </c>
      <c r="C1090" s="54">
        <v>40</v>
      </c>
      <c r="D1090" s="8">
        <v>1090</v>
      </c>
      <c r="E1090" s="15">
        <v>1</v>
      </c>
      <c r="F1090" s="15">
        <v>0</v>
      </c>
      <c r="G1090" s="15">
        <v>0</v>
      </c>
      <c r="H1090" s="15">
        <v>0</v>
      </c>
      <c r="I1090" s="15">
        <v>0</v>
      </c>
      <c r="J1090" s="15">
        <v>1</v>
      </c>
      <c r="K1090" s="15">
        <v>0</v>
      </c>
      <c r="L1090" s="15">
        <v>0</v>
      </c>
      <c r="M1090" s="15">
        <v>1</v>
      </c>
      <c r="N1090" s="15">
        <v>0</v>
      </c>
      <c r="O1090" s="40">
        <v>0</v>
      </c>
      <c r="Q1090" t="str">
        <f t="shared" si="170"/>
        <v>GC</v>
      </c>
      <c r="R1090" t="str">
        <f t="shared" si="171"/>
        <v/>
      </c>
      <c r="S1090" t="str">
        <f t="shared" si="172"/>
        <v/>
      </c>
      <c r="T1090" t="str">
        <f t="shared" si="173"/>
        <v/>
      </c>
      <c r="U1090" t="str">
        <f t="shared" si="174"/>
        <v/>
      </c>
      <c r="V1090" t="str">
        <f t="shared" si="175"/>
        <v/>
      </c>
      <c r="W1090" t="str">
        <f t="shared" si="176"/>
        <v/>
      </c>
      <c r="X1090" t="str">
        <f t="shared" si="177"/>
        <v/>
      </c>
      <c r="Y1090" s="32" t="str">
        <f t="shared" ref="Y1090:Y1153" si="178">Q1090&amp;"/"&amp;R1090&amp;"/"&amp;S1090&amp;"/"&amp;T1090&amp;"/"&amp;U1090&amp;"/"&amp;V1090&amp;"/"&amp;W1090&amp;"/"&amp;X1090&amp;"/"</f>
        <v>GC////////</v>
      </c>
      <c r="Z1090" t="str">
        <f t="shared" ref="Z1090:Z1153" si="179">VLOOKUP(Y1090,$AB$4:$AC$17,2,FALSE)</f>
        <v>#ff66d9</v>
      </c>
    </row>
    <row r="1091" spans="1:26" x14ac:dyDescent="0.25">
      <c r="A1091" s="27" t="s">
        <v>104</v>
      </c>
      <c r="B1091" s="19">
        <v>96</v>
      </c>
      <c r="C1091" s="54" t="s">
        <v>35</v>
      </c>
      <c r="D1091" s="8">
        <v>1091</v>
      </c>
      <c r="E1091" s="15">
        <v>1</v>
      </c>
      <c r="F1091" s="15">
        <v>0</v>
      </c>
      <c r="G1091" s="15">
        <v>0</v>
      </c>
      <c r="H1091" s="15">
        <v>0</v>
      </c>
      <c r="I1091" s="15">
        <v>0</v>
      </c>
      <c r="J1091" s="15">
        <v>1</v>
      </c>
      <c r="K1091" s="15">
        <v>0</v>
      </c>
      <c r="L1091" s="15">
        <v>0</v>
      </c>
      <c r="M1091" s="15">
        <v>1</v>
      </c>
      <c r="N1091" s="15">
        <v>0</v>
      </c>
      <c r="O1091" s="40">
        <v>0</v>
      </c>
      <c r="Q1091" t="str">
        <f t="shared" si="170"/>
        <v>GC</v>
      </c>
      <c r="R1091" t="str">
        <f t="shared" si="171"/>
        <v/>
      </c>
      <c r="S1091" t="str">
        <f t="shared" si="172"/>
        <v/>
      </c>
      <c r="T1091" t="str">
        <f t="shared" si="173"/>
        <v/>
      </c>
      <c r="U1091" t="str">
        <f t="shared" si="174"/>
        <v/>
      </c>
      <c r="V1091" t="str">
        <f t="shared" si="175"/>
        <v/>
      </c>
      <c r="W1091" t="str">
        <f t="shared" si="176"/>
        <v/>
      </c>
      <c r="X1091" t="str">
        <f t="shared" si="177"/>
        <v/>
      </c>
      <c r="Y1091" s="32" t="str">
        <f t="shared" si="178"/>
        <v>GC////////</v>
      </c>
      <c r="Z1091" t="str">
        <f t="shared" si="179"/>
        <v>#ff66d9</v>
      </c>
    </row>
    <row r="1092" spans="1:26" x14ac:dyDescent="0.25">
      <c r="A1092" s="27" t="s">
        <v>104</v>
      </c>
      <c r="B1092" s="19">
        <v>97</v>
      </c>
      <c r="C1092" s="54" t="s">
        <v>19</v>
      </c>
      <c r="D1092" s="8">
        <v>1092</v>
      </c>
      <c r="E1092" s="15">
        <v>1</v>
      </c>
      <c r="F1092" s="15">
        <v>0</v>
      </c>
      <c r="G1092" s="15">
        <v>0</v>
      </c>
      <c r="H1092" s="15">
        <v>0</v>
      </c>
      <c r="I1092" s="15">
        <v>0</v>
      </c>
      <c r="J1092" s="15">
        <v>1</v>
      </c>
      <c r="K1092" s="15">
        <v>0</v>
      </c>
      <c r="L1092" s="15">
        <v>0</v>
      </c>
      <c r="M1092" s="15">
        <v>1</v>
      </c>
      <c r="N1092" s="15">
        <v>0</v>
      </c>
      <c r="O1092" s="40">
        <v>0</v>
      </c>
      <c r="Q1092" t="str">
        <f t="shared" si="170"/>
        <v>GC</v>
      </c>
      <c r="R1092" t="str">
        <f t="shared" si="171"/>
        <v/>
      </c>
      <c r="S1092" t="str">
        <f t="shared" si="172"/>
        <v/>
      </c>
      <c r="T1092" t="str">
        <f t="shared" si="173"/>
        <v/>
      </c>
      <c r="U1092" t="str">
        <f t="shared" si="174"/>
        <v/>
      </c>
      <c r="V1092" t="str">
        <f t="shared" si="175"/>
        <v/>
      </c>
      <c r="W1092" t="str">
        <f t="shared" si="176"/>
        <v/>
      </c>
      <c r="X1092" t="str">
        <f t="shared" si="177"/>
        <v/>
      </c>
      <c r="Y1092" s="32" t="str">
        <f t="shared" si="178"/>
        <v>GC////////</v>
      </c>
      <c r="Z1092" t="str">
        <f t="shared" si="179"/>
        <v>#ff66d9</v>
      </c>
    </row>
    <row r="1093" spans="1:26" x14ac:dyDescent="0.25">
      <c r="A1093" s="27" t="s">
        <v>104</v>
      </c>
      <c r="B1093" s="19">
        <v>98</v>
      </c>
      <c r="C1093" s="54">
        <v>28</v>
      </c>
      <c r="D1093" s="8">
        <v>1093</v>
      </c>
      <c r="E1093" s="15">
        <v>1</v>
      </c>
      <c r="F1093" s="15">
        <v>0</v>
      </c>
      <c r="G1093" s="15">
        <v>0</v>
      </c>
      <c r="H1093" s="15">
        <v>0</v>
      </c>
      <c r="I1093" s="15">
        <v>0</v>
      </c>
      <c r="J1093" s="15">
        <v>1</v>
      </c>
      <c r="K1093" s="15">
        <v>0</v>
      </c>
      <c r="L1093" s="15">
        <v>0</v>
      </c>
      <c r="M1093" s="15">
        <v>1</v>
      </c>
      <c r="N1093" s="15">
        <v>0</v>
      </c>
      <c r="O1093" s="40">
        <v>0</v>
      </c>
      <c r="Q1093" t="str">
        <f t="shared" si="170"/>
        <v>GC</v>
      </c>
      <c r="R1093" t="str">
        <f t="shared" si="171"/>
        <v/>
      </c>
      <c r="S1093" t="str">
        <f t="shared" si="172"/>
        <v/>
      </c>
      <c r="T1093" t="str">
        <f t="shared" si="173"/>
        <v/>
      </c>
      <c r="U1093" t="str">
        <f t="shared" si="174"/>
        <v/>
      </c>
      <c r="V1093" t="str">
        <f t="shared" si="175"/>
        <v/>
      </c>
      <c r="W1093" t="str">
        <f t="shared" si="176"/>
        <v/>
      </c>
      <c r="X1093" t="str">
        <f t="shared" si="177"/>
        <v/>
      </c>
      <c r="Y1093" s="32" t="str">
        <f t="shared" si="178"/>
        <v>GC////////</v>
      </c>
      <c r="Z1093" t="str">
        <f t="shared" si="179"/>
        <v>#ff66d9</v>
      </c>
    </row>
    <row r="1094" spans="1:26" x14ac:dyDescent="0.25">
      <c r="A1094" s="27" t="s">
        <v>104</v>
      </c>
      <c r="B1094" s="19">
        <v>99</v>
      </c>
      <c r="C1094" s="54">
        <v>120</v>
      </c>
      <c r="D1094" s="8">
        <v>1094</v>
      </c>
      <c r="E1094" s="15">
        <v>1</v>
      </c>
      <c r="F1094" s="15">
        <v>0</v>
      </c>
      <c r="G1094" s="15">
        <v>0</v>
      </c>
      <c r="H1094" s="15">
        <v>1</v>
      </c>
      <c r="I1094" s="15">
        <v>0</v>
      </c>
      <c r="J1094" s="15">
        <v>1</v>
      </c>
      <c r="K1094" s="15">
        <v>0</v>
      </c>
      <c r="L1094" s="15">
        <v>0</v>
      </c>
      <c r="M1094" s="15">
        <v>1</v>
      </c>
      <c r="N1094" s="15">
        <v>0</v>
      </c>
      <c r="O1094" s="40">
        <v>0</v>
      </c>
      <c r="Q1094" t="str">
        <f t="shared" si="170"/>
        <v>GC</v>
      </c>
      <c r="R1094" t="str">
        <f t="shared" si="171"/>
        <v/>
      </c>
      <c r="S1094" t="str">
        <f t="shared" si="172"/>
        <v/>
      </c>
      <c r="T1094" t="str">
        <f t="shared" si="173"/>
        <v>C8+</v>
      </c>
      <c r="U1094" t="str">
        <f t="shared" si="174"/>
        <v/>
      </c>
      <c r="V1094" t="str">
        <f t="shared" si="175"/>
        <v/>
      </c>
      <c r="W1094" t="str">
        <f t="shared" si="176"/>
        <v/>
      </c>
      <c r="X1094" t="str">
        <f t="shared" si="177"/>
        <v/>
      </c>
      <c r="Y1094" s="32" t="str">
        <f t="shared" si="178"/>
        <v>GC///C8+/////</v>
      </c>
      <c r="Z1094" t="str">
        <f t="shared" si="179"/>
        <v>#ffff66</v>
      </c>
    </row>
    <row r="1095" spans="1:26" x14ac:dyDescent="0.25">
      <c r="A1095" s="27" t="s">
        <v>104</v>
      </c>
      <c r="B1095" s="19">
        <v>100</v>
      </c>
      <c r="C1095" s="54" t="s">
        <v>19</v>
      </c>
      <c r="D1095" s="8">
        <v>1095</v>
      </c>
      <c r="E1095" s="15">
        <v>1</v>
      </c>
      <c r="F1095" s="15">
        <v>0</v>
      </c>
      <c r="G1095" s="15">
        <v>0</v>
      </c>
      <c r="H1095" s="15">
        <v>0</v>
      </c>
      <c r="I1095" s="15">
        <v>0</v>
      </c>
      <c r="J1095" s="15">
        <v>1</v>
      </c>
      <c r="K1095" s="15">
        <v>0</v>
      </c>
      <c r="L1095" s="15">
        <v>0</v>
      </c>
      <c r="M1095" s="15">
        <v>1</v>
      </c>
      <c r="N1095" s="15">
        <v>0</v>
      </c>
      <c r="O1095" s="40">
        <v>0</v>
      </c>
      <c r="Q1095" t="str">
        <f t="shared" si="170"/>
        <v>GC</v>
      </c>
      <c r="R1095" t="str">
        <f t="shared" si="171"/>
        <v/>
      </c>
      <c r="S1095" t="str">
        <f t="shared" si="172"/>
        <v/>
      </c>
      <c r="T1095" t="str">
        <f t="shared" si="173"/>
        <v/>
      </c>
      <c r="U1095" t="str">
        <f t="shared" si="174"/>
        <v/>
      </c>
      <c r="V1095" t="str">
        <f t="shared" si="175"/>
        <v/>
      </c>
      <c r="W1095" t="str">
        <f t="shared" si="176"/>
        <v/>
      </c>
      <c r="X1095" t="str">
        <f t="shared" si="177"/>
        <v/>
      </c>
      <c r="Y1095" s="32" t="str">
        <f t="shared" si="178"/>
        <v>GC////////</v>
      </c>
      <c r="Z1095" t="str">
        <f t="shared" si="179"/>
        <v>#ff66d9</v>
      </c>
    </row>
    <row r="1096" spans="1:26" x14ac:dyDescent="0.25">
      <c r="A1096" s="27" t="s">
        <v>104</v>
      </c>
      <c r="B1096" s="19">
        <v>101</v>
      </c>
      <c r="C1096" s="54" t="s">
        <v>19</v>
      </c>
      <c r="D1096" s="8">
        <v>1096</v>
      </c>
      <c r="E1096" s="15">
        <v>1</v>
      </c>
      <c r="F1096" s="15">
        <v>0</v>
      </c>
      <c r="G1096" s="15">
        <v>0</v>
      </c>
      <c r="H1096" s="15">
        <v>0</v>
      </c>
      <c r="I1096" s="15">
        <v>0</v>
      </c>
      <c r="J1096" s="15">
        <v>1</v>
      </c>
      <c r="K1096" s="15">
        <v>0</v>
      </c>
      <c r="L1096" s="15">
        <v>0</v>
      </c>
      <c r="M1096" s="15">
        <v>1</v>
      </c>
      <c r="N1096" s="15">
        <v>0</v>
      </c>
      <c r="O1096" s="40">
        <v>0</v>
      </c>
      <c r="Q1096" t="str">
        <f t="shared" si="170"/>
        <v>GC</v>
      </c>
      <c r="R1096" t="str">
        <f t="shared" si="171"/>
        <v/>
      </c>
      <c r="S1096" t="str">
        <f t="shared" si="172"/>
        <v/>
      </c>
      <c r="T1096" t="str">
        <f t="shared" si="173"/>
        <v/>
      </c>
      <c r="U1096" t="str">
        <f t="shared" si="174"/>
        <v/>
      </c>
      <c r="V1096" t="str">
        <f t="shared" si="175"/>
        <v/>
      </c>
      <c r="W1096" t="str">
        <f t="shared" si="176"/>
        <v/>
      </c>
      <c r="X1096" t="str">
        <f t="shared" si="177"/>
        <v/>
      </c>
      <c r="Y1096" s="32" t="str">
        <f t="shared" si="178"/>
        <v>GC////////</v>
      </c>
      <c r="Z1096" t="str">
        <f t="shared" si="179"/>
        <v>#ff66d9</v>
      </c>
    </row>
    <row r="1097" spans="1:26" x14ac:dyDescent="0.25">
      <c r="A1097" s="27" t="s">
        <v>104</v>
      </c>
      <c r="B1097" s="19">
        <v>102</v>
      </c>
      <c r="C1097" s="54" t="s">
        <v>19</v>
      </c>
      <c r="D1097" s="8">
        <v>1097</v>
      </c>
      <c r="E1097" s="15">
        <v>1</v>
      </c>
      <c r="F1097" s="15">
        <v>0</v>
      </c>
      <c r="G1097" s="15">
        <v>0</v>
      </c>
      <c r="H1097" s="15">
        <v>0</v>
      </c>
      <c r="I1097" s="15">
        <v>0</v>
      </c>
      <c r="J1097" s="15">
        <v>1</v>
      </c>
      <c r="K1097" s="15">
        <v>0</v>
      </c>
      <c r="L1097" s="15">
        <v>0</v>
      </c>
      <c r="M1097" s="15">
        <v>1</v>
      </c>
      <c r="N1097" s="15">
        <v>0</v>
      </c>
      <c r="O1097" s="40">
        <v>0</v>
      </c>
      <c r="Q1097" t="str">
        <f t="shared" si="170"/>
        <v>GC</v>
      </c>
      <c r="R1097" t="str">
        <f t="shared" si="171"/>
        <v/>
      </c>
      <c r="S1097" t="str">
        <f t="shared" si="172"/>
        <v/>
      </c>
      <c r="T1097" t="str">
        <f t="shared" si="173"/>
        <v/>
      </c>
      <c r="U1097" t="str">
        <f t="shared" si="174"/>
        <v/>
      </c>
      <c r="V1097" t="str">
        <f t="shared" si="175"/>
        <v/>
      </c>
      <c r="W1097" t="str">
        <f t="shared" si="176"/>
        <v/>
      </c>
      <c r="X1097" t="str">
        <f t="shared" si="177"/>
        <v/>
      </c>
      <c r="Y1097" s="32" t="str">
        <f t="shared" si="178"/>
        <v>GC////////</v>
      </c>
      <c r="Z1097" t="str">
        <f t="shared" si="179"/>
        <v>#ff66d9</v>
      </c>
    </row>
    <row r="1098" spans="1:26" x14ac:dyDescent="0.25">
      <c r="A1098" s="27" t="s">
        <v>104</v>
      </c>
      <c r="B1098" s="19">
        <v>103</v>
      </c>
      <c r="C1098" s="54">
        <v>116</v>
      </c>
      <c r="D1098" s="8">
        <v>1098</v>
      </c>
      <c r="E1098" s="15">
        <v>1</v>
      </c>
      <c r="F1098" s="15">
        <v>0</v>
      </c>
      <c r="G1098" s="15">
        <v>0</v>
      </c>
      <c r="H1098" s="15">
        <v>0</v>
      </c>
      <c r="I1098" s="15">
        <v>0</v>
      </c>
      <c r="J1098" s="15">
        <v>1</v>
      </c>
      <c r="K1098" s="15">
        <v>0</v>
      </c>
      <c r="L1098" s="15">
        <v>0</v>
      </c>
      <c r="M1098" s="15">
        <v>1</v>
      </c>
      <c r="N1098" s="15">
        <v>0</v>
      </c>
      <c r="O1098" s="40">
        <v>0</v>
      </c>
      <c r="Q1098" t="str">
        <f t="shared" si="170"/>
        <v>GC</v>
      </c>
      <c r="R1098" t="str">
        <f t="shared" si="171"/>
        <v/>
      </c>
      <c r="S1098" t="str">
        <f t="shared" si="172"/>
        <v/>
      </c>
      <c r="T1098" t="str">
        <f t="shared" si="173"/>
        <v/>
      </c>
      <c r="U1098" t="str">
        <f t="shared" si="174"/>
        <v/>
      </c>
      <c r="V1098" t="str">
        <f t="shared" si="175"/>
        <v/>
      </c>
      <c r="W1098" t="str">
        <f t="shared" si="176"/>
        <v/>
      </c>
      <c r="X1098" t="str">
        <f t="shared" si="177"/>
        <v/>
      </c>
      <c r="Y1098" s="32" t="str">
        <f t="shared" si="178"/>
        <v>GC////////</v>
      </c>
      <c r="Z1098" t="str">
        <f t="shared" si="179"/>
        <v>#ff66d9</v>
      </c>
    </row>
    <row r="1099" spans="1:26" x14ac:dyDescent="0.25">
      <c r="A1099" s="27" t="s">
        <v>104</v>
      </c>
      <c r="B1099" s="19">
        <v>104</v>
      </c>
      <c r="C1099" s="54" t="s">
        <v>19</v>
      </c>
      <c r="D1099" s="8">
        <v>1099</v>
      </c>
      <c r="E1099" s="15">
        <v>0</v>
      </c>
      <c r="F1099" s="15">
        <v>0</v>
      </c>
      <c r="G1099" s="15">
        <v>1</v>
      </c>
      <c r="H1099" s="15">
        <v>0</v>
      </c>
      <c r="I1099" s="15">
        <v>1</v>
      </c>
      <c r="J1099" s="15">
        <v>0</v>
      </c>
      <c r="K1099" s="15">
        <v>0</v>
      </c>
      <c r="L1099" s="15">
        <v>0</v>
      </c>
      <c r="M1099" s="15">
        <v>0</v>
      </c>
      <c r="N1099" s="15">
        <v>0</v>
      </c>
      <c r="O1099" s="40">
        <v>0</v>
      </c>
      <c r="Q1099" t="str">
        <f t="shared" si="170"/>
        <v>AC</v>
      </c>
      <c r="R1099" t="str">
        <f t="shared" si="171"/>
        <v/>
      </c>
      <c r="S1099" t="str">
        <f t="shared" si="172"/>
        <v>Syt6+</v>
      </c>
      <c r="T1099" t="str">
        <f t="shared" si="173"/>
        <v/>
      </c>
      <c r="U1099" t="str">
        <f t="shared" si="174"/>
        <v/>
      </c>
      <c r="V1099" t="str">
        <f t="shared" si="175"/>
        <v/>
      </c>
      <c r="W1099" t="str">
        <f t="shared" si="176"/>
        <v>MEIS+</v>
      </c>
      <c r="X1099" t="str">
        <f t="shared" si="177"/>
        <v/>
      </c>
      <c r="Y1099" s="32" t="str">
        <f t="shared" si="178"/>
        <v>AC//Syt6+////MEIS+//</v>
      </c>
      <c r="Z1099" t="str">
        <f t="shared" si="179"/>
        <v>#ff6666</v>
      </c>
    </row>
    <row r="1100" spans="1:26" x14ac:dyDescent="0.25">
      <c r="A1100" s="27" t="s">
        <v>104</v>
      </c>
      <c r="B1100" s="19">
        <v>105</v>
      </c>
      <c r="C1100" s="54">
        <v>115</v>
      </c>
      <c r="D1100" s="8">
        <v>1100</v>
      </c>
      <c r="E1100" s="15">
        <v>1</v>
      </c>
      <c r="F1100" s="15">
        <v>0</v>
      </c>
      <c r="G1100" s="15">
        <v>0</v>
      </c>
      <c r="H1100" s="15">
        <v>0</v>
      </c>
      <c r="I1100" s="15">
        <v>0</v>
      </c>
      <c r="J1100" s="15">
        <v>1</v>
      </c>
      <c r="K1100" s="15">
        <v>0</v>
      </c>
      <c r="L1100" s="15">
        <v>0</v>
      </c>
      <c r="M1100" s="15">
        <v>1</v>
      </c>
      <c r="N1100" s="15">
        <v>0</v>
      </c>
      <c r="O1100" s="40">
        <v>0</v>
      </c>
      <c r="Q1100" t="str">
        <f t="shared" si="170"/>
        <v>GC</v>
      </c>
      <c r="R1100" t="str">
        <f t="shared" si="171"/>
        <v/>
      </c>
      <c r="S1100" t="str">
        <f t="shared" si="172"/>
        <v/>
      </c>
      <c r="T1100" t="str">
        <f t="shared" si="173"/>
        <v/>
      </c>
      <c r="U1100" t="str">
        <f t="shared" si="174"/>
        <v/>
      </c>
      <c r="V1100" t="str">
        <f t="shared" si="175"/>
        <v/>
      </c>
      <c r="W1100" t="str">
        <f t="shared" si="176"/>
        <v/>
      </c>
      <c r="X1100" t="str">
        <f t="shared" si="177"/>
        <v/>
      </c>
      <c r="Y1100" s="32" t="str">
        <f t="shared" si="178"/>
        <v>GC////////</v>
      </c>
      <c r="Z1100" t="str">
        <f t="shared" si="179"/>
        <v>#ff66d9</v>
      </c>
    </row>
    <row r="1101" spans="1:26" x14ac:dyDescent="0.25">
      <c r="A1101" s="27" t="s">
        <v>104</v>
      </c>
      <c r="B1101" s="19">
        <v>106</v>
      </c>
      <c r="C1101" s="54">
        <v>42</v>
      </c>
      <c r="D1101" s="8">
        <v>1101</v>
      </c>
      <c r="E1101" s="15">
        <v>1</v>
      </c>
      <c r="F1101" s="15">
        <v>0</v>
      </c>
      <c r="G1101" s="15">
        <v>0</v>
      </c>
      <c r="H1101" s="15">
        <v>0</v>
      </c>
      <c r="I1101" s="15">
        <v>0</v>
      </c>
      <c r="J1101" s="15">
        <v>1</v>
      </c>
      <c r="K1101" s="15">
        <v>0</v>
      </c>
      <c r="L1101" s="15">
        <v>0</v>
      </c>
      <c r="M1101" s="15">
        <v>1</v>
      </c>
      <c r="N1101" s="15">
        <v>0</v>
      </c>
      <c r="O1101" s="40">
        <v>0</v>
      </c>
      <c r="Q1101" t="str">
        <f t="shared" si="170"/>
        <v>GC</v>
      </c>
      <c r="R1101" t="str">
        <f t="shared" si="171"/>
        <v/>
      </c>
      <c r="S1101" t="str">
        <f t="shared" si="172"/>
        <v/>
      </c>
      <c r="T1101" t="str">
        <f t="shared" si="173"/>
        <v/>
      </c>
      <c r="U1101" t="str">
        <f t="shared" si="174"/>
        <v/>
      </c>
      <c r="V1101" t="str">
        <f t="shared" si="175"/>
        <v/>
      </c>
      <c r="W1101" t="str">
        <f t="shared" si="176"/>
        <v/>
      </c>
      <c r="X1101" t="str">
        <f t="shared" si="177"/>
        <v/>
      </c>
      <c r="Y1101" s="32" t="str">
        <f t="shared" si="178"/>
        <v>GC////////</v>
      </c>
      <c r="Z1101" t="str">
        <f t="shared" si="179"/>
        <v>#ff66d9</v>
      </c>
    </row>
    <row r="1102" spans="1:26" x14ac:dyDescent="0.25">
      <c r="A1102" s="27" t="s">
        <v>104</v>
      </c>
      <c r="B1102" s="19">
        <v>107</v>
      </c>
      <c r="C1102" s="54">
        <v>114</v>
      </c>
      <c r="D1102" s="8">
        <v>1102</v>
      </c>
      <c r="E1102" s="15">
        <v>0</v>
      </c>
      <c r="F1102" s="15">
        <v>0</v>
      </c>
      <c r="G1102" s="15">
        <v>0</v>
      </c>
      <c r="H1102" s="15">
        <v>0</v>
      </c>
      <c r="I1102" s="15">
        <v>0</v>
      </c>
      <c r="J1102" s="15">
        <v>0</v>
      </c>
      <c r="K1102" s="15">
        <v>0</v>
      </c>
      <c r="L1102" s="15">
        <v>0</v>
      </c>
      <c r="M1102" s="15">
        <v>0</v>
      </c>
      <c r="N1102" s="15">
        <v>0</v>
      </c>
      <c r="O1102" s="40">
        <v>0</v>
      </c>
      <c r="Q1102" t="str">
        <f t="shared" si="170"/>
        <v>AC</v>
      </c>
      <c r="R1102" t="str">
        <f t="shared" si="171"/>
        <v/>
      </c>
      <c r="S1102" t="str">
        <f t="shared" si="172"/>
        <v/>
      </c>
      <c r="T1102" t="str">
        <f t="shared" si="173"/>
        <v/>
      </c>
      <c r="U1102" t="str">
        <f t="shared" si="174"/>
        <v/>
      </c>
      <c r="V1102" t="str">
        <f t="shared" si="175"/>
        <v/>
      </c>
      <c r="W1102" t="str">
        <f t="shared" si="176"/>
        <v/>
      </c>
      <c r="X1102" t="str">
        <f t="shared" si="177"/>
        <v/>
      </c>
      <c r="Y1102" s="32" t="str">
        <f t="shared" si="178"/>
        <v>AC////////</v>
      </c>
      <c r="Z1102" t="str">
        <f t="shared" si="179"/>
        <v>#66b3ff</v>
      </c>
    </row>
    <row r="1103" spans="1:26" x14ac:dyDescent="0.25">
      <c r="A1103" s="27" t="s">
        <v>104</v>
      </c>
      <c r="B1103" s="19">
        <v>108</v>
      </c>
      <c r="C1103" s="54" t="s">
        <v>19</v>
      </c>
      <c r="D1103" s="8">
        <v>1103</v>
      </c>
      <c r="E1103" s="15">
        <v>1</v>
      </c>
      <c r="F1103" s="15">
        <v>0</v>
      </c>
      <c r="G1103" s="15">
        <v>1</v>
      </c>
      <c r="H1103" s="15">
        <v>0</v>
      </c>
      <c r="I1103" s="15">
        <v>0</v>
      </c>
      <c r="J1103" s="15">
        <v>1</v>
      </c>
      <c r="K1103" s="15">
        <v>0</v>
      </c>
      <c r="L1103" s="15">
        <v>0</v>
      </c>
      <c r="M1103" s="15">
        <v>1</v>
      </c>
      <c r="N1103" s="15">
        <v>0</v>
      </c>
      <c r="O1103" s="40">
        <v>0</v>
      </c>
      <c r="Q1103" t="str">
        <f t="shared" si="170"/>
        <v>GC</v>
      </c>
      <c r="R1103" t="str">
        <f t="shared" si="171"/>
        <v/>
      </c>
      <c r="S1103" t="str">
        <f t="shared" si="172"/>
        <v>Syt6+</v>
      </c>
      <c r="T1103" t="str">
        <f t="shared" si="173"/>
        <v/>
      </c>
      <c r="U1103" t="str">
        <f t="shared" si="174"/>
        <v/>
      </c>
      <c r="V1103" t="str">
        <f t="shared" si="175"/>
        <v/>
      </c>
      <c r="W1103" t="str">
        <f t="shared" si="176"/>
        <v/>
      </c>
      <c r="X1103" t="str">
        <f t="shared" si="177"/>
        <v/>
      </c>
      <c r="Y1103" s="32" t="str">
        <f t="shared" si="178"/>
        <v>GC//Syt6+//////</v>
      </c>
      <c r="Z1103" t="str">
        <f t="shared" si="179"/>
        <v>#ff6666</v>
      </c>
    </row>
    <row r="1104" spans="1:26" x14ac:dyDescent="0.25">
      <c r="A1104" s="27" t="s">
        <v>104</v>
      </c>
      <c r="B1104" s="19">
        <v>109</v>
      </c>
      <c r="C1104" s="54" t="s">
        <v>19</v>
      </c>
      <c r="D1104" s="8">
        <v>1104</v>
      </c>
      <c r="E1104" s="15">
        <v>1</v>
      </c>
      <c r="F1104" s="15">
        <v>0</v>
      </c>
      <c r="G1104" s="15">
        <v>0</v>
      </c>
      <c r="H1104" s="15">
        <v>0</v>
      </c>
      <c r="I1104" s="15">
        <v>0</v>
      </c>
      <c r="J1104" s="15">
        <v>1</v>
      </c>
      <c r="K1104" s="15">
        <v>0</v>
      </c>
      <c r="L1104" s="15">
        <v>0</v>
      </c>
      <c r="M1104" s="15">
        <v>1</v>
      </c>
      <c r="N1104" s="15">
        <v>0</v>
      </c>
      <c r="O1104" s="40">
        <v>0</v>
      </c>
      <c r="Q1104" t="str">
        <f t="shared" si="170"/>
        <v>GC</v>
      </c>
      <c r="R1104" t="str">
        <f t="shared" si="171"/>
        <v/>
      </c>
      <c r="S1104" t="str">
        <f t="shared" si="172"/>
        <v/>
      </c>
      <c r="T1104" t="str">
        <f t="shared" si="173"/>
        <v/>
      </c>
      <c r="U1104" t="str">
        <f t="shared" si="174"/>
        <v/>
      </c>
      <c r="V1104" t="str">
        <f t="shared" si="175"/>
        <v/>
      </c>
      <c r="W1104" t="str">
        <f t="shared" si="176"/>
        <v/>
      </c>
      <c r="X1104" t="str">
        <f t="shared" si="177"/>
        <v/>
      </c>
      <c r="Y1104" s="32" t="str">
        <f t="shared" si="178"/>
        <v>GC////////</v>
      </c>
      <c r="Z1104" t="str">
        <f t="shared" si="179"/>
        <v>#ff66d9</v>
      </c>
    </row>
    <row r="1105" spans="1:26" x14ac:dyDescent="0.25">
      <c r="A1105" s="27" t="s">
        <v>104</v>
      </c>
      <c r="B1105" s="19">
        <v>110</v>
      </c>
      <c r="C1105" s="54">
        <v>45</v>
      </c>
      <c r="D1105" s="8">
        <v>1105</v>
      </c>
      <c r="E1105" s="15">
        <v>1</v>
      </c>
      <c r="F1105" s="15">
        <v>0</v>
      </c>
      <c r="G1105" s="15">
        <v>0</v>
      </c>
      <c r="H1105" s="15">
        <v>0</v>
      </c>
      <c r="I1105" s="15">
        <v>0</v>
      </c>
      <c r="J1105" s="15">
        <v>1</v>
      </c>
      <c r="K1105" s="15">
        <v>0</v>
      </c>
      <c r="L1105" s="15">
        <v>0</v>
      </c>
      <c r="M1105" s="15">
        <v>1</v>
      </c>
      <c r="N1105" s="15">
        <v>0</v>
      </c>
      <c r="O1105" s="40">
        <v>0</v>
      </c>
      <c r="Q1105" t="str">
        <f t="shared" si="170"/>
        <v>GC</v>
      </c>
      <c r="R1105" t="str">
        <f t="shared" si="171"/>
        <v/>
      </c>
      <c r="S1105" t="str">
        <f t="shared" si="172"/>
        <v/>
      </c>
      <c r="T1105" t="str">
        <f t="shared" si="173"/>
        <v/>
      </c>
      <c r="U1105" t="str">
        <f t="shared" si="174"/>
        <v/>
      </c>
      <c r="V1105" t="str">
        <f t="shared" si="175"/>
        <v/>
      </c>
      <c r="W1105" t="str">
        <f t="shared" si="176"/>
        <v/>
      </c>
      <c r="X1105" t="str">
        <f t="shared" si="177"/>
        <v/>
      </c>
      <c r="Y1105" s="32" t="str">
        <f t="shared" si="178"/>
        <v>GC////////</v>
      </c>
      <c r="Z1105" t="str">
        <f t="shared" si="179"/>
        <v>#ff66d9</v>
      </c>
    </row>
    <row r="1106" spans="1:26" x14ac:dyDescent="0.25">
      <c r="A1106" s="27" t="s">
        <v>104</v>
      </c>
      <c r="B1106" s="19">
        <v>111</v>
      </c>
      <c r="C1106" s="54">
        <v>39</v>
      </c>
      <c r="D1106" s="8">
        <v>1106</v>
      </c>
      <c r="E1106" s="15">
        <v>1</v>
      </c>
      <c r="F1106" s="15">
        <v>0</v>
      </c>
      <c r="G1106" s="15">
        <v>0</v>
      </c>
      <c r="H1106" s="15">
        <v>1</v>
      </c>
      <c r="I1106" s="15">
        <v>0</v>
      </c>
      <c r="J1106" s="15">
        <v>1</v>
      </c>
      <c r="K1106" s="15">
        <v>0</v>
      </c>
      <c r="L1106" s="15">
        <v>0</v>
      </c>
      <c r="M1106" s="15">
        <v>1</v>
      </c>
      <c r="N1106" s="15">
        <v>0</v>
      </c>
      <c r="O1106" s="40">
        <v>0</v>
      </c>
      <c r="Q1106" t="str">
        <f t="shared" si="170"/>
        <v>GC</v>
      </c>
      <c r="R1106" t="str">
        <f t="shared" si="171"/>
        <v/>
      </c>
      <c r="S1106" t="str">
        <f t="shared" si="172"/>
        <v/>
      </c>
      <c r="T1106" t="str">
        <f t="shared" si="173"/>
        <v>C8+</v>
      </c>
      <c r="U1106" t="str">
        <f t="shared" si="174"/>
        <v/>
      </c>
      <c r="V1106" t="str">
        <f t="shared" si="175"/>
        <v/>
      </c>
      <c r="W1106" t="str">
        <f t="shared" si="176"/>
        <v/>
      </c>
      <c r="X1106" t="str">
        <f t="shared" si="177"/>
        <v/>
      </c>
      <c r="Y1106" s="32" t="str">
        <f t="shared" si="178"/>
        <v>GC///C8+/////</v>
      </c>
      <c r="Z1106" t="str">
        <f t="shared" si="179"/>
        <v>#ffff66</v>
      </c>
    </row>
    <row r="1107" spans="1:26" x14ac:dyDescent="0.25">
      <c r="A1107" s="27" t="s">
        <v>104</v>
      </c>
      <c r="B1107" s="19">
        <v>112</v>
      </c>
      <c r="C1107" s="54" t="s">
        <v>19</v>
      </c>
      <c r="D1107" s="8">
        <v>1107</v>
      </c>
      <c r="E1107" s="15">
        <v>1</v>
      </c>
      <c r="F1107" s="15">
        <v>0</v>
      </c>
      <c r="G1107" s="15">
        <v>0</v>
      </c>
      <c r="H1107" s="15">
        <v>0</v>
      </c>
      <c r="I1107" s="15">
        <v>0</v>
      </c>
      <c r="J1107" s="15">
        <v>1</v>
      </c>
      <c r="K1107" s="15">
        <v>0</v>
      </c>
      <c r="L1107" s="15">
        <v>0</v>
      </c>
      <c r="M1107" s="15">
        <v>1</v>
      </c>
      <c r="N1107" s="15">
        <v>0</v>
      </c>
      <c r="O1107" s="40">
        <v>0</v>
      </c>
      <c r="Q1107" t="str">
        <f t="shared" ref="Q1107:Q1170" si="180">IF(E1107=1,"GC","AC")</f>
        <v>GC</v>
      </c>
      <c r="R1107" t="str">
        <f t="shared" ref="R1107:R1170" si="181">IF(F1107=1,"Syt10+","")</f>
        <v/>
      </c>
      <c r="S1107" t="str">
        <f t="shared" ref="S1107:S1170" si="182">IF(G1107=1,"Syt6+","")</f>
        <v/>
      </c>
      <c r="T1107" t="str">
        <f t="shared" ref="T1107:T1170" si="183">IF(H1107,"C8+","")</f>
        <v/>
      </c>
      <c r="U1107" t="str">
        <f t="shared" ref="U1107:U1170" si="184">IF(K1107=1,"ChAT+","")</f>
        <v/>
      </c>
      <c r="V1107" t="str">
        <f t="shared" ref="V1107:V1170" si="185">IF(O1107=1,"Satb2+","")</f>
        <v/>
      </c>
      <c r="W1107" t="str">
        <f t="shared" ref="W1107:W1170" si="186">IF(I1107=1,"MEIS+","")</f>
        <v/>
      </c>
      <c r="X1107" t="str">
        <f t="shared" ref="X1107:X1170" si="187">IF(N1107=1,"CalR+","")</f>
        <v/>
      </c>
      <c r="Y1107" s="32" t="str">
        <f t="shared" si="178"/>
        <v>GC////////</v>
      </c>
      <c r="Z1107" t="str">
        <f t="shared" si="179"/>
        <v>#ff66d9</v>
      </c>
    </row>
    <row r="1108" spans="1:26" x14ac:dyDescent="0.25">
      <c r="A1108" s="27" t="s">
        <v>104</v>
      </c>
      <c r="B1108" s="19">
        <v>113</v>
      </c>
      <c r="C1108" s="54" t="s">
        <v>19</v>
      </c>
      <c r="D1108" s="8">
        <v>1108</v>
      </c>
      <c r="E1108" s="15">
        <v>1</v>
      </c>
      <c r="F1108" s="15">
        <v>0</v>
      </c>
      <c r="G1108" s="15">
        <v>0</v>
      </c>
      <c r="H1108" s="15">
        <v>0</v>
      </c>
      <c r="I1108" s="15">
        <v>0</v>
      </c>
      <c r="J1108" s="15">
        <v>1</v>
      </c>
      <c r="K1108" s="15">
        <v>0</v>
      </c>
      <c r="L1108" s="15">
        <v>0</v>
      </c>
      <c r="M1108" s="15">
        <v>1</v>
      </c>
      <c r="N1108" s="15">
        <v>0</v>
      </c>
      <c r="O1108" s="40">
        <v>0</v>
      </c>
      <c r="Q1108" t="str">
        <f t="shared" si="180"/>
        <v>GC</v>
      </c>
      <c r="R1108" t="str">
        <f t="shared" si="181"/>
        <v/>
      </c>
      <c r="S1108" t="str">
        <f t="shared" si="182"/>
        <v/>
      </c>
      <c r="T1108" t="str">
        <f t="shared" si="183"/>
        <v/>
      </c>
      <c r="U1108" t="str">
        <f t="shared" si="184"/>
        <v/>
      </c>
      <c r="V1108" t="str">
        <f t="shared" si="185"/>
        <v/>
      </c>
      <c r="W1108" t="str">
        <f t="shared" si="186"/>
        <v/>
      </c>
      <c r="X1108" t="str">
        <f t="shared" si="187"/>
        <v/>
      </c>
      <c r="Y1108" s="32" t="str">
        <f t="shared" si="178"/>
        <v>GC////////</v>
      </c>
      <c r="Z1108" t="str">
        <f t="shared" si="179"/>
        <v>#ff66d9</v>
      </c>
    </row>
    <row r="1109" spans="1:26" x14ac:dyDescent="0.25">
      <c r="A1109" s="27" t="s">
        <v>104</v>
      </c>
      <c r="B1109" s="19">
        <v>114</v>
      </c>
      <c r="C1109" s="54">
        <v>113</v>
      </c>
      <c r="D1109" s="8">
        <v>1109</v>
      </c>
      <c r="E1109" s="15">
        <v>1</v>
      </c>
      <c r="F1109" s="15">
        <v>0</v>
      </c>
      <c r="G1109" s="15">
        <v>0</v>
      </c>
      <c r="H1109" s="15">
        <v>1</v>
      </c>
      <c r="I1109" s="15">
        <v>0</v>
      </c>
      <c r="J1109" s="15">
        <v>1</v>
      </c>
      <c r="K1109" s="15">
        <v>0</v>
      </c>
      <c r="L1109" s="15">
        <v>0</v>
      </c>
      <c r="M1109" s="15">
        <v>1</v>
      </c>
      <c r="N1109" s="15">
        <v>0</v>
      </c>
      <c r="O1109" s="40">
        <v>0</v>
      </c>
      <c r="Q1109" t="str">
        <f t="shared" si="180"/>
        <v>GC</v>
      </c>
      <c r="R1109" t="str">
        <f t="shared" si="181"/>
        <v/>
      </c>
      <c r="S1109" t="str">
        <f t="shared" si="182"/>
        <v/>
      </c>
      <c r="T1109" t="str">
        <f t="shared" si="183"/>
        <v>C8+</v>
      </c>
      <c r="U1109" t="str">
        <f t="shared" si="184"/>
        <v/>
      </c>
      <c r="V1109" t="str">
        <f t="shared" si="185"/>
        <v/>
      </c>
      <c r="W1109" t="str">
        <f t="shared" si="186"/>
        <v/>
      </c>
      <c r="X1109" t="str">
        <f t="shared" si="187"/>
        <v/>
      </c>
      <c r="Y1109" s="32" t="str">
        <f t="shared" si="178"/>
        <v>GC///C8+/////</v>
      </c>
      <c r="Z1109" t="str">
        <f t="shared" si="179"/>
        <v>#ffff66</v>
      </c>
    </row>
    <row r="1110" spans="1:26" x14ac:dyDescent="0.25">
      <c r="A1110" s="27" t="s">
        <v>104</v>
      </c>
      <c r="B1110" s="19">
        <v>115</v>
      </c>
      <c r="C1110" s="54" t="s">
        <v>19</v>
      </c>
      <c r="D1110" s="8">
        <v>1110</v>
      </c>
      <c r="E1110" s="15">
        <v>1</v>
      </c>
      <c r="F1110" s="15">
        <v>0</v>
      </c>
      <c r="G1110" s="15">
        <v>0</v>
      </c>
      <c r="H1110" s="15">
        <v>0</v>
      </c>
      <c r="I1110" s="15">
        <v>0</v>
      </c>
      <c r="J1110" s="15">
        <v>1</v>
      </c>
      <c r="K1110" s="15">
        <v>0</v>
      </c>
      <c r="L1110" s="15">
        <v>0</v>
      </c>
      <c r="M1110" s="15">
        <v>1</v>
      </c>
      <c r="N1110" s="15">
        <v>0</v>
      </c>
      <c r="O1110" s="40">
        <v>0</v>
      </c>
      <c r="Q1110" t="str">
        <f t="shared" si="180"/>
        <v>GC</v>
      </c>
      <c r="R1110" t="str">
        <f t="shared" si="181"/>
        <v/>
      </c>
      <c r="S1110" t="str">
        <f t="shared" si="182"/>
        <v/>
      </c>
      <c r="T1110" t="str">
        <f t="shared" si="183"/>
        <v/>
      </c>
      <c r="U1110" t="str">
        <f t="shared" si="184"/>
        <v/>
      </c>
      <c r="V1110" t="str">
        <f t="shared" si="185"/>
        <v/>
      </c>
      <c r="W1110" t="str">
        <f t="shared" si="186"/>
        <v/>
      </c>
      <c r="X1110" t="str">
        <f t="shared" si="187"/>
        <v/>
      </c>
      <c r="Y1110" s="32" t="str">
        <f t="shared" si="178"/>
        <v>GC////////</v>
      </c>
      <c r="Z1110" t="str">
        <f t="shared" si="179"/>
        <v>#ff66d9</v>
      </c>
    </row>
    <row r="1111" spans="1:26" x14ac:dyDescent="0.25">
      <c r="A1111" s="27" t="s">
        <v>104</v>
      </c>
      <c r="B1111" s="19">
        <v>116</v>
      </c>
      <c r="C1111" s="54" t="s">
        <v>19</v>
      </c>
      <c r="D1111" s="8">
        <v>1111</v>
      </c>
      <c r="E1111" s="15">
        <v>1</v>
      </c>
      <c r="F1111" s="15">
        <v>0</v>
      </c>
      <c r="G1111" s="15">
        <v>0</v>
      </c>
      <c r="H1111" s="15">
        <v>0</v>
      </c>
      <c r="I1111" s="15">
        <v>0</v>
      </c>
      <c r="J1111" s="15">
        <v>1</v>
      </c>
      <c r="K1111" s="15">
        <v>0</v>
      </c>
      <c r="L1111" s="15">
        <v>0</v>
      </c>
      <c r="M1111" s="15">
        <v>1</v>
      </c>
      <c r="N1111" s="15">
        <v>0</v>
      </c>
      <c r="O1111" s="40">
        <v>0</v>
      </c>
      <c r="Q1111" t="str">
        <f t="shared" si="180"/>
        <v>GC</v>
      </c>
      <c r="R1111" t="str">
        <f t="shared" si="181"/>
        <v/>
      </c>
      <c r="S1111" t="str">
        <f t="shared" si="182"/>
        <v/>
      </c>
      <c r="T1111" t="str">
        <f t="shared" si="183"/>
        <v/>
      </c>
      <c r="U1111" t="str">
        <f t="shared" si="184"/>
        <v/>
      </c>
      <c r="V1111" t="str">
        <f t="shared" si="185"/>
        <v/>
      </c>
      <c r="W1111" t="str">
        <f t="shared" si="186"/>
        <v/>
      </c>
      <c r="X1111" t="str">
        <f t="shared" si="187"/>
        <v/>
      </c>
      <c r="Y1111" s="32" t="str">
        <f t="shared" si="178"/>
        <v>GC////////</v>
      </c>
      <c r="Z1111" t="str">
        <f t="shared" si="179"/>
        <v>#ff66d9</v>
      </c>
    </row>
    <row r="1112" spans="1:26" x14ac:dyDescent="0.25">
      <c r="A1112" s="27" t="s">
        <v>104</v>
      </c>
      <c r="B1112" s="19">
        <v>117</v>
      </c>
      <c r="C1112" s="54" t="s">
        <v>19</v>
      </c>
      <c r="D1112" s="8">
        <v>1112</v>
      </c>
      <c r="E1112" s="15">
        <v>1</v>
      </c>
      <c r="F1112" s="15">
        <v>0</v>
      </c>
      <c r="G1112" s="15">
        <v>0</v>
      </c>
      <c r="H1112" s="15">
        <v>0</v>
      </c>
      <c r="I1112" s="15">
        <v>0</v>
      </c>
      <c r="J1112" s="15">
        <v>1</v>
      </c>
      <c r="K1112" s="15">
        <v>0</v>
      </c>
      <c r="L1112" s="15">
        <v>0</v>
      </c>
      <c r="M1112" s="15">
        <v>1</v>
      </c>
      <c r="N1112" s="15">
        <v>0</v>
      </c>
      <c r="O1112" s="40">
        <v>0</v>
      </c>
      <c r="Q1112" t="str">
        <f t="shared" si="180"/>
        <v>GC</v>
      </c>
      <c r="R1112" t="str">
        <f t="shared" si="181"/>
        <v/>
      </c>
      <c r="S1112" t="str">
        <f t="shared" si="182"/>
        <v/>
      </c>
      <c r="T1112" t="str">
        <f t="shared" si="183"/>
        <v/>
      </c>
      <c r="U1112" t="str">
        <f t="shared" si="184"/>
        <v/>
      </c>
      <c r="V1112" t="str">
        <f t="shared" si="185"/>
        <v/>
      </c>
      <c r="W1112" t="str">
        <f t="shared" si="186"/>
        <v/>
      </c>
      <c r="X1112" t="str">
        <f t="shared" si="187"/>
        <v/>
      </c>
      <c r="Y1112" s="32" t="str">
        <f t="shared" si="178"/>
        <v>GC////////</v>
      </c>
      <c r="Z1112" t="str">
        <f t="shared" si="179"/>
        <v>#ff66d9</v>
      </c>
    </row>
    <row r="1113" spans="1:26" x14ac:dyDescent="0.25">
      <c r="A1113" s="27" t="s">
        <v>104</v>
      </c>
      <c r="B1113" s="19">
        <v>118</v>
      </c>
      <c r="C1113" s="54" t="s">
        <v>19</v>
      </c>
      <c r="D1113" s="8">
        <v>1113</v>
      </c>
      <c r="E1113" s="15">
        <v>1</v>
      </c>
      <c r="F1113" s="15">
        <v>0</v>
      </c>
      <c r="G1113" s="15">
        <v>0</v>
      </c>
      <c r="H1113" s="15">
        <v>0</v>
      </c>
      <c r="I1113" s="15">
        <v>0</v>
      </c>
      <c r="J1113" s="15">
        <v>1</v>
      </c>
      <c r="K1113" s="15">
        <v>0</v>
      </c>
      <c r="L1113" s="15">
        <v>0</v>
      </c>
      <c r="M1113" s="15">
        <v>1</v>
      </c>
      <c r="N1113" s="15">
        <v>0</v>
      </c>
      <c r="O1113" s="40">
        <v>0</v>
      </c>
      <c r="Q1113" t="str">
        <f t="shared" si="180"/>
        <v>GC</v>
      </c>
      <c r="R1113" t="str">
        <f t="shared" si="181"/>
        <v/>
      </c>
      <c r="S1113" t="str">
        <f t="shared" si="182"/>
        <v/>
      </c>
      <c r="T1113" t="str">
        <f t="shared" si="183"/>
        <v/>
      </c>
      <c r="U1113" t="str">
        <f t="shared" si="184"/>
        <v/>
      </c>
      <c r="V1113" t="str">
        <f t="shared" si="185"/>
        <v/>
      </c>
      <c r="W1113" t="str">
        <f t="shared" si="186"/>
        <v/>
      </c>
      <c r="X1113" t="str">
        <f t="shared" si="187"/>
        <v/>
      </c>
      <c r="Y1113" s="32" t="str">
        <f t="shared" si="178"/>
        <v>GC////////</v>
      </c>
      <c r="Z1113" t="str">
        <f t="shared" si="179"/>
        <v>#ff66d9</v>
      </c>
    </row>
    <row r="1114" spans="1:26" x14ac:dyDescent="0.25">
      <c r="A1114" s="27" t="s">
        <v>104</v>
      </c>
      <c r="B1114" s="19">
        <v>119</v>
      </c>
      <c r="C1114" s="54">
        <v>119</v>
      </c>
      <c r="D1114" s="8">
        <v>1114</v>
      </c>
      <c r="E1114" s="15">
        <v>1</v>
      </c>
      <c r="F1114" s="15">
        <v>0</v>
      </c>
      <c r="G1114" s="15">
        <v>0</v>
      </c>
      <c r="H1114" s="15">
        <v>0</v>
      </c>
      <c r="I1114" s="15">
        <v>0</v>
      </c>
      <c r="J1114" s="15">
        <v>1</v>
      </c>
      <c r="K1114" s="15">
        <v>0</v>
      </c>
      <c r="L1114" s="15">
        <v>0</v>
      </c>
      <c r="M1114" s="15">
        <v>1</v>
      </c>
      <c r="N1114" s="15">
        <v>0</v>
      </c>
      <c r="O1114" s="40">
        <v>0</v>
      </c>
      <c r="Q1114" t="str">
        <f t="shared" si="180"/>
        <v>GC</v>
      </c>
      <c r="R1114" t="str">
        <f t="shared" si="181"/>
        <v/>
      </c>
      <c r="S1114" t="str">
        <f t="shared" si="182"/>
        <v/>
      </c>
      <c r="T1114" t="str">
        <f t="shared" si="183"/>
        <v/>
      </c>
      <c r="U1114" t="str">
        <f t="shared" si="184"/>
        <v/>
      </c>
      <c r="V1114" t="str">
        <f t="shared" si="185"/>
        <v/>
      </c>
      <c r="W1114" t="str">
        <f t="shared" si="186"/>
        <v/>
      </c>
      <c r="X1114" t="str">
        <f t="shared" si="187"/>
        <v/>
      </c>
      <c r="Y1114" s="32" t="str">
        <f t="shared" si="178"/>
        <v>GC////////</v>
      </c>
      <c r="Z1114" t="str">
        <f t="shared" si="179"/>
        <v>#ff66d9</v>
      </c>
    </row>
    <row r="1115" spans="1:26" x14ac:dyDescent="0.25">
      <c r="A1115" s="27" t="s">
        <v>104</v>
      </c>
      <c r="B1115" s="19">
        <v>120</v>
      </c>
      <c r="C1115" s="54">
        <v>118</v>
      </c>
      <c r="D1115" s="8">
        <v>1115</v>
      </c>
      <c r="E1115" s="15">
        <v>0</v>
      </c>
      <c r="F1115" s="15">
        <v>1</v>
      </c>
      <c r="G1115" s="15">
        <v>0</v>
      </c>
      <c r="H1115" s="15">
        <v>0</v>
      </c>
      <c r="I1115" s="15">
        <v>1</v>
      </c>
      <c r="J1115" s="15">
        <v>0</v>
      </c>
      <c r="K1115" s="15">
        <v>0</v>
      </c>
      <c r="L1115" s="15">
        <v>0</v>
      </c>
      <c r="M1115" s="15">
        <v>0</v>
      </c>
      <c r="N1115" s="15">
        <v>0</v>
      </c>
      <c r="O1115" s="40">
        <v>0</v>
      </c>
      <c r="Q1115" t="str">
        <f t="shared" si="180"/>
        <v>AC</v>
      </c>
      <c r="R1115" t="str">
        <f t="shared" si="181"/>
        <v>Syt10+</v>
      </c>
      <c r="S1115" t="str">
        <f t="shared" si="182"/>
        <v/>
      </c>
      <c r="T1115" t="str">
        <f t="shared" si="183"/>
        <v/>
      </c>
      <c r="U1115" t="str">
        <f t="shared" si="184"/>
        <v/>
      </c>
      <c r="V1115" t="str">
        <f t="shared" si="185"/>
        <v/>
      </c>
      <c r="W1115" t="str">
        <f t="shared" si="186"/>
        <v>MEIS+</v>
      </c>
      <c r="X1115" t="str">
        <f t="shared" si="187"/>
        <v/>
      </c>
      <c r="Y1115" s="32" t="str">
        <f t="shared" si="178"/>
        <v>AC/Syt10+/////MEIS+//</v>
      </c>
      <c r="Z1115" t="str">
        <f t="shared" si="179"/>
        <v>#b3ff66</v>
      </c>
    </row>
    <row r="1116" spans="1:26" x14ac:dyDescent="0.25">
      <c r="A1116" s="27" t="s">
        <v>104</v>
      </c>
      <c r="B1116" s="19">
        <v>121</v>
      </c>
      <c r="C1116" s="54">
        <v>47</v>
      </c>
      <c r="D1116" s="8">
        <v>1116</v>
      </c>
      <c r="E1116" s="15">
        <v>0</v>
      </c>
      <c r="F1116" s="15">
        <v>0</v>
      </c>
      <c r="G1116" s="15">
        <v>1</v>
      </c>
      <c r="H1116" s="15">
        <v>0</v>
      </c>
      <c r="I1116" s="15">
        <v>1</v>
      </c>
      <c r="J1116" s="15">
        <v>0</v>
      </c>
      <c r="K1116" s="15">
        <v>0</v>
      </c>
      <c r="L1116" s="15">
        <v>0</v>
      </c>
      <c r="M1116" s="15">
        <v>0</v>
      </c>
      <c r="N1116" s="15">
        <v>0</v>
      </c>
      <c r="O1116" s="40">
        <v>0</v>
      </c>
      <c r="Q1116" t="str">
        <f t="shared" si="180"/>
        <v>AC</v>
      </c>
      <c r="R1116" t="str">
        <f t="shared" si="181"/>
        <v/>
      </c>
      <c r="S1116" t="str">
        <f t="shared" si="182"/>
        <v>Syt6+</v>
      </c>
      <c r="T1116" t="str">
        <f t="shared" si="183"/>
        <v/>
      </c>
      <c r="U1116" t="str">
        <f t="shared" si="184"/>
        <v/>
      </c>
      <c r="V1116" t="str">
        <f t="shared" si="185"/>
        <v/>
      </c>
      <c r="W1116" t="str">
        <f t="shared" si="186"/>
        <v>MEIS+</v>
      </c>
      <c r="X1116" t="str">
        <f t="shared" si="187"/>
        <v/>
      </c>
      <c r="Y1116" s="32" t="str">
        <f t="shared" si="178"/>
        <v>AC//Syt6+////MEIS+//</v>
      </c>
      <c r="Z1116" t="str">
        <f t="shared" si="179"/>
        <v>#ff6666</v>
      </c>
    </row>
    <row r="1117" spans="1:26" x14ac:dyDescent="0.25">
      <c r="A1117" s="27" t="s">
        <v>104</v>
      </c>
      <c r="B1117" s="19">
        <v>122</v>
      </c>
      <c r="C1117" s="54">
        <v>108</v>
      </c>
      <c r="D1117" s="8">
        <v>1117</v>
      </c>
      <c r="E1117" s="15">
        <v>1</v>
      </c>
      <c r="F1117" s="15">
        <v>0</v>
      </c>
      <c r="G1117" s="15">
        <v>0</v>
      </c>
      <c r="H1117" s="15">
        <v>0</v>
      </c>
      <c r="I1117" s="15">
        <v>0</v>
      </c>
      <c r="J1117" s="15">
        <v>1</v>
      </c>
      <c r="K1117" s="15">
        <v>0</v>
      </c>
      <c r="L1117" s="15">
        <v>0</v>
      </c>
      <c r="M1117" s="15">
        <v>1</v>
      </c>
      <c r="N1117" s="15">
        <v>0</v>
      </c>
      <c r="O1117" s="40">
        <v>0</v>
      </c>
      <c r="Q1117" t="str">
        <f t="shared" si="180"/>
        <v>GC</v>
      </c>
      <c r="R1117" t="str">
        <f t="shared" si="181"/>
        <v/>
      </c>
      <c r="S1117" t="str">
        <f t="shared" si="182"/>
        <v/>
      </c>
      <c r="T1117" t="str">
        <f t="shared" si="183"/>
        <v/>
      </c>
      <c r="U1117" t="str">
        <f t="shared" si="184"/>
        <v/>
      </c>
      <c r="V1117" t="str">
        <f t="shared" si="185"/>
        <v/>
      </c>
      <c r="W1117" t="str">
        <f t="shared" si="186"/>
        <v/>
      </c>
      <c r="X1117" t="str">
        <f t="shared" si="187"/>
        <v/>
      </c>
      <c r="Y1117" s="32" t="str">
        <f t="shared" si="178"/>
        <v>GC////////</v>
      </c>
      <c r="Z1117" t="str">
        <f t="shared" si="179"/>
        <v>#ff66d9</v>
      </c>
    </row>
    <row r="1118" spans="1:26" x14ac:dyDescent="0.25">
      <c r="A1118" s="27" t="s">
        <v>104</v>
      </c>
      <c r="B1118" s="19">
        <v>123</v>
      </c>
      <c r="C1118" s="54">
        <v>48</v>
      </c>
      <c r="D1118" s="8">
        <v>1118</v>
      </c>
      <c r="E1118" s="15">
        <v>1</v>
      </c>
      <c r="F1118" s="15">
        <v>0</v>
      </c>
      <c r="G1118" s="15">
        <v>0</v>
      </c>
      <c r="H1118" s="15">
        <v>0</v>
      </c>
      <c r="I1118" s="15">
        <v>0</v>
      </c>
      <c r="J1118" s="15">
        <v>1</v>
      </c>
      <c r="K1118" s="15">
        <v>0</v>
      </c>
      <c r="L1118" s="15">
        <v>0</v>
      </c>
      <c r="M1118" s="15">
        <v>1</v>
      </c>
      <c r="N1118" s="15">
        <v>0</v>
      </c>
      <c r="O1118" s="40">
        <v>0</v>
      </c>
      <c r="Q1118" t="str">
        <f t="shared" si="180"/>
        <v>GC</v>
      </c>
      <c r="R1118" t="str">
        <f t="shared" si="181"/>
        <v/>
      </c>
      <c r="S1118" t="str">
        <f t="shared" si="182"/>
        <v/>
      </c>
      <c r="T1118" t="str">
        <f t="shared" si="183"/>
        <v/>
      </c>
      <c r="U1118" t="str">
        <f t="shared" si="184"/>
        <v/>
      </c>
      <c r="V1118" t="str">
        <f t="shared" si="185"/>
        <v/>
      </c>
      <c r="W1118" t="str">
        <f t="shared" si="186"/>
        <v/>
      </c>
      <c r="X1118" t="str">
        <f t="shared" si="187"/>
        <v/>
      </c>
      <c r="Y1118" s="32" t="str">
        <f t="shared" si="178"/>
        <v>GC////////</v>
      </c>
      <c r="Z1118" t="str">
        <f t="shared" si="179"/>
        <v>#ff66d9</v>
      </c>
    </row>
    <row r="1119" spans="1:26" x14ac:dyDescent="0.25">
      <c r="A1119" s="27" t="s">
        <v>104</v>
      </c>
      <c r="B1119" s="19">
        <v>124</v>
      </c>
      <c r="C1119" s="54" t="s">
        <v>19</v>
      </c>
      <c r="D1119" s="8">
        <v>1119</v>
      </c>
      <c r="E1119" s="15">
        <v>1</v>
      </c>
      <c r="F1119" s="15">
        <v>0</v>
      </c>
      <c r="G1119" s="15">
        <v>0</v>
      </c>
      <c r="H1119" s="15">
        <v>0</v>
      </c>
      <c r="I1119" s="15">
        <v>0</v>
      </c>
      <c r="J1119" s="15">
        <v>1</v>
      </c>
      <c r="K1119" s="15">
        <v>0</v>
      </c>
      <c r="L1119" s="15">
        <v>0</v>
      </c>
      <c r="M1119" s="15">
        <v>1</v>
      </c>
      <c r="N1119" s="15">
        <v>0</v>
      </c>
      <c r="O1119" s="40">
        <v>0</v>
      </c>
      <c r="Q1119" t="str">
        <f t="shared" si="180"/>
        <v>GC</v>
      </c>
      <c r="R1119" t="str">
        <f t="shared" si="181"/>
        <v/>
      </c>
      <c r="S1119" t="str">
        <f t="shared" si="182"/>
        <v/>
      </c>
      <c r="T1119" t="str">
        <f t="shared" si="183"/>
        <v/>
      </c>
      <c r="U1119" t="str">
        <f t="shared" si="184"/>
        <v/>
      </c>
      <c r="V1119" t="str">
        <f t="shared" si="185"/>
        <v/>
      </c>
      <c r="W1119" t="str">
        <f t="shared" si="186"/>
        <v/>
      </c>
      <c r="X1119" t="str">
        <f t="shared" si="187"/>
        <v/>
      </c>
      <c r="Y1119" s="32" t="str">
        <f t="shared" si="178"/>
        <v>GC////////</v>
      </c>
      <c r="Z1119" t="str">
        <f t="shared" si="179"/>
        <v>#ff66d9</v>
      </c>
    </row>
    <row r="1120" spans="1:26" x14ac:dyDescent="0.25">
      <c r="A1120" s="27" t="s">
        <v>104</v>
      </c>
      <c r="B1120" s="19">
        <v>125</v>
      </c>
      <c r="C1120" s="54">
        <v>50</v>
      </c>
      <c r="D1120" s="8">
        <v>1120</v>
      </c>
      <c r="E1120" s="15">
        <v>1</v>
      </c>
      <c r="F1120" s="15">
        <v>0</v>
      </c>
      <c r="G1120" s="15">
        <v>0</v>
      </c>
      <c r="H1120" s="15">
        <v>0</v>
      </c>
      <c r="I1120" s="15">
        <v>0</v>
      </c>
      <c r="J1120" s="15">
        <v>1</v>
      </c>
      <c r="K1120" s="15">
        <v>0</v>
      </c>
      <c r="L1120" s="15">
        <v>0</v>
      </c>
      <c r="M1120" s="15">
        <v>1</v>
      </c>
      <c r="N1120" s="15">
        <v>0</v>
      </c>
      <c r="O1120" s="40">
        <v>0</v>
      </c>
      <c r="Q1120" t="str">
        <f t="shared" si="180"/>
        <v>GC</v>
      </c>
      <c r="R1120" t="str">
        <f t="shared" si="181"/>
        <v/>
      </c>
      <c r="S1120" t="str">
        <f t="shared" si="182"/>
        <v/>
      </c>
      <c r="T1120" t="str">
        <f t="shared" si="183"/>
        <v/>
      </c>
      <c r="U1120" t="str">
        <f t="shared" si="184"/>
        <v/>
      </c>
      <c r="V1120" t="str">
        <f t="shared" si="185"/>
        <v/>
      </c>
      <c r="W1120" t="str">
        <f t="shared" si="186"/>
        <v/>
      </c>
      <c r="X1120" t="str">
        <f t="shared" si="187"/>
        <v/>
      </c>
      <c r="Y1120" s="32" t="str">
        <f t="shared" si="178"/>
        <v>GC////////</v>
      </c>
      <c r="Z1120" t="str">
        <f t="shared" si="179"/>
        <v>#ff66d9</v>
      </c>
    </row>
    <row r="1121" spans="1:26" x14ac:dyDescent="0.25">
      <c r="A1121" s="27" t="s">
        <v>104</v>
      </c>
      <c r="B1121" s="19">
        <v>126</v>
      </c>
      <c r="C1121" s="54">
        <v>105</v>
      </c>
      <c r="D1121" s="8">
        <v>1121</v>
      </c>
      <c r="E1121" s="15">
        <v>1</v>
      </c>
      <c r="F1121" s="15">
        <v>0</v>
      </c>
      <c r="G1121" s="15">
        <v>0</v>
      </c>
      <c r="H1121" s="15">
        <v>0</v>
      </c>
      <c r="I1121" s="15">
        <v>0</v>
      </c>
      <c r="J1121" s="15">
        <v>1</v>
      </c>
      <c r="K1121" s="15">
        <v>0</v>
      </c>
      <c r="L1121" s="15">
        <v>0</v>
      </c>
      <c r="M1121" s="15">
        <v>1</v>
      </c>
      <c r="N1121" s="15">
        <v>0</v>
      </c>
      <c r="O1121" s="40">
        <v>0</v>
      </c>
      <c r="Q1121" t="str">
        <f t="shared" si="180"/>
        <v>GC</v>
      </c>
      <c r="R1121" t="str">
        <f t="shared" si="181"/>
        <v/>
      </c>
      <c r="S1121" t="str">
        <f t="shared" si="182"/>
        <v/>
      </c>
      <c r="T1121" t="str">
        <f t="shared" si="183"/>
        <v/>
      </c>
      <c r="U1121" t="str">
        <f t="shared" si="184"/>
        <v/>
      </c>
      <c r="V1121" t="str">
        <f t="shared" si="185"/>
        <v/>
      </c>
      <c r="W1121" t="str">
        <f t="shared" si="186"/>
        <v/>
      </c>
      <c r="X1121" t="str">
        <f t="shared" si="187"/>
        <v/>
      </c>
      <c r="Y1121" s="32" t="str">
        <f t="shared" si="178"/>
        <v>GC////////</v>
      </c>
      <c r="Z1121" t="str">
        <f t="shared" si="179"/>
        <v>#ff66d9</v>
      </c>
    </row>
    <row r="1122" spans="1:26" x14ac:dyDescent="0.25">
      <c r="A1122" s="27" t="s">
        <v>104</v>
      </c>
      <c r="B1122" s="19">
        <v>127</v>
      </c>
      <c r="C1122" s="54">
        <v>106</v>
      </c>
      <c r="D1122" s="8">
        <v>1122</v>
      </c>
      <c r="E1122" s="15">
        <v>1</v>
      </c>
      <c r="F1122" s="15">
        <v>0</v>
      </c>
      <c r="G1122" s="15">
        <v>0</v>
      </c>
      <c r="H1122" s="15">
        <v>1</v>
      </c>
      <c r="I1122" s="15">
        <v>0</v>
      </c>
      <c r="J1122" s="15">
        <v>1</v>
      </c>
      <c r="K1122" s="15">
        <v>0</v>
      </c>
      <c r="L1122" s="15">
        <v>0</v>
      </c>
      <c r="M1122" s="15">
        <v>1</v>
      </c>
      <c r="N1122" s="15">
        <v>0</v>
      </c>
      <c r="O1122" s="40">
        <v>0</v>
      </c>
      <c r="Q1122" t="str">
        <f t="shared" si="180"/>
        <v>GC</v>
      </c>
      <c r="R1122" t="str">
        <f t="shared" si="181"/>
        <v/>
      </c>
      <c r="S1122" t="str">
        <f t="shared" si="182"/>
        <v/>
      </c>
      <c r="T1122" t="str">
        <f t="shared" si="183"/>
        <v>C8+</v>
      </c>
      <c r="U1122" t="str">
        <f t="shared" si="184"/>
        <v/>
      </c>
      <c r="V1122" t="str">
        <f t="shared" si="185"/>
        <v/>
      </c>
      <c r="W1122" t="str">
        <f t="shared" si="186"/>
        <v/>
      </c>
      <c r="X1122" t="str">
        <f t="shared" si="187"/>
        <v/>
      </c>
      <c r="Y1122" s="32" t="str">
        <f t="shared" si="178"/>
        <v>GC///C8+/////</v>
      </c>
      <c r="Z1122" t="str">
        <f t="shared" si="179"/>
        <v>#ffff66</v>
      </c>
    </row>
    <row r="1123" spans="1:26" x14ac:dyDescent="0.25">
      <c r="A1123" s="27" t="s">
        <v>104</v>
      </c>
      <c r="B1123" s="19">
        <v>128</v>
      </c>
      <c r="C1123" s="54">
        <v>107</v>
      </c>
      <c r="D1123" s="8">
        <v>1123</v>
      </c>
      <c r="E1123" s="15">
        <v>1</v>
      </c>
      <c r="F1123" s="15">
        <v>0</v>
      </c>
      <c r="G1123" s="15">
        <v>0</v>
      </c>
      <c r="H1123" s="15">
        <v>0</v>
      </c>
      <c r="I1123" s="15">
        <v>0</v>
      </c>
      <c r="J1123" s="15">
        <v>1</v>
      </c>
      <c r="K1123" s="15">
        <v>0</v>
      </c>
      <c r="L1123" s="15">
        <v>0</v>
      </c>
      <c r="M1123" s="15">
        <v>1</v>
      </c>
      <c r="N1123" s="15">
        <v>0</v>
      </c>
      <c r="O1123" s="40">
        <v>0</v>
      </c>
      <c r="Q1123" t="str">
        <f t="shared" si="180"/>
        <v>GC</v>
      </c>
      <c r="R1123" t="str">
        <f t="shared" si="181"/>
        <v/>
      </c>
      <c r="S1123" t="str">
        <f t="shared" si="182"/>
        <v/>
      </c>
      <c r="T1123" t="str">
        <f t="shared" si="183"/>
        <v/>
      </c>
      <c r="U1123" t="str">
        <f t="shared" si="184"/>
        <v/>
      </c>
      <c r="V1123" t="str">
        <f t="shared" si="185"/>
        <v/>
      </c>
      <c r="W1123" t="str">
        <f t="shared" si="186"/>
        <v/>
      </c>
      <c r="X1123" t="str">
        <f t="shared" si="187"/>
        <v/>
      </c>
      <c r="Y1123" s="32" t="str">
        <f t="shared" si="178"/>
        <v>GC////////</v>
      </c>
      <c r="Z1123" t="str">
        <f t="shared" si="179"/>
        <v>#ff66d9</v>
      </c>
    </row>
    <row r="1124" spans="1:26" x14ac:dyDescent="0.25">
      <c r="A1124" s="27" t="s">
        <v>104</v>
      </c>
      <c r="B1124" s="19">
        <v>129</v>
      </c>
      <c r="C1124" s="54">
        <v>51</v>
      </c>
      <c r="D1124" s="8">
        <v>1124</v>
      </c>
      <c r="E1124" s="15">
        <v>1</v>
      </c>
      <c r="F1124" s="15">
        <v>0</v>
      </c>
      <c r="G1124" s="15">
        <v>0</v>
      </c>
      <c r="H1124" s="15">
        <v>0</v>
      </c>
      <c r="I1124" s="15">
        <v>0</v>
      </c>
      <c r="J1124" s="15">
        <v>1</v>
      </c>
      <c r="K1124" s="15">
        <v>0</v>
      </c>
      <c r="L1124" s="15">
        <v>0</v>
      </c>
      <c r="M1124" s="15">
        <v>1</v>
      </c>
      <c r="N1124" s="15">
        <v>0</v>
      </c>
      <c r="O1124" s="40">
        <v>0</v>
      </c>
      <c r="Q1124" t="str">
        <f t="shared" si="180"/>
        <v>GC</v>
      </c>
      <c r="R1124" t="str">
        <f t="shared" si="181"/>
        <v/>
      </c>
      <c r="S1124" t="str">
        <f t="shared" si="182"/>
        <v/>
      </c>
      <c r="T1124" t="str">
        <f t="shared" si="183"/>
        <v/>
      </c>
      <c r="U1124" t="str">
        <f t="shared" si="184"/>
        <v/>
      </c>
      <c r="V1124" t="str">
        <f t="shared" si="185"/>
        <v/>
      </c>
      <c r="W1124" t="str">
        <f t="shared" si="186"/>
        <v/>
      </c>
      <c r="X1124" t="str">
        <f t="shared" si="187"/>
        <v/>
      </c>
      <c r="Y1124" s="32" t="str">
        <f t="shared" si="178"/>
        <v>GC////////</v>
      </c>
      <c r="Z1124" t="str">
        <f t="shared" si="179"/>
        <v>#ff66d9</v>
      </c>
    </row>
    <row r="1125" spans="1:26" x14ac:dyDescent="0.25">
      <c r="A1125" s="27" t="s">
        <v>104</v>
      </c>
      <c r="B1125" s="19">
        <v>130</v>
      </c>
      <c r="C1125" s="54" t="s">
        <v>19</v>
      </c>
      <c r="D1125" s="8">
        <v>1125</v>
      </c>
      <c r="E1125" s="15">
        <v>1</v>
      </c>
      <c r="F1125" s="15">
        <v>0</v>
      </c>
      <c r="G1125" s="15">
        <v>0</v>
      </c>
      <c r="H1125" s="15">
        <v>0</v>
      </c>
      <c r="I1125" s="15">
        <v>0</v>
      </c>
      <c r="J1125" s="15">
        <v>1</v>
      </c>
      <c r="K1125" s="15">
        <v>0</v>
      </c>
      <c r="L1125" s="15">
        <v>0</v>
      </c>
      <c r="M1125" s="15">
        <v>1</v>
      </c>
      <c r="N1125" s="15">
        <v>0</v>
      </c>
      <c r="O1125" s="40">
        <v>0</v>
      </c>
      <c r="Q1125" t="str">
        <f t="shared" si="180"/>
        <v>GC</v>
      </c>
      <c r="R1125" t="str">
        <f t="shared" si="181"/>
        <v/>
      </c>
      <c r="S1125" t="str">
        <f t="shared" si="182"/>
        <v/>
      </c>
      <c r="T1125" t="str">
        <f t="shared" si="183"/>
        <v/>
      </c>
      <c r="U1125" t="str">
        <f t="shared" si="184"/>
        <v/>
      </c>
      <c r="V1125" t="str">
        <f t="shared" si="185"/>
        <v/>
      </c>
      <c r="W1125" t="str">
        <f t="shared" si="186"/>
        <v/>
      </c>
      <c r="X1125" t="str">
        <f t="shared" si="187"/>
        <v/>
      </c>
      <c r="Y1125" s="32" t="str">
        <f t="shared" si="178"/>
        <v>GC////////</v>
      </c>
      <c r="Z1125" t="str">
        <f t="shared" si="179"/>
        <v>#ff66d9</v>
      </c>
    </row>
    <row r="1126" spans="1:26" x14ac:dyDescent="0.25">
      <c r="A1126" s="27" t="s">
        <v>104</v>
      </c>
      <c r="B1126" s="19">
        <v>131</v>
      </c>
      <c r="C1126" s="54">
        <v>109</v>
      </c>
      <c r="D1126" s="8">
        <v>1126</v>
      </c>
      <c r="E1126" s="15">
        <v>1</v>
      </c>
      <c r="F1126" s="15">
        <v>0</v>
      </c>
      <c r="G1126" s="15">
        <v>0</v>
      </c>
      <c r="H1126" s="15">
        <v>0</v>
      </c>
      <c r="I1126" s="15">
        <v>0</v>
      </c>
      <c r="J1126" s="15">
        <v>1</v>
      </c>
      <c r="K1126" s="15">
        <v>0</v>
      </c>
      <c r="L1126" s="15">
        <v>0</v>
      </c>
      <c r="M1126" s="15">
        <v>1</v>
      </c>
      <c r="N1126" s="15">
        <v>0</v>
      </c>
      <c r="O1126" s="40">
        <v>0</v>
      </c>
      <c r="Q1126" t="str">
        <f t="shared" si="180"/>
        <v>GC</v>
      </c>
      <c r="R1126" t="str">
        <f t="shared" si="181"/>
        <v/>
      </c>
      <c r="S1126" t="str">
        <f t="shared" si="182"/>
        <v/>
      </c>
      <c r="T1126" t="str">
        <f t="shared" si="183"/>
        <v/>
      </c>
      <c r="U1126" t="str">
        <f t="shared" si="184"/>
        <v/>
      </c>
      <c r="V1126" t="str">
        <f t="shared" si="185"/>
        <v/>
      </c>
      <c r="W1126" t="str">
        <f t="shared" si="186"/>
        <v/>
      </c>
      <c r="X1126" t="str">
        <f t="shared" si="187"/>
        <v/>
      </c>
      <c r="Y1126" s="32" t="str">
        <f t="shared" si="178"/>
        <v>GC////////</v>
      </c>
      <c r="Z1126" t="str">
        <f t="shared" si="179"/>
        <v>#ff66d9</v>
      </c>
    </row>
    <row r="1127" spans="1:26" x14ac:dyDescent="0.25">
      <c r="A1127" s="27" t="s">
        <v>104</v>
      </c>
      <c r="B1127" s="19">
        <v>132</v>
      </c>
      <c r="C1127" s="54">
        <v>52</v>
      </c>
      <c r="D1127" s="8">
        <v>1127</v>
      </c>
      <c r="E1127" s="15">
        <v>1</v>
      </c>
      <c r="F1127" s="15">
        <v>0</v>
      </c>
      <c r="G1127" s="15">
        <v>0</v>
      </c>
      <c r="H1127" s="15">
        <v>0</v>
      </c>
      <c r="I1127" s="15">
        <v>0</v>
      </c>
      <c r="J1127" s="15">
        <v>1</v>
      </c>
      <c r="K1127" s="15">
        <v>0</v>
      </c>
      <c r="L1127" s="15">
        <v>0</v>
      </c>
      <c r="M1127" s="15">
        <v>1</v>
      </c>
      <c r="N1127" s="15">
        <v>0</v>
      </c>
      <c r="O1127" s="40">
        <v>0</v>
      </c>
      <c r="Q1127" t="str">
        <f t="shared" si="180"/>
        <v>GC</v>
      </c>
      <c r="R1127" t="str">
        <f t="shared" si="181"/>
        <v/>
      </c>
      <c r="S1127" t="str">
        <f t="shared" si="182"/>
        <v/>
      </c>
      <c r="T1127" t="str">
        <f t="shared" si="183"/>
        <v/>
      </c>
      <c r="U1127" t="str">
        <f t="shared" si="184"/>
        <v/>
      </c>
      <c r="V1127" t="str">
        <f t="shared" si="185"/>
        <v/>
      </c>
      <c r="W1127" t="str">
        <f t="shared" si="186"/>
        <v/>
      </c>
      <c r="X1127" t="str">
        <f t="shared" si="187"/>
        <v/>
      </c>
      <c r="Y1127" s="32" t="str">
        <f t="shared" si="178"/>
        <v>GC////////</v>
      </c>
      <c r="Z1127" t="str">
        <f t="shared" si="179"/>
        <v>#ff66d9</v>
      </c>
    </row>
    <row r="1128" spans="1:26" x14ac:dyDescent="0.25">
      <c r="A1128" s="27" t="s">
        <v>104</v>
      </c>
      <c r="B1128" s="19">
        <v>133</v>
      </c>
      <c r="C1128" s="54">
        <v>53</v>
      </c>
      <c r="D1128" s="8">
        <v>1128</v>
      </c>
      <c r="E1128" s="15">
        <v>0</v>
      </c>
      <c r="F1128" s="15">
        <v>0</v>
      </c>
      <c r="G1128" s="15">
        <v>0</v>
      </c>
      <c r="H1128" s="15">
        <v>0</v>
      </c>
      <c r="I1128" s="15">
        <v>1</v>
      </c>
      <c r="J1128" s="15">
        <v>0</v>
      </c>
      <c r="K1128" s="15">
        <v>0</v>
      </c>
      <c r="L1128" s="15">
        <v>0</v>
      </c>
      <c r="M1128" s="15">
        <v>0</v>
      </c>
      <c r="N1128" s="15">
        <v>0</v>
      </c>
      <c r="O1128" s="40">
        <v>0</v>
      </c>
      <c r="Q1128" t="str">
        <f t="shared" si="180"/>
        <v>AC</v>
      </c>
      <c r="R1128" t="str">
        <f t="shared" si="181"/>
        <v/>
      </c>
      <c r="S1128" t="str">
        <f t="shared" si="182"/>
        <v/>
      </c>
      <c r="T1128" t="str">
        <f t="shared" si="183"/>
        <v/>
      </c>
      <c r="U1128" t="str">
        <f t="shared" si="184"/>
        <v/>
      </c>
      <c r="V1128" t="str">
        <f t="shared" si="185"/>
        <v/>
      </c>
      <c r="W1128" t="str">
        <f t="shared" si="186"/>
        <v>MEIS+</v>
      </c>
      <c r="X1128" t="str">
        <f t="shared" si="187"/>
        <v/>
      </c>
      <c r="Y1128" s="32" t="str">
        <f t="shared" si="178"/>
        <v>AC//////MEIS+//</v>
      </c>
      <c r="Z1128" t="str">
        <f t="shared" si="179"/>
        <v>#66ff66</v>
      </c>
    </row>
    <row r="1129" spans="1:26" x14ac:dyDescent="0.25">
      <c r="A1129" s="27" t="s">
        <v>104</v>
      </c>
      <c r="B1129" s="19">
        <v>134</v>
      </c>
      <c r="C1129" s="54">
        <v>111</v>
      </c>
      <c r="D1129" s="8">
        <v>1129</v>
      </c>
      <c r="E1129" s="15">
        <v>1</v>
      </c>
      <c r="F1129" s="15">
        <v>0</v>
      </c>
      <c r="G1129" s="15">
        <v>0</v>
      </c>
      <c r="H1129" s="15">
        <v>0</v>
      </c>
      <c r="I1129" s="15">
        <v>0</v>
      </c>
      <c r="J1129" s="15">
        <v>1</v>
      </c>
      <c r="K1129" s="15">
        <v>0</v>
      </c>
      <c r="L1129" s="15">
        <v>0</v>
      </c>
      <c r="M1129" s="15">
        <v>1</v>
      </c>
      <c r="N1129" s="15">
        <v>0</v>
      </c>
      <c r="O1129" s="40">
        <v>0</v>
      </c>
      <c r="Q1129" t="str">
        <f t="shared" si="180"/>
        <v>GC</v>
      </c>
      <c r="R1129" t="str">
        <f t="shared" si="181"/>
        <v/>
      </c>
      <c r="S1129" t="str">
        <f t="shared" si="182"/>
        <v/>
      </c>
      <c r="T1129" t="str">
        <f t="shared" si="183"/>
        <v/>
      </c>
      <c r="U1129" t="str">
        <f t="shared" si="184"/>
        <v/>
      </c>
      <c r="V1129" t="str">
        <f t="shared" si="185"/>
        <v/>
      </c>
      <c r="W1129" t="str">
        <f t="shared" si="186"/>
        <v/>
      </c>
      <c r="X1129" t="str">
        <f t="shared" si="187"/>
        <v/>
      </c>
      <c r="Y1129" s="32" t="str">
        <f t="shared" si="178"/>
        <v>GC////////</v>
      </c>
      <c r="Z1129" t="str">
        <f t="shared" si="179"/>
        <v>#ff66d9</v>
      </c>
    </row>
    <row r="1130" spans="1:26" x14ac:dyDescent="0.25">
      <c r="A1130" s="27" t="s">
        <v>104</v>
      </c>
      <c r="B1130" s="19">
        <v>135</v>
      </c>
      <c r="C1130" s="54">
        <v>110</v>
      </c>
      <c r="D1130" s="8">
        <v>1130</v>
      </c>
      <c r="E1130" s="15">
        <v>1</v>
      </c>
      <c r="F1130" s="15">
        <v>0</v>
      </c>
      <c r="G1130" s="15">
        <v>0</v>
      </c>
      <c r="H1130" s="15">
        <v>0</v>
      </c>
      <c r="I1130" s="15">
        <v>0</v>
      </c>
      <c r="J1130" s="15">
        <v>1</v>
      </c>
      <c r="K1130" s="15">
        <v>0</v>
      </c>
      <c r="L1130" s="15">
        <v>0</v>
      </c>
      <c r="M1130" s="15">
        <v>1</v>
      </c>
      <c r="N1130" s="15">
        <v>0</v>
      </c>
      <c r="O1130" s="40">
        <v>0</v>
      </c>
      <c r="Q1130" t="str">
        <f t="shared" si="180"/>
        <v>GC</v>
      </c>
      <c r="R1130" t="str">
        <f t="shared" si="181"/>
        <v/>
      </c>
      <c r="S1130" t="str">
        <f t="shared" si="182"/>
        <v/>
      </c>
      <c r="T1130" t="str">
        <f t="shared" si="183"/>
        <v/>
      </c>
      <c r="U1130" t="str">
        <f t="shared" si="184"/>
        <v/>
      </c>
      <c r="V1130" t="str">
        <f t="shared" si="185"/>
        <v/>
      </c>
      <c r="W1130" t="str">
        <f t="shared" si="186"/>
        <v/>
      </c>
      <c r="X1130" t="str">
        <f t="shared" si="187"/>
        <v/>
      </c>
      <c r="Y1130" s="32" t="str">
        <f t="shared" si="178"/>
        <v>GC////////</v>
      </c>
      <c r="Z1130" t="str">
        <f t="shared" si="179"/>
        <v>#ff66d9</v>
      </c>
    </row>
    <row r="1131" spans="1:26" x14ac:dyDescent="0.25">
      <c r="A1131" s="27" t="s">
        <v>104</v>
      </c>
      <c r="B1131" s="19">
        <v>136</v>
      </c>
      <c r="C1131" s="54">
        <v>54</v>
      </c>
      <c r="D1131" s="8">
        <v>1131</v>
      </c>
      <c r="E1131" s="15">
        <v>1</v>
      </c>
      <c r="F1131" s="15">
        <v>0</v>
      </c>
      <c r="G1131" s="15">
        <v>0</v>
      </c>
      <c r="H1131" s="15">
        <v>0</v>
      </c>
      <c r="I1131" s="15">
        <v>0</v>
      </c>
      <c r="J1131" s="15">
        <v>1</v>
      </c>
      <c r="K1131" s="15">
        <v>0</v>
      </c>
      <c r="L1131" s="15">
        <v>0</v>
      </c>
      <c r="M1131" s="15">
        <v>1</v>
      </c>
      <c r="N1131" s="15">
        <v>0</v>
      </c>
      <c r="O1131" s="40">
        <v>0</v>
      </c>
      <c r="Q1131" t="str">
        <f t="shared" si="180"/>
        <v>GC</v>
      </c>
      <c r="R1131" t="str">
        <f t="shared" si="181"/>
        <v/>
      </c>
      <c r="S1131" t="str">
        <f t="shared" si="182"/>
        <v/>
      </c>
      <c r="T1131" t="str">
        <f t="shared" si="183"/>
        <v/>
      </c>
      <c r="U1131" t="str">
        <f t="shared" si="184"/>
        <v/>
      </c>
      <c r="V1131" t="str">
        <f t="shared" si="185"/>
        <v/>
      </c>
      <c r="W1131" t="str">
        <f t="shared" si="186"/>
        <v/>
      </c>
      <c r="X1131" t="str">
        <f t="shared" si="187"/>
        <v/>
      </c>
      <c r="Y1131" s="32" t="str">
        <f t="shared" si="178"/>
        <v>GC////////</v>
      </c>
      <c r="Z1131" t="str">
        <f t="shared" si="179"/>
        <v>#ff66d9</v>
      </c>
    </row>
    <row r="1132" spans="1:26" x14ac:dyDescent="0.25">
      <c r="A1132" s="27" t="s">
        <v>104</v>
      </c>
      <c r="B1132" s="19">
        <v>137</v>
      </c>
      <c r="C1132" s="54" t="s">
        <v>19</v>
      </c>
      <c r="D1132" s="8">
        <v>1132</v>
      </c>
      <c r="E1132" s="15">
        <v>1</v>
      </c>
      <c r="F1132" s="15">
        <v>0</v>
      </c>
      <c r="G1132" s="15">
        <v>0</v>
      </c>
      <c r="H1132" s="15">
        <v>0</v>
      </c>
      <c r="I1132" s="15">
        <v>0</v>
      </c>
      <c r="J1132" s="15">
        <v>1</v>
      </c>
      <c r="K1132" s="15">
        <v>0</v>
      </c>
      <c r="L1132" s="15">
        <v>0</v>
      </c>
      <c r="M1132" s="15">
        <v>1</v>
      </c>
      <c r="N1132" s="15">
        <v>0</v>
      </c>
      <c r="O1132" s="40">
        <v>0</v>
      </c>
      <c r="Q1132" t="str">
        <f t="shared" si="180"/>
        <v>GC</v>
      </c>
      <c r="R1132" t="str">
        <f t="shared" si="181"/>
        <v/>
      </c>
      <c r="S1132" t="str">
        <f t="shared" si="182"/>
        <v/>
      </c>
      <c r="T1132" t="str">
        <f t="shared" si="183"/>
        <v/>
      </c>
      <c r="U1132" t="str">
        <f t="shared" si="184"/>
        <v/>
      </c>
      <c r="V1132" t="str">
        <f t="shared" si="185"/>
        <v/>
      </c>
      <c r="W1132" t="str">
        <f t="shared" si="186"/>
        <v/>
      </c>
      <c r="X1132" t="str">
        <f t="shared" si="187"/>
        <v/>
      </c>
      <c r="Y1132" s="32" t="str">
        <f t="shared" si="178"/>
        <v>GC////////</v>
      </c>
      <c r="Z1132" t="str">
        <f t="shared" si="179"/>
        <v>#ff66d9</v>
      </c>
    </row>
    <row r="1133" spans="1:26" x14ac:dyDescent="0.25">
      <c r="A1133" s="27" t="s">
        <v>104</v>
      </c>
      <c r="B1133" s="19">
        <v>138</v>
      </c>
      <c r="C1133" s="54" t="s">
        <v>19</v>
      </c>
      <c r="D1133" s="8">
        <v>1133</v>
      </c>
      <c r="E1133" s="15">
        <v>1</v>
      </c>
      <c r="F1133" s="15">
        <v>0</v>
      </c>
      <c r="G1133" s="15">
        <v>0</v>
      </c>
      <c r="H1133" s="15">
        <v>0</v>
      </c>
      <c r="I1133" s="15">
        <v>0</v>
      </c>
      <c r="J1133" s="15">
        <v>0</v>
      </c>
      <c r="K1133" s="15">
        <v>0</v>
      </c>
      <c r="L1133" s="15">
        <v>0</v>
      </c>
      <c r="M1133" s="15">
        <v>1</v>
      </c>
      <c r="N1133" s="15">
        <v>0</v>
      </c>
      <c r="O1133" s="40">
        <v>0</v>
      </c>
      <c r="Q1133" t="str">
        <f t="shared" si="180"/>
        <v>GC</v>
      </c>
      <c r="R1133" t="str">
        <f t="shared" si="181"/>
        <v/>
      </c>
      <c r="S1133" t="str">
        <f t="shared" si="182"/>
        <v/>
      </c>
      <c r="T1133" t="str">
        <f t="shared" si="183"/>
        <v/>
      </c>
      <c r="U1133" t="str">
        <f t="shared" si="184"/>
        <v/>
      </c>
      <c r="V1133" t="str">
        <f t="shared" si="185"/>
        <v/>
      </c>
      <c r="W1133" t="str">
        <f t="shared" si="186"/>
        <v/>
      </c>
      <c r="X1133" t="str">
        <f t="shared" si="187"/>
        <v/>
      </c>
      <c r="Y1133" s="32" t="str">
        <f t="shared" si="178"/>
        <v>GC////////</v>
      </c>
      <c r="Z1133" t="str">
        <f t="shared" si="179"/>
        <v>#ff66d9</v>
      </c>
    </row>
    <row r="1134" spans="1:26" x14ac:dyDescent="0.25">
      <c r="A1134" s="27" t="s">
        <v>104</v>
      </c>
      <c r="B1134" s="19">
        <v>139</v>
      </c>
      <c r="C1134" s="54">
        <v>133</v>
      </c>
      <c r="D1134" s="8">
        <v>1134</v>
      </c>
      <c r="E1134" s="15">
        <v>1</v>
      </c>
      <c r="F1134" s="15">
        <v>0</v>
      </c>
      <c r="G1134" s="15">
        <v>0</v>
      </c>
      <c r="H1134" s="15">
        <v>0</v>
      </c>
      <c r="I1134" s="15">
        <v>0</v>
      </c>
      <c r="J1134" s="15">
        <v>1</v>
      </c>
      <c r="K1134" s="15">
        <v>0</v>
      </c>
      <c r="L1134" s="15">
        <v>0</v>
      </c>
      <c r="M1134" s="15">
        <v>1</v>
      </c>
      <c r="N1134" s="15">
        <v>0</v>
      </c>
      <c r="O1134" s="40">
        <v>0</v>
      </c>
      <c r="Q1134" t="str">
        <f t="shared" si="180"/>
        <v>GC</v>
      </c>
      <c r="R1134" t="str">
        <f t="shared" si="181"/>
        <v/>
      </c>
      <c r="S1134" t="str">
        <f t="shared" si="182"/>
        <v/>
      </c>
      <c r="T1134" t="str">
        <f t="shared" si="183"/>
        <v/>
      </c>
      <c r="U1134" t="str">
        <f t="shared" si="184"/>
        <v/>
      </c>
      <c r="V1134" t="str">
        <f t="shared" si="185"/>
        <v/>
      </c>
      <c r="W1134" t="str">
        <f t="shared" si="186"/>
        <v/>
      </c>
      <c r="X1134" t="str">
        <f t="shared" si="187"/>
        <v/>
      </c>
      <c r="Y1134" s="32" t="str">
        <f t="shared" si="178"/>
        <v>GC////////</v>
      </c>
      <c r="Z1134" t="str">
        <f t="shared" si="179"/>
        <v>#ff66d9</v>
      </c>
    </row>
    <row r="1135" spans="1:26" x14ac:dyDescent="0.25">
      <c r="A1135" s="27" t="s">
        <v>104</v>
      </c>
      <c r="B1135" s="19">
        <v>140</v>
      </c>
      <c r="C1135" s="54">
        <v>126</v>
      </c>
      <c r="D1135" s="8">
        <v>1135</v>
      </c>
      <c r="E1135" s="15">
        <v>1</v>
      </c>
      <c r="F1135" s="15">
        <v>0</v>
      </c>
      <c r="G1135" s="15">
        <v>0</v>
      </c>
      <c r="H1135" s="15">
        <v>0</v>
      </c>
      <c r="I1135" s="15">
        <v>0</v>
      </c>
      <c r="J1135" s="15">
        <v>1</v>
      </c>
      <c r="K1135" s="15">
        <v>0</v>
      </c>
      <c r="L1135" s="15">
        <v>0</v>
      </c>
      <c r="M1135" s="15">
        <v>1</v>
      </c>
      <c r="N1135" s="15">
        <v>0</v>
      </c>
      <c r="O1135" s="40">
        <v>0</v>
      </c>
      <c r="Q1135" t="str">
        <f t="shared" si="180"/>
        <v>GC</v>
      </c>
      <c r="R1135" t="str">
        <f t="shared" si="181"/>
        <v/>
      </c>
      <c r="S1135" t="str">
        <f t="shared" si="182"/>
        <v/>
      </c>
      <c r="T1135" t="str">
        <f t="shared" si="183"/>
        <v/>
      </c>
      <c r="U1135" t="str">
        <f t="shared" si="184"/>
        <v/>
      </c>
      <c r="V1135" t="str">
        <f t="shared" si="185"/>
        <v/>
      </c>
      <c r="W1135" t="str">
        <f t="shared" si="186"/>
        <v/>
      </c>
      <c r="X1135" t="str">
        <f t="shared" si="187"/>
        <v/>
      </c>
      <c r="Y1135" s="32" t="str">
        <f t="shared" si="178"/>
        <v>GC////////</v>
      </c>
      <c r="Z1135" t="str">
        <f t="shared" si="179"/>
        <v>#ff66d9</v>
      </c>
    </row>
    <row r="1136" spans="1:26" x14ac:dyDescent="0.25">
      <c r="A1136" s="27" t="s">
        <v>104</v>
      </c>
      <c r="B1136" s="19">
        <v>141</v>
      </c>
      <c r="C1136" s="54">
        <v>128</v>
      </c>
      <c r="D1136" s="8">
        <v>1136</v>
      </c>
      <c r="E1136" s="15">
        <v>1</v>
      </c>
      <c r="F1136" s="15">
        <v>0</v>
      </c>
      <c r="G1136" s="15">
        <v>0</v>
      </c>
      <c r="H1136" s="15">
        <v>0</v>
      </c>
      <c r="I1136" s="15">
        <v>0</v>
      </c>
      <c r="J1136" s="15">
        <v>1</v>
      </c>
      <c r="K1136" s="15">
        <v>0</v>
      </c>
      <c r="L1136" s="15">
        <v>0</v>
      </c>
      <c r="M1136" s="15">
        <v>1</v>
      </c>
      <c r="N1136" s="15">
        <v>0</v>
      </c>
      <c r="O1136" s="40">
        <v>0</v>
      </c>
      <c r="Q1136" t="str">
        <f t="shared" si="180"/>
        <v>GC</v>
      </c>
      <c r="R1136" t="str">
        <f t="shared" si="181"/>
        <v/>
      </c>
      <c r="S1136" t="str">
        <f t="shared" si="182"/>
        <v/>
      </c>
      <c r="T1136" t="str">
        <f t="shared" si="183"/>
        <v/>
      </c>
      <c r="U1136" t="str">
        <f t="shared" si="184"/>
        <v/>
      </c>
      <c r="V1136" t="str">
        <f t="shared" si="185"/>
        <v/>
      </c>
      <c r="W1136" t="str">
        <f t="shared" si="186"/>
        <v/>
      </c>
      <c r="X1136" t="str">
        <f t="shared" si="187"/>
        <v/>
      </c>
      <c r="Y1136" s="32" t="str">
        <f t="shared" si="178"/>
        <v>GC////////</v>
      </c>
      <c r="Z1136" t="str">
        <f t="shared" si="179"/>
        <v>#ff66d9</v>
      </c>
    </row>
    <row r="1137" spans="1:26" x14ac:dyDescent="0.25">
      <c r="A1137" s="27" t="s">
        <v>104</v>
      </c>
      <c r="B1137" s="19">
        <v>142</v>
      </c>
      <c r="C1137" s="54">
        <v>127</v>
      </c>
      <c r="D1137" s="8">
        <v>1137</v>
      </c>
      <c r="E1137" s="15">
        <v>1</v>
      </c>
      <c r="F1137" s="15">
        <v>0</v>
      </c>
      <c r="G1137" s="15">
        <v>0</v>
      </c>
      <c r="H1137" s="15">
        <v>0</v>
      </c>
      <c r="I1137" s="15">
        <v>0</v>
      </c>
      <c r="J1137" s="15">
        <v>1</v>
      </c>
      <c r="K1137" s="15">
        <v>0</v>
      </c>
      <c r="L1137" s="15">
        <v>0</v>
      </c>
      <c r="M1137" s="15">
        <v>1</v>
      </c>
      <c r="N1137" s="15">
        <v>0</v>
      </c>
      <c r="O1137" s="40">
        <v>0</v>
      </c>
      <c r="Q1137" t="str">
        <f t="shared" si="180"/>
        <v>GC</v>
      </c>
      <c r="R1137" t="str">
        <f t="shared" si="181"/>
        <v/>
      </c>
      <c r="S1137" t="str">
        <f t="shared" si="182"/>
        <v/>
      </c>
      <c r="T1137" t="str">
        <f t="shared" si="183"/>
        <v/>
      </c>
      <c r="U1137" t="str">
        <f t="shared" si="184"/>
        <v/>
      </c>
      <c r="V1137" t="str">
        <f t="shared" si="185"/>
        <v/>
      </c>
      <c r="W1137" t="str">
        <f t="shared" si="186"/>
        <v/>
      </c>
      <c r="X1137" t="str">
        <f t="shared" si="187"/>
        <v/>
      </c>
      <c r="Y1137" s="32" t="str">
        <f t="shared" si="178"/>
        <v>GC////////</v>
      </c>
      <c r="Z1137" t="str">
        <f t="shared" si="179"/>
        <v>#ff66d9</v>
      </c>
    </row>
    <row r="1138" spans="1:26" x14ac:dyDescent="0.25">
      <c r="A1138" s="27" t="s">
        <v>104</v>
      </c>
      <c r="B1138" s="19">
        <v>143</v>
      </c>
      <c r="C1138" s="54" t="s">
        <v>34</v>
      </c>
      <c r="D1138" s="8">
        <v>1138</v>
      </c>
      <c r="E1138" s="15">
        <v>1</v>
      </c>
      <c r="F1138" s="15">
        <v>0</v>
      </c>
      <c r="G1138" s="15">
        <v>0</v>
      </c>
      <c r="H1138" s="15">
        <v>0</v>
      </c>
      <c r="I1138" s="15">
        <v>0</v>
      </c>
      <c r="J1138" s="15">
        <v>1</v>
      </c>
      <c r="K1138" s="15">
        <v>0</v>
      </c>
      <c r="L1138" s="15">
        <v>0</v>
      </c>
      <c r="M1138" s="15">
        <v>0</v>
      </c>
      <c r="N1138" s="15">
        <v>0</v>
      </c>
      <c r="O1138" s="40">
        <v>0</v>
      </c>
      <c r="Q1138" t="str">
        <f t="shared" si="180"/>
        <v>GC</v>
      </c>
      <c r="R1138" t="str">
        <f t="shared" si="181"/>
        <v/>
      </c>
      <c r="S1138" t="str">
        <f t="shared" si="182"/>
        <v/>
      </c>
      <c r="T1138" t="str">
        <f t="shared" si="183"/>
        <v/>
      </c>
      <c r="U1138" t="str">
        <f t="shared" si="184"/>
        <v/>
      </c>
      <c r="V1138" t="str">
        <f t="shared" si="185"/>
        <v/>
      </c>
      <c r="W1138" t="str">
        <f t="shared" si="186"/>
        <v/>
      </c>
      <c r="X1138" t="str">
        <f t="shared" si="187"/>
        <v/>
      </c>
      <c r="Y1138" s="32" t="str">
        <f t="shared" si="178"/>
        <v>GC////////</v>
      </c>
      <c r="Z1138" t="str">
        <f t="shared" si="179"/>
        <v>#ff66d9</v>
      </c>
    </row>
    <row r="1139" spans="1:26" x14ac:dyDescent="0.25">
      <c r="A1139" s="27" t="s">
        <v>104</v>
      </c>
      <c r="B1139" s="19">
        <v>144</v>
      </c>
      <c r="C1139" s="54">
        <v>140</v>
      </c>
      <c r="D1139" s="8">
        <v>1139</v>
      </c>
      <c r="E1139" s="15">
        <v>1</v>
      </c>
      <c r="F1139" s="15">
        <v>0</v>
      </c>
      <c r="G1139" s="15">
        <v>0</v>
      </c>
      <c r="H1139" s="15">
        <v>0</v>
      </c>
      <c r="I1139" s="15">
        <v>0</v>
      </c>
      <c r="J1139" s="15">
        <v>1</v>
      </c>
      <c r="K1139" s="15">
        <v>0</v>
      </c>
      <c r="L1139" s="15">
        <v>0</v>
      </c>
      <c r="M1139" s="15">
        <v>1</v>
      </c>
      <c r="N1139" s="15">
        <v>0</v>
      </c>
      <c r="O1139" s="40">
        <v>0</v>
      </c>
      <c r="Q1139" t="str">
        <f t="shared" si="180"/>
        <v>GC</v>
      </c>
      <c r="R1139" t="str">
        <f t="shared" si="181"/>
        <v/>
      </c>
      <c r="S1139" t="str">
        <f t="shared" si="182"/>
        <v/>
      </c>
      <c r="T1139" t="str">
        <f t="shared" si="183"/>
        <v/>
      </c>
      <c r="U1139" t="str">
        <f t="shared" si="184"/>
        <v/>
      </c>
      <c r="V1139" t="str">
        <f t="shared" si="185"/>
        <v/>
      </c>
      <c r="W1139" t="str">
        <f t="shared" si="186"/>
        <v/>
      </c>
      <c r="X1139" t="str">
        <f t="shared" si="187"/>
        <v/>
      </c>
      <c r="Y1139" s="32" t="str">
        <f t="shared" si="178"/>
        <v>GC////////</v>
      </c>
      <c r="Z1139" t="str">
        <f t="shared" si="179"/>
        <v>#ff66d9</v>
      </c>
    </row>
    <row r="1140" spans="1:26" x14ac:dyDescent="0.25">
      <c r="A1140" s="27" t="s">
        <v>104</v>
      </c>
      <c r="B1140" s="19">
        <v>145</v>
      </c>
      <c r="C1140" s="54" t="s">
        <v>19</v>
      </c>
      <c r="D1140" s="8">
        <v>1140</v>
      </c>
      <c r="E1140" s="15">
        <v>1</v>
      </c>
      <c r="F1140" s="15">
        <v>0</v>
      </c>
      <c r="G1140" s="15">
        <v>0</v>
      </c>
      <c r="H1140" s="15">
        <v>0</v>
      </c>
      <c r="I1140" s="15">
        <v>0</v>
      </c>
      <c r="J1140" s="15">
        <v>1</v>
      </c>
      <c r="K1140" s="15">
        <v>0</v>
      </c>
      <c r="L1140" s="15">
        <v>0</v>
      </c>
      <c r="M1140" s="15">
        <v>1</v>
      </c>
      <c r="N1140" s="15">
        <v>0</v>
      </c>
      <c r="O1140" s="40">
        <v>0</v>
      </c>
      <c r="Q1140" t="str">
        <f t="shared" si="180"/>
        <v>GC</v>
      </c>
      <c r="R1140" t="str">
        <f t="shared" si="181"/>
        <v/>
      </c>
      <c r="S1140" t="str">
        <f t="shared" si="182"/>
        <v/>
      </c>
      <c r="T1140" t="str">
        <f t="shared" si="183"/>
        <v/>
      </c>
      <c r="U1140" t="str">
        <f t="shared" si="184"/>
        <v/>
      </c>
      <c r="V1140" t="str">
        <f t="shared" si="185"/>
        <v/>
      </c>
      <c r="W1140" t="str">
        <f t="shared" si="186"/>
        <v/>
      </c>
      <c r="X1140" t="str">
        <f t="shared" si="187"/>
        <v/>
      </c>
      <c r="Y1140" s="32" t="str">
        <f t="shared" si="178"/>
        <v>GC////////</v>
      </c>
      <c r="Z1140" t="str">
        <f t="shared" si="179"/>
        <v>#ff66d9</v>
      </c>
    </row>
    <row r="1141" spans="1:26" x14ac:dyDescent="0.25">
      <c r="A1141" s="27" t="s">
        <v>104</v>
      </c>
      <c r="B1141" s="19">
        <v>146</v>
      </c>
      <c r="C1141" s="54" t="s">
        <v>19</v>
      </c>
      <c r="D1141" s="8">
        <v>1141</v>
      </c>
      <c r="E1141" s="15">
        <v>1</v>
      </c>
      <c r="F1141" s="15">
        <v>0</v>
      </c>
      <c r="G1141" s="15">
        <v>0</v>
      </c>
      <c r="H1141" s="15">
        <v>0</v>
      </c>
      <c r="I1141" s="15">
        <v>0</v>
      </c>
      <c r="J1141" s="15">
        <v>1</v>
      </c>
      <c r="K1141" s="15">
        <v>0</v>
      </c>
      <c r="L1141" s="15">
        <v>0</v>
      </c>
      <c r="M1141" s="15">
        <v>1</v>
      </c>
      <c r="N1141" s="15">
        <v>0</v>
      </c>
      <c r="O1141" s="40">
        <v>0</v>
      </c>
      <c r="Q1141" t="str">
        <f t="shared" si="180"/>
        <v>GC</v>
      </c>
      <c r="R1141" t="str">
        <f t="shared" si="181"/>
        <v/>
      </c>
      <c r="S1141" t="str">
        <f t="shared" si="182"/>
        <v/>
      </c>
      <c r="T1141" t="str">
        <f t="shared" si="183"/>
        <v/>
      </c>
      <c r="U1141" t="str">
        <f t="shared" si="184"/>
        <v/>
      </c>
      <c r="V1141" t="str">
        <f t="shared" si="185"/>
        <v/>
      </c>
      <c r="W1141" t="str">
        <f t="shared" si="186"/>
        <v/>
      </c>
      <c r="X1141" t="str">
        <f t="shared" si="187"/>
        <v/>
      </c>
      <c r="Y1141" s="32" t="str">
        <f t="shared" si="178"/>
        <v>GC////////</v>
      </c>
      <c r="Z1141" t="str">
        <f t="shared" si="179"/>
        <v>#ff66d9</v>
      </c>
    </row>
    <row r="1142" spans="1:26" x14ac:dyDescent="0.25">
      <c r="A1142" s="27" t="s">
        <v>104</v>
      </c>
      <c r="B1142" s="19">
        <v>147</v>
      </c>
      <c r="C1142" s="54">
        <v>68</v>
      </c>
      <c r="D1142" s="8">
        <v>1142</v>
      </c>
      <c r="E1142" s="15">
        <v>1</v>
      </c>
      <c r="F1142" s="15">
        <v>0</v>
      </c>
      <c r="G1142" s="15">
        <v>0</v>
      </c>
      <c r="H1142" s="15">
        <v>0</v>
      </c>
      <c r="I1142" s="15">
        <v>0</v>
      </c>
      <c r="J1142" s="15">
        <v>1</v>
      </c>
      <c r="K1142" s="15">
        <v>0</v>
      </c>
      <c r="L1142" s="15">
        <v>0</v>
      </c>
      <c r="M1142" s="15">
        <v>1</v>
      </c>
      <c r="N1142" s="15">
        <v>0</v>
      </c>
      <c r="O1142" s="40">
        <v>0</v>
      </c>
      <c r="Q1142" t="str">
        <f t="shared" si="180"/>
        <v>GC</v>
      </c>
      <c r="R1142" t="str">
        <f t="shared" si="181"/>
        <v/>
      </c>
      <c r="S1142" t="str">
        <f t="shared" si="182"/>
        <v/>
      </c>
      <c r="T1142" t="str">
        <f t="shared" si="183"/>
        <v/>
      </c>
      <c r="U1142" t="str">
        <f t="shared" si="184"/>
        <v/>
      </c>
      <c r="V1142" t="str">
        <f t="shared" si="185"/>
        <v/>
      </c>
      <c r="W1142" t="str">
        <f t="shared" si="186"/>
        <v/>
      </c>
      <c r="X1142" t="str">
        <f t="shared" si="187"/>
        <v/>
      </c>
      <c r="Y1142" s="32" t="str">
        <f t="shared" si="178"/>
        <v>GC////////</v>
      </c>
      <c r="Z1142" t="str">
        <f t="shared" si="179"/>
        <v>#ff66d9</v>
      </c>
    </row>
    <row r="1143" spans="1:26" x14ac:dyDescent="0.25">
      <c r="A1143" s="27" t="s">
        <v>104</v>
      </c>
      <c r="B1143" s="19">
        <v>148</v>
      </c>
      <c r="C1143" s="54" t="s">
        <v>19</v>
      </c>
      <c r="D1143" s="8">
        <v>1143</v>
      </c>
      <c r="E1143" s="15">
        <v>1</v>
      </c>
      <c r="F1143" s="15">
        <v>0</v>
      </c>
      <c r="G1143" s="15">
        <v>0</v>
      </c>
      <c r="H1143" s="15">
        <v>0</v>
      </c>
      <c r="I1143" s="15">
        <v>0</v>
      </c>
      <c r="J1143" s="15">
        <v>1</v>
      </c>
      <c r="K1143" s="15">
        <v>0</v>
      </c>
      <c r="L1143" s="15">
        <v>0</v>
      </c>
      <c r="M1143" s="15">
        <v>1</v>
      </c>
      <c r="N1143" s="15">
        <v>0</v>
      </c>
      <c r="O1143" s="40">
        <v>0</v>
      </c>
      <c r="Q1143" t="str">
        <f t="shared" si="180"/>
        <v>GC</v>
      </c>
      <c r="R1143" t="str">
        <f t="shared" si="181"/>
        <v/>
      </c>
      <c r="S1143" t="str">
        <f t="shared" si="182"/>
        <v/>
      </c>
      <c r="T1143" t="str">
        <f t="shared" si="183"/>
        <v/>
      </c>
      <c r="U1143" t="str">
        <f t="shared" si="184"/>
        <v/>
      </c>
      <c r="V1143" t="str">
        <f t="shared" si="185"/>
        <v/>
      </c>
      <c r="W1143" t="str">
        <f t="shared" si="186"/>
        <v/>
      </c>
      <c r="X1143" t="str">
        <f t="shared" si="187"/>
        <v/>
      </c>
      <c r="Y1143" s="32" t="str">
        <f t="shared" si="178"/>
        <v>GC////////</v>
      </c>
      <c r="Z1143" t="str">
        <f t="shared" si="179"/>
        <v>#ff66d9</v>
      </c>
    </row>
    <row r="1144" spans="1:26" x14ac:dyDescent="0.25">
      <c r="A1144" s="27" t="s">
        <v>104</v>
      </c>
      <c r="B1144" s="19">
        <v>149</v>
      </c>
      <c r="C1144" s="54">
        <v>55</v>
      </c>
      <c r="D1144" s="8">
        <v>1144</v>
      </c>
      <c r="E1144" s="15">
        <v>1</v>
      </c>
      <c r="F1144" s="15">
        <v>0</v>
      </c>
      <c r="G1144" s="15">
        <v>0</v>
      </c>
      <c r="H1144" s="15">
        <v>0</v>
      </c>
      <c r="I1144" s="15">
        <v>0</v>
      </c>
      <c r="J1144" s="15">
        <v>1</v>
      </c>
      <c r="K1144" s="15">
        <v>0</v>
      </c>
      <c r="L1144" s="15">
        <v>0</v>
      </c>
      <c r="M1144" s="15">
        <v>1</v>
      </c>
      <c r="N1144" s="15">
        <v>0</v>
      </c>
      <c r="O1144" s="40">
        <v>0</v>
      </c>
      <c r="Q1144" t="str">
        <f t="shared" si="180"/>
        <v>GC</v>
      </c>
      <c r="R1144" t="str">
        <f t="shared" si="181"/>
        <v/>
      </c>
      <c r="S1144" t="str">
        <f t="shared" si="182"/>
        <v/>
      </c>
      <c r="T1144" t="str">
        <f t="shared" si="183"/>
        <v/>
      </c>
      <c r="U1144" t="str">
        <f t="shared" si="184"/>
        <v/>
      </c>
      <c r="V1144" t="str">
        <f t="shared" si="185"/>
        <v/>
      </c>
      <c r="W1144" t="str">
        <f t="shared" si="186"/>
        <v/>
      </c>
      <c r="X1144" t="str">
        <f t="shared" si="187"/>
        <v/>
      </c>
      <c r="Y1144" s="32" t="str">
        <f t="shared" si="178"/>
        <v>GC////////</v>
      </c>
      <c r="Z1144" t="str">
        <f t="shared" si="179"/>
        <v>#ff66d9</v>
      </c>
    </row>
    <row r="1145" spans="1:26" x14ac:dyDescent="0.25">
      <c r="A1145" s="27" t="s">
        <v>104</v>
      </c>
      <c r="B1145" s="19">
        <v>150</v>
      </c>
      <c r="C1145" s="54" t="s">
        <v>19</v>
      </c>
      <c r="D1145" s="8">
        <v>1145</v>
      </c>
      <c r="E1145" s="15">
        <v>0</v>
      </c>
      <c r="F1145" s="15">
        <v>0</v>
      </c>
      <c r="G1145" s="15">
        <v>1</v>
      </c>
      <c r="H1145" s="15">
        <v>0</v>
      </c>
      <c r="I1145" s="15">
        <v>0</v>
      </c>
      <c r="J1145" s="15">
        <v>0</v>
      </c>
      <c r="K1145" s="15">
        <v>1</v>
      </c>
      <c r="L1145" s="15">
        <v>0</v>
      </c>
      <c r="M1145" s="15">
        <v>0</v>
      </c>
      <c r="N1145" s="15">
        <v>0</v>
      </c>
      <c r="O1145" s="40">
        <v>0</v>
      </c>
      <c r="Q1145" t="str">
        <f t="shared" si="180"/>
        <v>AC</v>
      </c>
      <c r="R1145" t="str">
        <f t="shared" si="181"/>
        <v/>
      </c>
      <c r="S1145" t="str">
        <f t="shared" si="182"/>
        <v>Syt6+</v>
      </c>
      <c r="T1145" t="str">
        <f t="shared" si="183"/>
        <v/>
      </c>
      <c r="U1145" t="str">
        <f t="shared" si="184"/>
        <v>ChAT+</v>
      </c>
      <c r="V1145" t="str">
        <f t="shared" si="185"/>
        <v/>
      </c>
      <c r="W1145" t="str">
        <f t="shared" si="186"/>
        <v/>
      </c>
      <c r="X1145" t="str">
        <f t="shared" si="187"/>
        <v/>
      </c>
      <c r="Y1145" s="32" t="str">
        <f t="shared" si="178"/>
        <v>AC//Syt6+//ChAT+////</v>
      </c>
      <c r="Z1145" t="str">
        <f t="shared" si="179"/>
        <v>#b366ff</v>
      </c>
    </row>
    <row r="1146" spans="1:26" x14ac:dyDescent="0.25">
      <c r="A1146" s="27" t="s">
        <v>104</v>
      </c>
      <c r="B1146" s="19">
        <v>151</v>
      </c>
      <c r="C1146" s="54">
        <v>112</v>
      </c>
      <c r="D1146" s="8">
        <v>1146</v>
      </c>
      <c r="E1146" s="15">
        <v>0</v>
      </c>
      <c r="F1146" s="15">
        <v>0</v>
      </c>
      <c r="G1146" s="15">
        <v>0</v>
      </c>
      <c r="H1146" s="15">
        <v>0</v>
      </c>
      <c r="I1146" s="15">
        <v>0</v>
      </c>
      <c r="J1146" s="15">
        <v>0</v>
      </c>
      <c r="K1146" s="15">
        <v>1</v>
      </c>
      <c r="L1146" s="15">
        <v>0</v>
      </c>
      <c r="M1146" s="15">
        <v>0</v>
      </c>
      <c r="N1146" s="15">
        <v>0</v>
      </c>
      <c r="O1146" s="40">
        <v>0</v>
      </c>
      <c r="Q1146" t="str">
        <f t="shared" si="180"/>
        <v>AC</v>
      </c>
      <c r="R1146" t="str">
        <f t="shared" si="181"/>
        <v/>
      </c>
      <c r="S1146" t="str">
        <f t="shared" si="182"/>
        <v/>
      </c>
      <c r="T1146" t="str">
        <f t="shared" si="183"/>
        <v/>
      </c>
      <c r="U1146" t="str">
        <f t="shared" si="184"/>
        <v>ChAT+</v>
      </c>
      <c r="V1146" t="str">
        <f t="shared" si="185"/>
        <v/>
      </c>
      <c r="W1146" t="str">
        <f t="shared" si="186"/>
        <v/>
      </c>
      <c r="X1146" t="str">
        <f t="shared" si="187"/>
        <v/>
      </c>
      <c r="Y1146" s="32" t="str">
        <f t="shared" si="178"/>
        <v>AC////ChAT+////</v>
      </c>
      <c r="Z1146" t="e">
        <f t="shared" si="179"/>
        <v>#N/A</v>
      </c>
    </row>
    <row r="1147" spans="1:26" x14ac:dyDescent="0.25">
      <c r="A1147" s="27" t="s">
        <v>104</v>
      </c>
      <c r="B1147" s="19">
        <v>152</v>
      </c>
      <c r="C1147" s="54">
        <v>37</v>
      </c>
      <c r="D1147" s="8">
        <v>1147</v>
      </c>
      <c r="E1147" s="15">
        <v>0</v>
      </c>
      <c r="F1147" s="15">
        <v>0</v>
      </c>
      <c r="G1147" s="15">
        <v>1</v>
      </c>
      <c r="H1147" s="15">
        <v>0</v>
      </c>
      <c r="I1147" s="15">
        <v>0</v>
      </c>
      <c r="J1147" s="15">
        <v>0</v>
      </c>
      <c r="K1147" s="15">
        <v>1</v>
      </c>
      <c r="L1147" s="15">
        <v>0</v>
      </c>
      <c r="M1147" s="15">
        <v>0</v>
      </c>
      <c r="N1147" s="15">
        <v>0</v>
      </c>
      <c r="O1147" s="40">
        <v>0</v>
      </c>
      <c r="Q1147" t="str">
        <f t="shared" si="180"/>
        <v>AC</v>
      </c>
      <c r="R1147" t="str">
        <f t="shared" si="181"/>
        <v/>
      </c>
      <c r="S1147" t="str">
        <f t="shared" si="182"/>
        <v>Syt6+</v>
      </c>
      <c r="T1147" t="str">
        <f t="shared" si="183"/>
        <v/>
      </c>
      <c r="U1147" t="str">
        <f t="shared" si="184"/>
        <v>ChAT+</v>
      </c>
      <c r="V1147" t="str">
        <f t="shared" si="185"/>
        <v/>
      </c>
      <c r="W1147" t="str">
        <f t="shared" si="186"/>
        <v/>
      </c>
      <c r="X1147" t="str">
        <f t="shared" si="187"/>
        <v/>
      </c>
      <c r="Y1147" s="32" t="str">
        <f t="shared" si="178"/>
        <v>AC//Syt6+//ChAT+////</v>
      </c>
      <c r="Z1147" t="str">
        <f t="shared" si="179"/>
        <v>#b366ff</v>
      </c>
    </row>
    <row r="1148" spans="1:26" x14ac:dyDescent="0.25">
      <c r="A1148" s="27" t="s">
        <v>104</v>
      </c>
      <c r="B1148" s="19">
        <v>153</v>
      </c>
      <c r="C1148" s="54">
        <v>24</v>
      </c>
      <c r="D1148" s="8">
        <v>1148</v>
      </c>
      <c r="E1148" s="15">
        <v>0</v>
      </c>
      <c r="F1148" s="15">
        <v>0</v>
      </c>
      <c r="G1148" s="15">
        <v>1</v>
      </c>
      <c r="H1148" s="15">
        <v>0</v>
      </c>
      <c r="I1148" s="15">
        <v>0</v>
      </c>
      <c r="J1148" s="15">
        <v>0</v>
      </c>
      <c r="K1148" s="15">
        <v>1</v>
      </c>
      <c r="L1148" s="15">
        <v>0</v>
      </c>
      <c r="M1148" s="15">
        <v>0</v>
      </c>
      <c r="N1148" s="15">
        <v>0</v>
      </c>
      <c r="O1148" s="40">
        <v>0</v>
      </c>
      <c r="Q1148" t="str">
        <f t="shared" si="180"/>
        <v>AC</v>
      </c>
      <c r="R1148" t="str">
        <f t="shared" si="181"/>
        <v/>
      </c>
      <c r="S1148" t="str">
        <f t="shared" si="182"/>
        <v>Syt6+</v>
      </c>
      <c r="T1148" t="str">
        <f t="shared" si="183"/>
        <v/>
      </c>
      <c r="U1148" t="str">
        <f t="shared" si="184"/>
        <v>ChAT+</v>
      </c>
      <c r="V1148" t="str">
        <f t="shared" si="185"/>
        <v/>
      </c>
      <c r="W1148" t="str">
        <f t="shared" si="186"/>
        <v/>
      </c>
      <c r="X1148" t="str">
        <f t="shared" si="187"/>
        <v/>
      </c>
      <c r="Y1148" s="32" t="str">
        <f t="shared" si="178"/>
        <v>AC//Syt6+//ChAT+////</v>
      </c>
      <c r="Z1148" t="str">
        <f t="shared" si="179"/>
        <v>#b366ff</v>
      </c>
    </row>
    <row r="1149" spans="1:26" x14ac:dyDescent="0.25">
      <c r="A1149" s="27" t="s">
        <v>104</v>
      </c>
      <c r="B1149" s="19">
        <v>154</v>
      </c>
      <c r="C1149" s="54">
        <v>15</v>
      </c>
      <c r="D1149" s="8">
        <v>1149</v>
      </c>
      <c r="E1149" s="15">
        <v>0</v>
      </c>
      <c r="F1149" s="15">
        <v>0</v>
      </c>
      <c r="G1149" s="15">
        <v>1</v>
      </c>
      <c r="H1149" s="15">
        <v>0</v>
      </c>
      <c r="I1149" s="15">
        <v>0</v>
      </c>
      <c r="J1149" s="15">
        <v>1</v>
      </c>
      <c r="K1149" s="15">
        <v>1</v>
      </c>
      <c r="L1149" s="15">
        <v>0</v>
      </c>
      <c r="M1149" s="15">
        <v>0</v>
      </c>
      <c r="N1149" s="15">
        <v>0</v>
      </c>
      <c r="O1149" s="40">
        <v>0</v>
      </c>
      <c r="Q1149" t="str">
        <f t="shared" si="180"/>
        <v>AC</v>
      </c>
      <c r="R1149" t="str">
        <f t="shared" si="181"/>
        <v/>
      </c>
      <c r="S1149" t="str">
        <f t="shared" si="182"/>
        <v>Syt6+</v>
      </c>
      <c r="T1149" t="str">
        <f t="shared" si="183"/>
        <v/>
      </c>
      <c r="U1149" t="str">
        <f t="shared" si="184"/>
        <v>ChAT+</v>
      </c>
      <c r="V1149" t="str">
        <f t="shared" si="185"/>
        <v/>
      </c>
      <c r="W1149" t="str">
        <f t="shared" si="186"/>
        <v/>
      </c>
      <c r="X1149" t="str">
        <f t="shared" si="187"/>
        <v/>
      </c>
      <c r="Y1149" s="32" t="str">
        <f t="shared" si="178"/>
        <v>AC//Syt6+//ChAT+////</v>
      </c>
      <c r="Z1149" t="str">
        <f t="shared" si="179"/>
        <v>#b366ff</v>
      </c>
    </row>
    <row r="1150" spans="1:26" x14ac:dyDescent="0.25">
      <c r="A1150" s="27" t="s">
        <v>104</v>
      </c>
      <c r="B1150" s="19">
        <v>155</v>
      </c>
      <c r="C1150" s="54" t="s">
        <v>19</v>
      </c>
      <c r="D1150" s="8">
        <v>1150</v>
      </c>
      <c r="E1150" s="15">
        <v>0</v>
      </c>
      <c r="F1150" s="15">
        <v>0</v>
      </c>
      <c r="G1150" s="15">
        <v>1</v>
      </c>
      <c r="H1150" s="15">
        <v>0</v>
      </c>
      <c r="I1150" s="15">
        <v>0</v>
      </c>
      <c r="J1150" s="15">
        <v>0</v>
      </c>
      <c r="K1150" s="15">
        <v>0</v>
      </c>
      <c r="L1150" s="15">
        <v>0</v>
      </c>
      <c r="M1150" s="15">
        <v>0</v>
      </c>
      <c r="N1150" s="15">
        <v>0</v>
      </c>
      <c r="O1150" s="40">
        <v>0</v>
      </c>
      <c r="Q1150" t="str">
        <f t="shared" si="180"/>
        <v>AC</v>
      </c>
      <c r="R1150" t="str">
        <f t="shared" si="181"/>
        <v/>
      </c>
      <c r="S1150" t="str">
        <f t="shared" si="182"/>
        <v>Syt6+</v>
      </c>
      <c r="T1150" t="str">
        <f t="shared" si="183"/>
        <v/>
      </c>
      <c r="U1150" t="str">
        <f t="shared" si="184"/>
        <v/>
      </c>
      <c r="V1150" t="str">
        <f t="shared" si="185"/>
        <v/>
      </c>
      <c r="W1150" t="str">
        <f t="shared" si="186"/>
        <v/>
      </c>
      <c r="X1150" t="str">
        <f t="shared" si="187"/>
        <v/>
      </c>
      <c r="Y1150" s="32" t="str">
        <f t="shared" si="178"/>
        <v>AC//Syt6+//////</v>
      </c>
      <c r="Z1150" t="str">
        <f t="shared" si="179"/>
        <v>#6666ff</v>
      </c>
    </row>
    <row r="1151" spans="1:26" x14ac:dyDescent="0.25">
      <c r="A1151" s="27" t="s">
        <v>104</v>
      </c>
      <c r="B1151" s="19">
        <v>156</v>
      </c>
      <c r="C1151" s="54" t="s">
        <v>19</v>
      </c>
      <c r="D1151" s="8">
        <v>1151</v>
      </c>
      <c r="E1151" s="15">
        <v>0</v>
      </c>
      <c r="F1151" s="15">
        <v>0</v>
      </c>
      <c r="G1151" s="15">
        <v>1</v>
      </c>
      <c r="H1151" s="15">
        <v>0</v>
      </c>
      <c r="I1151" s="15">
        <v>0</v>
      </c>
      <c r="J1151" s="15">
        <v>0</v>
      </c>
      <c r="K1151" s="15">
        <v>1</v>
      </c>
      <c r="L1151" s="15">
        <v>0</v>
      </c>
      <c r="M1151" s="15">
        <v>0</v>
      </c>
      <c r="N1151" s="15">
        <v>0</v>
      </c>
      <c r="O1151" s="40">
        <v>0</v>
      </c>
      <c r="Q1151" t="str">
        <f t="shared" si="180"/>
        <v>AC</v>
      </c>
      <c r="R1151" t="str">
        <f t="shared" si="181"/>
        <v/>
      </c>
      <c r="S1151" t="str">
        <f t="shared" si="182"/>
        <v>Syt6+</v>
      </c>
      <c r="T1151" t="str">
        <f t="shared" si="183"/>
        <v/>
      </c>
      <c r="U1151" t="str">
        <f t="shared" si="184"/>
        <v>ChAT+</v>
      </c>
      <c r="V1151" t="str">
        <f t="shared" si="185"/>
        <v/>
      </c>
      <c r="W1151" t="str">
        <f t="shared" si="186"/>
        <v/>
      </c>
      <c r="X1151" t="str">
        <f t="shared" si="187"/>
        <v/>
      </c>
      <c r="Y1151" s="32" t="str">
        <f t="shared" si="178"/>
        <v>AC//Syt6+//ChAT+////</v>
      </c>
      <c r="Z1151" t="str">
        <f t="shared" si="179"/>
        <v>#b366ff</v>
      </c>
    </row>
    <row r="1152" spans="1:26" x14ac:dyDescent="0.25">
      <c r="A1152" s="27" t="s">
        <v>104</v>
      </c>
      <c r="B1152" s="19">
        <v>157</v>
      </c>
      <c r="C1152" s="54" t="s">
        <v>19</v>
      </c>
      <c r="D1152" s="8">
        <v>1152</v>
      </c>
      <c r="E1152" s="15">
        <v>0</v>
      </c>
      <c r="F1152" s="15">
        <v>0</v>
      </c>
      <c r="G1152" s="15">
        <v>0</v>
      </c>
      <c r="H1152" s="15">
        <v>0</v>
      </c>
      <c r="I1152" s="15">
        <v>0</v>
      </c>
      <c r="J1152" s="15">
        <v>0</v>
      </c>
      <c r="K1152" s="15">
        <v>0</v>
      </c>
      <c r="L1152" s="15">
        <v>0</v>
      </c>
      <c r="M1152" s="15">
        <v>0</v>
      </c>
      <c r="N1152" s="15">
        <v>0</v>
      </c>
      <c r="O1152" s="40">
        <v>0</v>
      </c>
      <c r="Q1152" t="str">
        <f t="shared" si="180"/>
        <v>AC</v>
      </c>
      <c r="R1152" t="str">
        <f t="shared" si="181"/>
        <v/>
      </c>
      <c r="S1152" t="str">
        <f t="shared" si="182"/>
        <v/>
      </c>
      <c r="T1152" t="str">
        <f t="shared" si="183"/>
        <v/>
      </c>
      <c r="U1152" t="str">
        <f t="shared" si="184"/>
        <v/>
      </c>
      <c r="V1152" t="str">
        <f t="shared" si="185"/>
        <v/>
      </c>
      <c r="W1152" t="str">
        <f t="shared" si="186"/>
        <v/>
      </c>
      <c r="X1152" t="str">
        <f t="shared" si="187"/>
        <v/>
      </c>
      <c r="Y1152" s="32" t="str">
        <f t="shared" si="178"/>
        <v>AC////////</v>
      </c>
      <c r="Z1152" t="str">
        <f t="shared" si="179"/>
        <v>#66b3ff</v>
      </c>
    </row>
    <row r="1153" spans="1:26" x14ac:dyDescent="0.25">
      <c r="A1153" s="27" t="s">
        <v>104</v>
      </c>
      <c r="B1153" s="19">
        <v>158</v>
      </c>
      <c r="C1153" s="54">
        <v>101</v>
      </c>
      <c r="D1153" s="8">
        <v>1153</v>
      </c>
      <c r="E1153" s="15">
        <v>0</v>
      </c>
      <c r="F1153" s="15">
        <v>0</v>
      </c>
      <c r="G1153" s="15">
        <v>0</v>
      </c>
      <c r="H1153" s="15">
        <v>0</v>
      </c>
      <c r="I1153" s="15">
        <v>0</v>
      </c>
      <c r="J1153" s="15">
        <v>0</v>
      </c>
      <c r="K1153" s="15">
        <v>0</v>
      </c>
      <c r="L1153" s="15">
        <v>0</v>
      </c>
      <c r="M1153" s="15">
        <v>0</v>
      </c>
      <c r="N1153" s="15">
        <v>0</v>
      </c>
      <c r="O1153" s="40">
        <v>0</v>
      </c>
      <c r="Q1153" t="str">
        <f t="shared" si="180"/>
        <v>AC</v>
      </c>
      <c r="R1153" t="str">
        <f t="shared" si="181"/>
        <v/>
      </c>
      <c r="S1153" t="str">
        <f t="shared" si="182"/>
        <v/>
      </c>
      <c r="T1153" t="str">
        <f t="shared" si="183"/>
        <v/>
      </c>
      <c r="U1153" t="str">
        <f t="shared" si="184"/>
        <v/>
      </c>
      <c r="V1153" t="str">
        <f t="shared" si="185"/>
        <v/>
      </c>
      <c r="W1153" t="str">
        <f t="shared" si="186"/>
        <v/>
      </c>
      <c r="X1153" t="str">
        <f t="shared" si="187"/>
        <v/>
      </c>
      <c r="Y1153" s="32" t="str">
        <f t="shared" si="178"/>
        <v>AC////////</v>
      </c>
      <c r="Z1153" t="str">
        <f t="shared" si="179"/>
        <v>#66b3ff</v>
      </c>
    </row>
    <row r="1154" spans="1:26" x14ac:dyDescent="0.25">
      <c r="A1154" s="27" t="s">
        <v>104</v>
      </c>
      <c r="B1154" s="19">
        <v>159</v>
      </c>
      <c r="C1154" s="54">
        <v>103</v>
      </c>
      <c r="D1154" s="8">
        <v>1154</v>
      </c>
      <c r="E1154" s="15">
        <v>0</v>
      </c>
      <c r="F1154" s="15">
        <v>0</v>
      </c>
      <c r="G1154" s="15">
        <v>0</v>
      </c>
      <c r="H1154" s="15">
        <v>0</v>
      </c>
      <c r="I1154" s="15">
        <v>0</v>
      </c>
      <c r="J1154" s="15">
        <v>0</v>
      </c>
      <c r="K1154" s="15">
        <v>0</v>
      </c>
      <c r="L1154" s="15">
        <v>0</v>
      </c>
      <c r="M1154" s="15">
        <v>0</v>
      </c>
      <c r="N1154" s="15">
        <v>0</v>
      </c>
      <c r="O1154" s="40">
        <v>0</v>
      </c>
      <c r="Q1154" t="str">
        <f t="shared" si="180"/>
        <v>AC</v>
      </c>
      <c r="R1154" t="str">
        <f t="shared" si="181"/>
        <v/>
      </c>
      <c r="S1154" t="str">
        <f t="shared" si="182"/>
        <v/>
      </c>
      <c r="T1154" t="str">
        <f t="shared" si="183"/>
        <v/>
      </c>
      <c r="U1154" t="str">
        <f t="shared" si="184"/>
        <v/>
      </c>
      <c r="V1154" t="str">
        <f t="shared" si="185"/>
        <v/>
      </c>
      <c r="W1154" t="str">
        <f t="shared" si="186"/>
        <v/>
      </c>
      <c r="X1154" t="str">
        <f t="shared" si="187"/>
        <v/>
      </c>
      <c r="Y1154" s="32" t="str">
        <f t="shared" ref="Y1154:Y1217" si="188">Q1154&amp;"/"&amp;R1154&amp;"/"&amp;S1154&amp;"/"&amp;T1154&amp;"/"&amp;U1154&amp;"/"&amp;V1154&amp;"/"&amp;W1154&amp;"/"&amp;X1154&amp;"/"</f>
        <v>AC////////</v>
      </c>
      <c r="Z1154" t="str">
        <f t="shared" ref="Z1154:Z1217" si="189">VLOOKUP(Y1154,$AB$4:$AC$17,2,FALSE)</f>
        <v>#66b3ff</v>
      </c>
    </row>
    <row r="1155" spans="1:26" x14ac:dyDescent="0.25">
      <c r="A1155" s="27" t="s">
        <v>104</v>
      </c>
      <c r="B1155" s="19">
        <v>160</v>
      </c>
      <c r="C1155" s="54">
        <v>143</v>
      </c>
      <c r="D1155" s="8">
        <v>1155</v>
      </c>
      <c r="E1155" s="15">
        <v>0</v>
      </c>
      <c r="F1155" s="15">
        <v>0</v>
      </c>
      <c r="G1155" s="15">
        <v>1</v>
      </c>
      <c r="H1155" s="15">
        <v>0</v>
      </c>
      <c r="I1155" s="15">
        <v>1</v>
      </c>
      <c r="J1155" s="15">
        <v>0</v>
      </c>
      <c r="K1155" s="15">
        <v>0</v>
      </c>
      <c r="L1155" s="15">
        <v>0</v>
      </c>
      <c r="M1155" s="15">
        <v>0</v>
      </c>
      <c r="N1155" s="15">
        <v>0</v>
      </c>
      <c r="O1155" s="40">
        <v>0</v>
      </c>
      <c r="Q1155" t="str">
        <f t="shared" si="180"/>
        <v>AC</v>
      </c>
      <c r="R1155" t="str">
        <f t="shared" si="181"/>
        <v/>
      </c>
      <c r="S1155" t="str">
        <f t="shared" si="182"/>
        <v>Syt6+</v>
      </c>
      <c r="T1155" t="str">
        <f t="shared" si="183"/>
        <v/>
      </c>
      <c r="U1155" t="str">
        <f t="shared" si="184"/>
        <v/>
      </c>
      <c r="V1155" t="str">
        <f t="shared" si="185"/>
        <v/>
      </c>
      <c r="W1155" t="str">
        <f t="shared" si="186"/>
        <v>MEIS+</v>
      </c>
      <c r="X1155" t="str">
        <f t="shared" si="187"/>
        <v/>
      </c>
      <c r="Y1155" s="32" t="str">
        <f t="shared" si="188"/>
        <v>AC//Syt6+////MEIS+//</v>
      </c>
      <c r="Z1155" t="str">
        <f t="shared" si="189"/>
        <v>#ff6666</v>
      </c>
    </row>
    <row r="1156" spans="1:26" x14ac:dyDescent="0.25">
      <c r="A1156" s="27" t="s">
        <v>104</v>
      </c>
      <c r="B1156" s="19">
        <v>161</v>
      </c>
      <c r="C1156" s="54">
        <v>117</v>
      </c>
      <c r="D1156" s="8">
        <v>1156</v>
      </c>
      <c r="E1156" s="15">
        <v>0</v>
      </c>
      <c r="F1156" s="15">
        <v>0</v>
      </c>
      <c r="G1156" s="15">
        <v>1</v>
      </c>
      <c r="H1156" s="15">
        <v>0</v>
      </c>
      <c r="I1156" s="15">
        <v>1</v>
      </c>
      <c r="J1156" s="15">
        <v>0</v>
      </c>
      <c r="K1156" s="15">
        <v>0</v>
      </c>
      <c r="L1156" s="15">
        <v>0</v>
      </c>
      <c r="M1156" s="15">
        <v>0</v>
      </c>
      <c r="N1156" s="15">
        <v>0</v>
      </c>
      <c r="O1156" s="40">
        <v>0</v>
      </c>
      <c r="Q1156" t="str">
        <f t="shared" si="180"/>
        <v>AC</v>
      </c>
      <c r="R1156" t="str">
        <f t="shared" si="181"/>
        <v/>
      </c>
      <c r="S1156" t="str">
        <f t="shared" si="182"/>
        <v>Syt6+</v>
      </c>
      <c r="T1156" t="str">
        <f t="shared" si="183"/>
        <v/>
      </c>
      <c r="U1156" t="str">
        <f t="shared" si="184"/>
        <v/>
      </c>
      <c r="V1156" t="str">
        <f t="shared" si="185"/>
        <v/>
      </c>
      <c r="W1156" t="str">
        <f t="shared" si="186"/>
        <v>MEIS+</v>
      </c>
      <c r="X1156" t="str">
        <f t="shared" si="187"/>
        <v/>
      </c>
      <c r="Y1156" s="32" t="str">
        <f t="shared" si="188"/>
        <v>AC//Syt6+////MEIS+//</v>
      </c>
      <c r="Z1156" t="str">
        <f t="shared" si="189"/>
        <v>#ff6666</v>
      </c>
    </row>
    <row r="1157" spans="1:26" x14ac:dyDescent="0.25">
      <c r="A1157" s="27" t="s">
        <v>104</v>
      </c>
      <c r="B1157" s="19">
        <v>162</v>
      </c>
      <c r="C1157" s="54">
        <v>70</v>
      </c>
      <c r="D1157" s="8">
        <v>1157</v>
      </c>
      <c r="E1157" s="15">
        <v>0</v>
      </c>
      <c r="F1157" s="15">
        <v>0</v>
      </c>
      <c r="G1157" s="15">
        <v>0</v>
      </c>
      <c r="H1157" s="15">
        <v>0</v>
      </c>
      <c r="I1157" s="15">
        <v>0</v>
      </c>
      <c r="J1157" s="15">
        <v>0</v>
      </c>
      <c r="K1157" s="15">
        <v>0</v>
      </c>
      <c r="L1157" s="15">
        <v>0</v>
      </c>
      <c r="M1157" s="15">
        <v>0</v>
      </c>
      <c r="N1157" s="15">
        <v>0</v>
      </c>
      <c r="O1157" s="40">
        <v>0</v>
      </c>
      <c r="Q1157" t="str">
        <f t="shared" si="180"/>
        <v>AC</v>
      </c>
      <c r="R1157" t="str">
        <f t="shared" si="181"/>
        <v/>
      </c>
      <c r="S1157" t="str">
        <f t="shared" si="182"/>
        <v/>
      </c>
      <c r="T1157" t="str">
        <f t="shared" si="183"/>
        <v/>
      </c>
      <c r="U1157" t="str">
        <f t="shared" si="184"/>
        <v/>
      </c>
      <c r="V1157" t="str">
        <f t="shared" si="185"/>
        <v/>
      </c>
      <c r="W1157" t="str">
        <f t="shared" si="186"/>
        <v/>
      </c>
      <c r="X1157" t="str">
        <f t="shared" si="187"/>
        <v/>
      </c>
      <c r="Y1157" s="32" t="str">
        <f t="shared" si="188"/>
        <v>AC////////</v>
      </c>
      <c r="Z1157" t="str">
        <f t="shared" si="189"/>
        <v>#66b3ff</v>
      </c>
    </row>
    <row r="1158" spans="1:26" x14ac:dyDescent="0.25">
      <c r="A1158" s="27" t="s">
        <v>104</v>
      </c>
      <c r="B1158" s="19">
        <v>163</v>
      </c>
      <c r="C1158" s="54" t="s">
        <v>19</v>
      </c>
      <c r="D1158" s="8">
        <v>1158</v>
      </c>
      <c r="E1158" s="15">
        <v>0</v>
      </c>
      <c r="F1158" s="15">
        <v>0</v>
      </c>
      <c r="G1158" s="15">
        <v>0</v>
      </c>
      <c r="H1158" s="15">
        <v>0</v>
      </c>
      <c r="I1158" s="15">
        <v>0</v>
      </c>
      <c r="J1158" s="15">
        <v>0</v>
      </c>
      <c r="K1158" s="15">
        <v>0</v>
      </c>
      <c r="L1158" s="15">
        <v>0</v>
      </c>
      <c r="M1158" s="15">
        <v>0</v>
      </c>
      <c r="N1158" s="15">
        <v>0</v>
      </c>
      <c r="O1158" s="40">
        <v>0</v>
      </c>
      <c r="Q1158" t="str">
        <f t="shared" si="180"/>
        <v>AC</v>
      </c>
      <c r="R1158" t="str">
        <f t="shared" si="181"/>
        <v/>
      </c>
      <c r="S1158" t="str">
        <f t="shared" si="182"/>
        <v/>
      </c>
      <c r="T1158" t="str">
        <f t="shared" si="183"/>
        <v/>
      </c>
      <c r="U1158" t="str">
        <f t="shared" si="184"/>
        <v/>
      </c>
      <c r="V1158" t="str">
        <f t="shared" si="185"/>
        <v/>
      </c>
      <c r="W1158" t="str">
        <f t="shared" si="186"/>
        <v/>
      </c>
      <c r="X1158" t="str">
        <f t="shared" si="187"/>
        <v/>
      </c>
      <c r="Y1158" s="32" t="str">
        <f t="shared" si="188"/>
        <v>AC////////</v>
      </c>
      <c r="Z1158" t="str">
        <f t="shared" si="189"/>
        <v>#66b3ff</v>
      </c>
    </row>
    <row r="1159" spans="1:26" x14ac:dyDescent="0.25">
      <c r="A1159" s="27" t="s">
        <v>104</v>
      </c>
      <c r="B1159" s="19">
        <v>164</v>
      </c>
      <c r="C1159" s="54">
        <v>141</v>
      </c>
      <c r="D1159" s="8">
        <v>1159</v>
      </c>
      <c r="E1159" s="15">
        <v>0</v>
      </c>
      <c r="F1159" s="15">
        <v>0</v>
      </c>
      <c r="G1159" s="15">
        <v>1</v>
      </c>
      <c r="H1159" s="15">
        <v>0</v>
      </c>
      <c r="I1159" s="15">
        <v>0</v>
      </c>
      <c r="J1159" s="15">
        <v>0</v>
      </c>
      <c r="K1159" s="15">
        <v>0</v>
      </c>
      <c r="L1159" s="15">
        <v>0</v>
      </c>
      <c r="M1159" s="15">
        <v>0</v>
      </c>
      <c r="N1159" s="15">
        <v>0</v>
      </c>
      <c r="O1159" s="40">
        <v>0</v>
      </c>
      <c r="Q1159" t="str">
        <f t="shared" si="180"/>
        <v>AC</v>
      </c>
      <c r="R1159" t="str">
        <f t="shared" si="181"/>
        <v/>
      </c>
      <c r="S1159" t="str">
        <f t="shared" si="182"/>
        <v>Syt6+</v>
      </c>
      <c r="T1159" t="str">
        <f t="shared" si="183"/>
        <v/>
      </c>
      <c r="U1159" t="str">
        <f t="shared" si="184"/>
        <v/>
      </c>
      <c r="V1159" t="str">
        <f t="shared" si="185"/>
        <v/>
      </c>
      <c r="W1159" t="str">
        <f t="shared" si="186"/>
        <v/>
      </c>
      <c r="X1159" t="str">
        <f t="shared" si="187"/>
        <v/>
      </c>
      <c r="Y1159" s="32" t="str">
        <f t="shared" si="188"/>
        <v>AC//Syt6+//////</v>
      </c>
      <c r="Z1159" t="str">
        <f t="shared" si="189"/>
        <v>#6666ff</v>
      </c>
    </row>
    <row r="1160" spans="1:26" x14ac:dyDescent="0.25">
      <c r="A1160" s="27" t="s">
        <v>104</v>
      </c>
      <c r="B1160" s="19">
        <v>165</v>
      </c>
      <c r="C1160" s="54">
        <v>142</v>
      </c>
      <c r="D1160" s="8">
        <v>1160</v>
      </c>
      <c r="E1160" s="15">
        <v>0</v>
      </c>
      <c r="F1160" s="15">
        <v>0</v>
      </c>
      <c r="G1160" s="15">
        <v>1</v>
      </c>
      <c r="H1160" s="15">
        <v>0</v>
      </c>
      <c r="I1160" s="15">
        <v>0</v>
      </c>
      <c r="J1160" s="15">
        <v>0</v>
      </c>
      <c r="K1160" s="15">
        <v>0</v>
      </c>
      <c r="L1160" s="15">
        <v>0</v>
      </c>
      <c r="M1160" s="15">
        <v>0</v>
      </c>
      <c r="N1160" s="15">
        <v>0</v>
      </c>
      <c r="O1160" s="40">
        <v>0</v>
      </c>
      <c r="Q1160" t="str">
        <f t="shared" si="180"/>
        <v>AC</v>
      </c>
      <c r="R1160" t="str">
        <f t="shared" si="181"/>
        <v/>
      </c>
      <c r="S1160" t="str">
        <f t="shared" si="182"/>
        <v>Syt6+</v>
      </c>
      <c r="T1160" t="str">
        <f t="shared" si="183"/>
        <v/>
      </c>
      <c r="U1160" t="str">
        <f t="shared" si="184"/>
        <v/>
      </c>
      <c r="V1160" t="str">
        <f t="shared" si="185"/>
        <v/>
      </c>
      <c r="W1160" t="str">
        <f t="shared" si="186"/>
        <v/>
      </c>
      <c r="X1160" t="str">
        <f t="shared" si="187"/>
        <v/>
      </c>
      <c r="Y1160" s="32" t="str">
        <f t="shared" si="188"/>
        <v>AC//Syt6+//////</v>
      </c>
      <c r="Z1160" t="str">
        <f t="shared" si="189"/>
        <v>#6666ff</v>
      </c>
    </row>
    <row r="1161" spans="1:26" x14ac:dyDescent="0.25">
      <c r="A1161" s="27" t="s">
        <v>104</v>
      </c>
      <c r="B1161" s="19">
        <v>166</v>
      </c>
      <c r="C1161" s="54">
        <v>129</v>
      </c>
      <c r="D1161" s="8">
        <v>1161</v>
      </c>
      <c r="E1161" s="15">
        <v>0</v>
      </c>
      <c r="F1161" s="15">
        <v>0</v>
      </c>
      <c r="G1161" s="15">
        <v>1</v>
      </c>
      <c r="H1161" s="15">
        <v>0</v>
      </c>
      <c r="I1161" s="15">
        <v>0</v>
      </c>
      <c r="J1161" s="15">
        <v>0</v>
      </c>
      <c r="K1161" s="15">
        <v>0</v>
      </c>
      <c r="L1161" s="15">
        <v>0</v>
      </c>
      <c r="M1161" s="15">
        <v>0</v>
      </c>
      <c r="N1161" s="15">
        <v>0</v>
      </c>
      <c r="O1161" s="40">
        <v>0</v>
      </c>
      <c r="Q1161" t="str">
        <f t="shared" si="180"/>
        <v>AC</v>
      </c>
      <c r="R1161" t="str">
        <f t="shared" si="181"/>
        <v/>
      </c>
      <c r="S1161" t="str">
        <f t="shared" si="182"/>
        <v>Syt6+</v>
      </c>
      <c r="T1161" t="str">
        <f t="shared" si="183"/>
        <v/>
      </c>
      <c r="U1161" t="str">
        <f t="shared" si="184"/>
        <v/>
      </c>
      <c r="V1161" t="str">
        <f t="shared" si="185"/>
        <v/>
      </c>
      <c r="W1161" t="str">
        <f t="shared" si="186"/>
        <v/>
      </c>
      <c r="X1161" t="str">
        <f t="shared" si="187"/>
        <v/>
      </c>
      <c r="Y1161" s="32" t="str">
        <f t="shared" si="188"/>
        <v>AC//Syt6+//////</v>
      </c>
      <c r="Z1161" t="str">
        <f t="shared" si="189"/>
        <v>#6666ff</v>
      </c>
    </row>
    <row r="1162" spans="1:26" x14ac:dyDescent="0.25">
      <c r="A1162" s="27" t="s">
        <v>104</v>
      </c>
      <c r="B1162" s="19">
        <v>167</v>
      </c>
      <c r="C1162" s="54">
        <v>126</v>
      </c>
      <c r="D1162" s="8">
        <v>1162</v>
      </c>
      <c r="E1162" s="15">
        <v>0</v>
      </c>
      <c r="F1162" s="15">
        <v>0</v>
      </c>
      <c r="G1162" s="15">
        <v>1</v>
      </c>
      <c r="H1162" s="15">
        <v>0</v>
      </c>
      <c r="I1162" s="15">
        <v>0</v>
      </c>
      <c r="J1162" s="15">
        <v>0</v>
      </c>
      <c r="K1162" s="15">
        <v>0</v>
      </c>
      <c r="L1162" s="15">
        <v>0</v>
      </c>
      <c r="M1162" s="15">
        <v>0</v>
      </c>
      <c r="N1162" s="15">
        <v>1</v>
      </c>
      <c r="O1162" s="40">
        <v>0</v>
      </c>
      <c r="Q1162" t="str">
        <f t="shared" si="180"/>
        <v>AC</v>
      </c>
      <c r="R1162" t="str">
        <f t="shared" si="181"/>
        <v/>
      </c>
      <c r="S1162" t="str">
        <f t="shared" si="182"/>
        <v>Syt6+</v>
      </c>
      <c r="T1162" t="str">
        <f t="shared" si="183"/>
        <v/>
      </c>
      <c r="U1162" t="str">
        <f t="shared" si="184"/>
        <v/>
      </c>
      <c r="V1162" t="str">
        <f t="shared" si="185"/>
        <v/>
      </c>
      <c r="W1162" t="str">
        <f t="shared" si="186"/>
        <v/>
      </c>
      <c r="X1162" t="str">
        <f t="shared" si="187"/>
        <v>CalR+</v>
      </c>
      <c r="Y1162" s="32" t="str">
        <f t="shared" si="188"/>
        <v>AC//Syt6+/////CalR+/</v>
      </c>
      <c r="Z1162" t="e">
        <f t="shared" si="189"/>
        <v>#N/A</v>
      </c>
    </row>
    <row r="1163" spans="1:26" x14ac:dyDescent="0.25">
      <c r="A1163" s="27" t="s">
        <v>104</v>
      </c>
      <c r="B1163" s="19">
        <v>168</v>
      </c>
      <c r="C1163" s="54" t="s">
        <v>19</v>
      </c>
      <c r="D1163" s="8">
        <v>1163</v>
      </c>
      <c r="E1163" s="15">
        <v>0</v>
      </c>
      <c r="F1163" s="15">
        <v>0</v>
      </c>
      <c r="G1163" s="15">
        <v>0</v>
      </c>
      <c r="H1163" s="15">
        <v>0</v>
      </c>
      <c r="I1163" s="15">
        <v>0</v>
      </c>
      <c r="J1163" s="15">
        <v>0</v>
      </c>
      <c r="K1163" s="15">
        <v>0</v>
      </c>
      <c r="L1163" s="15">
        <v>0</v>
      </c>
      <c r="M1163" s="15">
        <v>0</v>
      </c>
      <c r="N1163" s="15">
        <v>0</v>
      </c>
      <c r="O1163" s="40">
        <v>0</v>
      </c>
      <c r="Q1163" t="str">
        <f t="shared" si="180"/>
        <v>AC</v>
      </c>
      <c r="R1163" t="str">
        <f t="shared" si="181"/>
        <v/>
      </c>
      <c r="S1163" t="str">
        <f t="shared" si="182"/>
        <v/>
      </c>
      <c r="T1163" t="str">
        <f t="shared" si="183"/>
        <v/>
      </c>
      <c r="U1163" t="str">
        <f t="shared" si="184"/>
        <v/>
      </c>
      <c r="V1163" t="str">
        <f t="shared" si="185"/>
        <v/>
      </c>
      <c r="W1163" t="str">
        <f t="shared" si="186"/>
        <v/>
      </c>
      <c r="X1163" t="str">
        <f t="shared" si="187"/>
        <v/>
      </c>
      <c r="Y1163" s="32" t="str">
        <f t="shared" si="188"/>
        <v>AC////////</v>
      </c>
      <c r="Z1163" t="str">
        <f t="shared" si="189"/>
        <v>#66b3ff</v>
      </c>
    </row>
    <row r="1164" spans="1:26" x14ac:dyDescent="0.25">
      <c r="A1164" s="27" t="s">
        <v>104</v>
      </c>
      <c r="B1164" s="19">
        <v>169</v>
      </c>
      <c r="C1164" s="54" t="s">
        <v>19</v>
      </c>
      <c r="D1164" s="8">
        <v>1164</v>
      </c>
      <c r="E1164" s="15">
        <v>0</v>
      </c>
      <c r="F1164" s="15">
        <v>0</v>
      </c>
      <c r="G1164" s="15">
        <v>1</v>
      </c>
      <c r="H1164" s="15">
        <v>0</v>
      </c>
      <c r="I1164" s="15">
        <v>0</v>
      </c>
      <c r="J1164" s="15">
        <v>1</v>
      </c>
      <c r="K1164" s="15">
        <v>1</v>
      </c>
      <c r="L1164" s="15">
        <v>0</v>
      </c>
      <c r="M1164" s="15">
        <v>0</v>
      </c>
      <c r="N1164" s="15">
        <v>0</v>
      </c>
      <c r="O1164" s="40">
        <v>0</v>
      </c>
      <c r="Q1164" t="str">
        <f t="shared" si="180"/>
        <v>AC</v>
      </c>
      <c r="R1164" t="str">
        <f t="shared" si="181"/>
        <v/>
      </c>
      <c r="S1164" t="str">
        <f t="shared" si="182"/>
        <v>Syt6+</v>
      </c>
      <c r="T1164" t="str">
        <f t="shared" si="183"/>
        <v/>
      </c>
      <c r="U1164" t="str">
        <f t="shared" si="184"/>
        <v>ChAT+</v>
      </c>
      <c r="V1164" t="str">
        <f t="shared" si="185"/>
        <v/>
      </c>
      <c r="W1164" t="str">
        <f t="shared" si="186"/>
        <v/>
      </c>
      <c r="X1164" t="str">
        <f t="shared" si="187"/>
        <v/>
      </c>
      <c r="Y1164" s="32" t="str">
        <f t="shared" si="188"/>
        <v>AC//Syt6+//ChAT+////</v>
      </c>
      <c r="Z1164" t="str">
        <f t="shared" si="189"/>
        <v>#b366ff</v>
      </c>
    </row>
    <row r="1165" spans="1:26" x14ac:dyDescent="0.25">
      <c r="A1165" s="27" t="s">
        <v>104</v>
      </c>
      <c r="B1165" s="19">
        <v>170</v>
      </c>
      <c r="C1165" s="54">
        <v>144</v>
      </c>
      <c r="D1165" s="8">
        <v>1165</v>
      </c>
      <c r="E1165" s="15">
        <v>0</v>
      </c>
      <c r="F1165" s="15">
        <v>0</v>
      </c>
      <c r="G1165" s="15">
        <v>0</v>
      </c>
      <c r="H1165" s="15">
        <v>0</v>
      </c>
      <c r="I1165" s="15">
        <v>0</v>
      </c>
      <c r="J1165" s="15">
        <v>0</v>
      </c>
      <c r="K1165" s="15">
        <v>0</v>
      </c>
      <c r="L1165" s="15">
        <v>0</v>
      </c>
      <c r="M1165" s="15">
        <v>0</v>
      </c>
      <c r="N1165" s="15">
        <v>0</v>
      </c>
      <c r="O1165" s="40">
        <v>0</v>
      </c>
      <c r="Q1165" t="str">
        <f t="shared" si="180"/>
        <v>AC</v>
      </c>
      <c r="R1165" t="str">
        <f t="shared" si="181"/>
        <v/>
      </c>
      <c r="S1165" t="str">
        <f t="shared" si="182"/>
        <v/>
      </c>
      <c r="T1165" t="str">
        <f t="shared" si="183"/>
        <v/>
      </c>
      <c r="U1165" t="str">
        <f t="shared" si="184"/>
        <v/>
      </c>
      <c r="V1165" t="str">
        <f t="shared" si="185"/>
        <v/>
      </c>
      <c r="W1165" t="str">
        <f t="shared" si="186"/>
        <v/>
      </c>
      <c r="X1165" t="str">
        <f t="shared" si="187"/>
        <v/>
      </c>
      <c r="Y1165" s="32" t="str">
        <f t="shared" si="188"/>
        <v>AC////////</v>
      </c>
      <c r="Z1165" t="str">
        <f t="shared" si="189"/>
        <v>#66b3ff</v>
      </c>
    </row>
    <row r="1166" spans="1:26" x14ac:dyDescent="0.25">
      <c r="A1166" s="27" t="s">
        <v>104</v>
      </c>
      <c r="B1166" s="19">
        <v>171</v>
      </c>
      <c r="C1166" s="54" t="s">
        <v>19</v>
      </c>
      <c r="D1166" s="8">
        <v>1166</v>
      </c>
      <c r="E1166" s="15">
        <v>1</v>
      </c>
      <c r="F1166" s="15">
        <v>0</v>
      </c>
      <c r="G1166" s="15">
        <v>0</v>
      </c>
      <c r="H1166" s="15">
        <v>0</v>
      </c>
      <c r="I1166" s="15">
        <v>0</v>
      </c>
      <c r="J1166" s="15">
        <v>1</v>
      </c>
      <c r="K1166" s="15">
        <v>0</v>
      </c>
      <c r="L1166" s="15">
        <v>0</v>
      </c>
      <c r="M1166" s="15">
        <v>1</v>
      </c>
      <c r="N1166" s="15">
        <v>0</v>
      </c>
      <c r="O1166" s="40">
        <v>0</v>
      </c>
      <c r="Q1166" t="str">
        <f t="shared" si="180"/>
        <v>GC</v>
      </c>
      <c r="R1166" t="str">
        <f t="shared" si="181"/>
        <v/>
      </c>
      <c r="S1166" t="str">
        <f t="shared" si="182"/>
        <v/>
      </c>
      <c r="T1166" t="str">
        <f t="shared" si="183"/>
        <v/>
      </c>
      <c r="U1166" t="str">
        <f t="shared" si="184"/>
        <v/>
      </c>
      <c r="V1166" t="str">
        <f t="shared" si="185"/>
        <v/>
      </c>
      <c r="W1166" t="str">
        <f t="shared" si="186"/>
        <v/>
      </c>
      <c r="X1166" t="str">
        <f t="shared" si="187"/>
        <v/>
      </c>
      <c r="Y1166" s="32" t="str">
        <f t="shared" si="188"/>
        <v>GC////////</v>
      </c>
      <c r="Z1166" t="str">
        <f t="shared" si="189"/>
        <v>#ff66d9</v>
      </c>
    </row>
    <row r="1167" spans="1:26" x14ac:dyDescent="0.25">
      <c r="A1167" s="27" t="s">
        <v>104</v>
      </c>
      <c r="B1167" s="19">
        <v>172</v>
      </c>
      <c r="C1167" s="54">
        <v>49</v>
      </c>
      <c r="D1167" s="8">
        <v>1167</v>
      </c>
      <c r="E1167" s="15">
        <v>0</v>
      </c>
      <c r="F1167" s="15">
        <v>0</v>
      </c>
      <c r="G1167" s="15">
        <v>0</v>
      </c>
      <c r="H1167" s="15">
        <v>0</v>
      </c>
      <c r="I1167" s="15">
        <v>0</v>
      </c>
      <c r="J1167" s="15">
        <v>0</v>
      </c>
      <c r="K1167" s="15">
        <v>0</v>
      </c>
      <c r="L1167" s="15">
        <v>0</v>
      </c>
      <c r="M1167" s="15">
        <v>0</v>
      </c>
      <c r="N1167" s="15">
        <v>0</v>
      </c>
      <c r="O1167" s="40">
        <v>0</v>
      </c>
      <c r="Q1167" t="str">
        <f t="shared" si="180"/>
        <v>AC</v>
      </c>
      <c r="R1167" t="str">
        <f t="shared" si="181"/>
        <v/>
      </c>
      <c r="S1167" t="str">
        <f t="shared" si="182"/>
        <v/>
      </c>
      <c r="T1167" t="str">
        <f t="shared" si="183"/>
        <v/>
      </c>
      <c r="U1167" t="str">
        <f t="shared" si="184"/>
        <v/>
      </c>
      <c r="V1167" t="str">
        <f t="shared" si="185"/>
        <v/>
      </c>
      <c r="W1167" t="str">
        <f t="shared" si="186"/>
        <v/>
      </c>
      <c r="X1167" t="str">
        <f t="shared" si="187"/>
        <v/>
      </c>
      <c r="Y1167" s="32" t="str">
        <f t="shared" si="188"/>
        <v>AC////////</v>
      </c>
      <c r="Z1167" t="str">
        <f t="shared" si="189"/>
        <v>#66b3ff</v>
      </c>
    </row>
    <row r="1168" spans="1:26" x14ac:dyDescent="0.25">
      <c r="A1168" s="27" t="s">
        <v>104</v>
      </c>
      <c r="B1168" s="19">
        <v>173</v>
      </c>
      <c r="C1168" s="54" t="s">
        <v>19</v>
      </c>
      <c r="D1168" s="8">
        <v>1168</v>
      </c>
      <c r="E1168" s="15">
        <v>0</v>
      </c>
      <c r="F1168" s="15">
        <v>0</v>
      </c>
      <c r="G1168" s="15">
        <v>0</v>
      </c>
      <c r="H1168" s="15">
        <v>0</v>
      </c>
      <c r="I1168" s="15">
        <v>0</v>
      </c>
      <c r="J1168" s="15">
        <v>0</v>
      </c>
      <c r="K1168" s="15">
        <v>0</v>
      </c>
      <c r="L1168" s="15">
        <v>0</v>
      </c>
      <c r="M1168" s="15">
        <v>0</v>
      </c>
      <c r="N1168" s="15">
        <v>0</v>
      </c>
      <c r="O1168" s="40">
        <v>0</v>
      </c>
      <c r="Q1168" t="str">
        <f t="shared" si="180"/>
        <v>AC</v>
      </c>
      <c r="R1168" t="str">
        <f t="shared" si="181"/>
        <v/>
      </c>
      <c r="S1168" t="str">
        <f t="shared" si="182"/>
        <v/>
      </c>
      <c r="T1168" t="str">
        <f t="shared" si="183"/>
        <v/>
      </c>
      <c r="U1168" t="str">
        <f t="shared" si="184"/>
        <v/>
      </c>
      <c r="V1168" t="str">
        <f t="shared" si="185"/>
        <v/>
      </c>
      <c r="W1168" t="str">
        <f t="shared" si="186"/>
        <v/>
      </c>
      <c r="X1168" t="str">
        <f t="shared" si="187"/>
        <v/>
      </c>
      <c r="Y1168" s="32" t="str">
        <f t="shared" si="188"/>
        <v>AC////////</v>
      </c>
      <c r="Z1168" t="str">
        <f t="shared" si="189"/>
        <v>#66b3ff</v>
      </c>
    </row>
    <row r="1169" spans="1:26" x14ac:dyDescent="0.25">
      <c r="A1169" s="27" t="s">
        <v>104</v>
      </c>
      <c r="B1169" s="19">
        <v>174</v>
      </c>
      <c r="C1169" s="54">
        <v>19</v>
      </c>
      <c r="D1169" s="8">
        <v>1169</v>
      </c>
      <c r="E1169" s="15">
        <v>0</v>
      </c>
      <c r="F1169" s="15">
        <v>0</v>
      </c>
      <c r="G1169" s="15">
        <v>0</v>
      </c>
      <c r="H1169" s="15">
        <v>0</v>
      </c>
      <c r="I1169" s="15">
        <v>0</v>
      </c>
      <c r="J1169" s="15">
        <v>1</v>
      </c>
      <c r="K1169" s="15">
        <v>0</v>
      </c>
      <c r="L1169" s="15">
        <v>0</v>
      </c>
      <c r="M1169" s="15">
        <v>0</v>
      </c>
      <c r="N1169" s="15">
        <v>0</v>
      </c>
      <c r="O1169" s="40">
        <v>0</v>
      </c>
      <c r="Q1169" t="str">
        <f t="shared" si="180"/>
        <v>AC</v>
      </c>
      <c r="R1169" t="str">
        <f t="shared" si="181"/>
        <v/>
      </c>
      <c r="S1169" t="str">
        <f t="shared" si="182"/>
        <v/>
      </c>
      <c r="T1169" t="str">
        <f t="shared" si="183"/>
        <v/>
      </c>
      <c r="U1169" t="str">
        <f t="shared" si="184"/>
        <v/>
      </c>
      <c r="V1169" t="str">
        <f t="shared" si="185"/>
        <v/>
      </c>
      <c r="W1169" t="str">
        <f t="shared" si="186"/>
        <v/>
      </c>
      <c r="X1169" t="str">
        <f t="shared" si="187"/>
        <v/>
      </c>
      <c r="Y1169" s="32" t="str">
        <f t="shared" si="188"/>
        <v>AC////////</v>
      </c>
      <c r="Z1169" t="str">
        <f t="shared" si="189"/>
        <v>#66b3ff</v>
      </c>
    </row>
    <row r="1170" spans="1:26" x14ac:dyDescent="0.25">
      <c r="A1170" s="27" t="s">
        <v>104</v>
      </c>
      <c r="B1170" s="19">
        <v>175</v>
      </c>
      <c r="C1170" s="54" t="s">
        <v>19</v>
      </c>
      <c r="D1170" s="8">
        <v>1170</v>
      </c>
      <c r="E1170" s="15">
        <v>0</v>
      </c>
      <c r="F1170" s="15">
        <v>0</v>
      </c>
      <c r="G1170" s="15">
        <v>0</v>
      </c>
      <c r="H1170" s="15">
        <v>0</v>
      </c>
      <c r="I1170" s="15">
        <v>0</v>
      </c>
      <c r="J1170" s="15">
        <v>0</v>
      </c>
      <c r="K1170" s="15">
        <v>0</v>
      </c>
      <c r="L1170" s="15">
        <v>0</v>
      </c>
      <c r="M1170" s="15">
        <v>0</v>
      </c>
      <c r="N1170" s="15">
        <v>0</v>
      </c>
      <c r="O1170" s="40">
        <v>0</v>
      </c>
      <c r="Q1170" t="str">
        <f t="shared" si="180"/>
        <v>AC</v>
      </c>
      <c r="R1170" t="str">
        <f t="shared" si="181"/>
        <v/>
      </c>
      <c r="S1170" t="str">
        <f t="shared" si="182"/>
        <v/>
      </c>
      <c r="T1170" t="str">
        <f t="shared" si="183"/>
        <v/>
      </c>
      <c r="U1170" t="str">
        <f t="shared" si="184"/>
        <v/>
      </c>
      <c r="V1170" t="str">
        <f t="shared" si="185"/>
        <v/>
      </c>
      <c r="W1170" t="str">
        <f t="shared" si="186"/>
        <v/>
      </c>
      <c r="X1170" t="str">
        <f t="shared" si="187"/>
        <v/>
      </c>
      <c r="Y1170" s="32" t="str">
        <f t="shared" si="188"/>
        <v>AC////////</v>
      </c>
      <c r="Z1170" t="str">
        <f t="shared" si="189"/>
        <v>#66b3ff</v>
      </c>
    </row>
    <row r="1171" spans="1:26" x14ac:dyDescent="0.25">
      <c r="A1171" s="27" t="s">
        <v>104</v>
      </c>
      <c r="B1171" s="19">
        <v>176</v>
      </c>
      <c r="C1171" s="54" t="s">
        <v>19</v>
      </c>
      <c r="D1171" s="8">
        <v>1171</v>
      </c>
      <c r="E1171" s="15">
        <v>0</v>
      </c>
      <c r="F1171" s="15">
        <v>0</v>
      </c>
      <c r="G1171" s="15">
        <v>0</v>
      </c>
      <c r="H1171" s="15">
        <v>0</v>
      </c>
      <c r="I1171" s="15">
        <v>0</v>
      </c>
      <c r="J1171" s="15">
        <v>0</v>
      </c>
      <c r="K1171" s="15">
        <v>0</v>
      </c>
      <c r="L1171" s="15">
        <v>0</v>
      </c>
      <c r="M1171" s="15">
        <v>0</v>
      </c>
      <c r="N1171" s="15">
        <v>0</v>
      </c>
      <c r="O1171" s="40">
        <v>0</v>
      </c>
      <c r="Q1171" t="str">
        <f t="shared" ref="Q1171:Q1234" si="190">IF(E1171=1,"GC","AC")</f>
        <v>AC</v>
      </c>
      <c r="R1171" t="str">
        <f t="shared" ref="R1171:R1234" si="191">IF(F1171=1,"Syt10+","")</f>
        <v/>
      </c>
      <c r="S1171" t="str">
        <f t="shared" ref="S1171:S1234" si="192">IF(G1171=1,"Syt6+","")</f>
        <v/>
      </c>
      <c r="T1171" t="str">
        <f t="shared" ref="T1171:T1234" si="193">IF(H1171,"C8+","")</f>
        <v/>
      </c>
      <c r="U1171" t="str">
        <f t="shared" ref="U1171:U1234" si="194">IF(K1171=1,"ChAT+","")</f>
        <v/>
      </c>
      <c r="V1171" t="str">
        <f t="shared" ref="V1171:V1234" si="195">IF(O1171=1,"Satb2+","")</f>
        <v/>
      </c>
      <c r="W1171" t="str">
        <f t="shared" ref="W1171:W1234" si="196">IF(I1171=1,"MEIS+","")</f>
        <v/>
      </c>
      <c r="X1171" t="str">
        <f t="shared" ref="X1171:X1234" si="197">IF(N1171=1,"CalR+","")</f>
        <v/>
      </c>
      <c r="Y1171" s="32" t="str">
        <f t="shared" si="188"/>
        <v>AC////////</v>
      </c>
      <c r="Z1171" t="str">
        <f t="shared" si="189"/>
        <v>#66b3ff</v>
      </c>
    </row>
    <row r="1172" spans="1:26" ht="15.75" thickBot="1" x14ac:dyDescent="0.3">
      <c r="A1172" s="28" t="s">
        <v>104</v>
      </c>
      <c r="B1172" s="51">
        <v>177</v>
      </c>
      <c r="C1172" s="55" t="s">
        <v>19</v>
      </c>
      <c r="D1172" s="8">
        <v>1172</v>
      </c>
      <c r="E1172" s="25">
        <v>0</v>
      </c>
      <c r="F1172" s="25">
        <v>0</v>
      </c>
      <c r="G1172" s="25">
        <v>0</v>
      </c>
      <c r="H1172" s="25">
        <v>0</v>
      </c>
      <c r="I1172" s="25">
        <v>0</v>
      </c>
      <c r="J1172" s="25">
        <v>0</v>
      </c>
      <c r="K1172" s="25">
        <v>0</v>
      </c>
      <c r="L1172" s="25">
        <v>0</v>
      </c>
      <c r="M1172" s="25">
        <v>0</v>
      </c>
      <c r="N1172" s="25">
        <v>0</v>
      </c>
      <c r="O1172" s="41">
        <v>0</v>
      </c>
      <c r="Q1172" t="str">
        <f t="shared" si="190"/>
        <v>AC</v>
      </c>
      <c r="R1172" t="str">
        <f t="shared" si="191"/>
        <v/>
      </c>
      <c r="S1172" t="str">
        <f t="shared" si="192"/>
        <v/>
      </c>
      <c r="T1172" t="str">
        <f t="shared" si="193"/>
        <v/>
      </c>
      <c r="U1172" t="str">
        <f t="shared" si="194"/>
        <v/>
      </c>
      <c r="V1172" t="str">
        <f t="shared" si="195"/>
        <v/>
      </c>
      <c r="W1172" t="str">
        <f t="shared" si="196"/>
        <v/>
      </c>
      <c r="X1172" t="str">
        <f t="shared" si="197"/>
        <v/>
      </c>
      <c r="Y1172" s="32" t="str">
        <f t="shared" si="188"/>
        <v>AC////////</v>
      </c>
      <c r="Z1172" t="str">
        <f t="shared" si="189"/>
        <v>#66b3ff</v>
      </c>
    </row>
    <row r="1173" spans="1:26" x14ac:dyDescent="0.25">
      <c r="A1173" s="17" t="s">
        <v>105</v>
      </c>
      <c r="B1173" s="56">
        <v>1</v>
      </c>
      <c r="C1173" s="56"/>
      <c r="D1173" s="8">
        <v>1173</v>
      </c>
      <c r="E1173" s="15">
        <v>1</v>
      </c>
      <c r="F1173" s="15">
        <v>0</v>
      </c>
      <c r="G1173" s="15">
        <v>0</v>
      </c>
      <c r="H1173" s="15">
        <v>0</v>
      </c>
      <c r="I1173" s="15">
        <v>0</v>
      </c>
      <c r="J1173" s="15">
        <v>1</v>
      </c>
      <c r="K1173" s="15">
        <v>0</v>
      </c>
      <c r="L1173" s="15">
        <v>0</v>
      </c>
      <c r="M1173" s="15">
        <v>1</v>
      </c>
      <c r="N1173" s="15">
        <v>0</v>
      </c>
      <c r="O1173" s="40">
        <v>0</v>
      </c>
      <c r="Q1173" t="str">
        <f t="shared" si="190"/>
        <v>GC</v>
      </c>
      <c r="R1173" t="str">
        <f t="shared" si="191"/>
        <v/>
      </c>
      <c r="S1173" t="str">
        <f t="shared" si="192"/>
        <v/>
      </c>
      <c r="T1173" t="str">
        <f t="shared" si="193"/>
        <v/>
      </c>
      <c r="U1173" t="str">
        <f t="shared" si="194"/>
        <v/>
      </c>
      <c r="V1173" t="str">
        <f t="shared" si="195"/>
        <v/>
      </c>
      <c r="W1173" t="str">
        <f t="shared" si="196"/>
        <v/>
      </c>
      <c r="X1173" t="str">
        <f t="shared" si="197"/>
        <v/>
      </c>
      <c r="Y1173" s="32" t="str">
        <f t="shared" si="188"/>
        <v>GC////////</v>
      </c>
      <c r="Z1173" t="str">
        <f t="shared" si="189"/>
        <v>#ff66d9</v>
      </c>
    </row>
    <row r="1174" spans="1:26" x14ac:dyDescent="0.25">
      <c r="A1174" s="17" t="s">
        <v>105</v>
      </c>
      <c r="B1174" s="56">
        <f>B1173+1</f>
        <v>2</v>
      </c>
      <c r="C1174" s="56">
        <v>10</v>
      </c>
      <c r="D1174" s="8">
        <v>1174</v>
      </c>
      <c r="E1174" s="15">
        <v>1</v>
      </c>
      <c r="F1174" s="15">
        <v>0</v>
      </c>
      <c r="G1174" s="15">
        <v>0</v>
      </c>
      <c r="H1174" s="15">
        <v>1</v>
      </c>
      <c r="I1174" s="15">
        <v>0</v>
      </c>
      <c r="J1174" s="15">
        <v>1</v>
      </c>
      <c r="K1174" s="15">
        <v>0</v>
      </c>
      <c r="L1174" s="15">
        <v>0</v>
      </c>
      <c r="M1174" s="15">
        <v>1</v>
      </c>
      <c r="N1174" s="15">
        <v>0</v>
      </c>
      <c r="O1174" s="40">
        <v>0</v>
      </c>
      <c r="Q1174" t="str">
        <f t="shared" si="190"/>
        <v>GC</v>
      </c>
      <c r="R1174" t="str">
        <f t="shared" si="191"/>
        <v/>
      </c>
      <c r="S1174" t="str">
        <f t="shared" si="192"/>
        <v/>
      </c>
      <c r="T1174" t="str">
        <f t="shared" si="193"/>
        <v>C8+</v>
      </c>
      <c r="U1174" t="str">
        <f t="shared" si="194"/>
        <v/>
      </c>
      <c r="V1174" t="str">
        <f t="shared" si="195"/>
        <v/>
      </c>
      <c r="W1174" t="str">
        <f t="shared" si="196"/>
        <v/>
      </c>
      <c r="X1174" t="str">
        <f t="shared" si="197"/>
        <v/>
      </c>
      <c r="Y1174" s="32" t="str">
        <f t="shared" si="188"/>
        <v>GC///C8+/////</v>
      </c>
      <c r="Z1174" t="str">
        <f t="shared" si="189"/>
        <v>#ffff66</v>
      </c>
    </row>
    <row r="1175" spans="1:26" x14ac:dyDescent="0.25">
      <c r="A1175" s="17" t="s">
        <v>105</v>
      </c>
      <c r="B1175" s="56">
        <f t="shared" ref="B1175:B1238" si="198">B1174+1</f>
        <v>3</v>
      </c>
      <c r="C1175" s="56"/>
      <c r="D1175" s="8">
        <v>1175</v>
      </c>
      <c r="E1175" s="15">
        <v>1</v>
      </c>
      <c r="F1175" s="15">
        <v>0</v>
      </c>
      <c r="G1175" s="15">
        <v>0</v>
      </c>
      <c r="H1175" s="15">
        <v>0</v>
      </c>
      <c r="I1175" s="15">
        <v>0</v>
      </c>
      <c r="J1175" s="15">
        <v>1</v>
      </c>
      <c r="K1175" s="15">
        <v>0</v>
      </c>
      <c r="L1175" s="15">
        <v>0</v>
      </c>
      <c r="M1175" s="15">
        <v>1</v>
      </c>
      <c r="N1175" s="15">
        <v>0</v>
      </c>
      <c r="O1175" s="40">
        <v>0</v>
      </c>
      <c r="Q1175" t="str">
        <f t="shared" si="190"/>
        <v>GC</v>
      </c>
      <c r="R1175" t="str">
        <f t="shared" si="191"/>
        <v/>
      </c>
      <c r="S1175" t="str">
        <f t="shared" si="192"/>
        <v/>
      </c>
      <c r="T1175" t="str">
        <f t="shared" si="193"/>
        <v/>
      </c>
      <c r="U1175" t="str">
        <f t="shared" si="194"/>
        <v/>
      </c>
      <c r="V1175" t="str">
        <f t="shared" si="195"/>
        <v/>
      </c>
      <c r="W1175" t="str">
        <f t="shared" si="196"/>
        <v/>
      </c>
      <c r="X1175" t="str">
        <f t="shared" si="197"/>
        <v/>
      </c>
      <c r="Y1175" s="32" t="str">
        <f t="shared" si="188"/>
        <v>GC////////</v>
      </c>
      <c r="Z1175" t="str">
        <f t="shared" si="189"/>
        <v>#ff66d9</v>
      </c>
    </row>
    <row r="1176" spans="1:26" x14ac:dyDescent="0.25">
      <c r="A1176" s="17" t="s">
        <v>105</v>
      </c>
      <c r="B1176" s="56">
        <f t="shared" si="198"/>
        <v>4</v>
      </c>
      <c r="C1176" s="56"/>
      <c r="D1176" s="8">
        <v>1176</v>
      </c>
      <c r="E1176" s="15">
        <v>1</v>
      </c>
      <c r="F1176" s="15">
        <v>0</v>
      </c>
      <c r="G1176" s="15">
        <v>0</v>
      </c>
      <c r="H1176" s="15">
        <v>0</v>
      </c>
      <c r="I1176" s="15">
        <v>0</v>
      </c>
      <c r="J1176" s="15">
        <v>1</v>
      </c>
      <c r="K1176" s="15">
        <v>0</v>
      </c>
      <c r="L1176" s="15">
        <v>0</v>
      </c>
      <c r="M1176" s="15">
        <v>1</v>
      </c>
      <c r="N1176" s="15">
        <v>0</v>
      </c>
      <c r="O1176" s="40">
        <v>0</v>
      </c>
      <c r="Q1176" t="str">
        <f t="shared" si="190"/>
        <v>GC</v>
      </c>
      <c r="R1176" t="str">
        <f t="shared" si="191"/>
        <v/>
      </c>
      <c r="S1176" t="str">
        <f t="shared" si="192"/>
        <v/>
      </c>
      <c r="T1176" t="str">
        <f t="shared" si="193"/>
        <v/>
      </c>
      <c r="U1176" t="str">
        <f t="shared" si="194"/>
        <v/>
      </c>
      <c r="V1176" t="str">
        <f t="shared" si="195"/>
        <v/>
      </c>
      <c r="W1176" t="str">
        <f t="shared" si="196"/>
        <v/>
      </c>
      <c r="X1176" t="str">
        <f t="shared" si="197"/>
        <v/>
      </c>
      <c r="Y1176" s="32" t="str">
        <f t="shared" si="188"/>
        <v>GC////////</v>
      </c>
      <c r="Z1176" t="str">
        <f t="shared" si="189"/>
        <v>#ff66d9</v>
      </c>
    </row>
    <row r="1177" spans="1:26" x14ac:dyDescent="0.25">
      <c r="A1177" s="17" t="s">
        <v>105</v>
      </c>
      <c r="B1177" s="56">
        <f t="shared" si="198"/>
        <v>5</v>
      </c>
      <c r="C1177" s="56"/>
      <c r="D1177" s="8">
        <v>1177</v>
      </c>
      <c r="E1177" s="15">
        <v>1</v>
      </c>
      <c r="F1177" s="15">
        <v>0</v>
      </c>
      <c r="G1177" s="15">
        <v>0</v>
      </c>
      <c r="H1177" s="15">
        <v>0</v>
      </c>
      <c r="I1177" s="15">
        <v>0</v>
      </c>
      <c r="J1177" s="15">
        <v>1</v>
      </c>
      <c r="K1177" s="15">
        <v>0</v>
      </c>
      <c r="L1177" s="15">
        <v>0</v>
      </c>
      <c r="M1177" s="15">
        <v>1</v>
      </c>
      <c r="N1177" s="15">
        <v>0</v>
      </c>
      <c r="O1177" s="40">
        <v>0</v>
      </c>
      <c r="Q1177" t="str">
        <f t="shared" si="190"/>
        <v>GC</v>
      </c>
      <c r="R1177" t="str">
        <f t="shared" si="191"/>
        <v/>
      </c>
      <c r="S1177" t="str">
        <f t="shared" si="192"/>
        <v/>
      </c>
      <c r="T1177" t="str">
        <f t="shared" si="193"/>
        <v/>
      </c>
      <c r="U1177" t="str">
        <f t="shared" si="194"/>
        <v/>
      </c>
      <c r="V1177" t="str">
        <f t="shared" si="195"/>
        <v/>
      </c>
      <c r="W1177" t="str">
        <f t="shared" si="196"/>
        <v/>
      </c>
      <c r="X1177" t="str">
        <f t="shared" si="197"/>
        <v/>
      </c>
      <c r="Y1177" s="32" t="str">
        <f t="shared" si="188"/>
        <v>GC////////</v>
      </c>
      <c r="Z1177" t="str">
        <f t="shared" si="189"/>
        <v>#ff66d9</v>
      </c>
    </row>
    <row r="1178" spans="1:26" x14ac:dyDescent="0.25">
      <c r="A1178" s="17" t="s">
        <v>105</v>
      </c>
      <c r="B1178" s="56">
        <f t="shared" si="198"/>
        <v>6</v>
      </c>
      <c r="C1178" s="56"/>
      <c r="D1178" s="8">
        <v>1178</v>
      </c>
      <c r="E1178" s="15">
        <v>1</v>
      </c>
      <c r="F1178" s="15">
        <v>0</v>
      </c>
      <c r="G1178" s="15">
        <v>0</v>
      </c>
      <c r="H1178" s="15">
        <v>0</v>
      </c>
      <c r="I1178" s="15">
        <v>0</v>
      </c>
      <c r="J1178" s="15">
        <v>1</v>
      </c>
      <c r="K1178" s="15">
        <v>0</v>
      </c>
      <c r="L1178" s="15">
        <v>0</v>
      </c>
      <c r="M1178" s="15">
        <v>1</v>
      </c>
      <c r="N1178" s="15">
        <v>0</v>
      </c>
      <c r="O1178" s="40">
        <v>0</v>
      </c>
      <c r="Q1178" t="str">
        <f t="shared" si="190"/>
        <v>GC</v>
      </c>
      <c r="R1178" t="str">
        <f t="shared" si="191"/>
        <v/>
      </c>
      <c r="S1178" t="str">
        <f t="shared" si="192"/>
        <v/>
      </c>
      <c r="T1178" t="str">
        <f t="shared" si="193"/>
        <v/>
      </c>
      <c r="U1178" t="str">
        <f t="shared" si="194"/>
        <v/>
      </c>
      <c r="V1178" t="str">
        <f t="shared" si="195"/>
        <v/>
      </c>
      <c r="W1178" t="str">
        <f t="shared" si="196"/>
        <v/>
      </c>
      <c r="X1178" t="str">
        <f t="shared" si="197"/>
        <v/>
      </c>
      <c r="Y1178" s="32" t="str">
        <f t="shared" si="188"/>
        <v>GC////////</v>
      </c>
      <c r="Z1178" t="str">
        <f t="shared" si="189"/>
        <v>#ff66d9</v>
      </c>
    </row>
    <row r="1179" spans="1:26" x14ac:dyDescent="0.25">
      <c r="A1179" s="17" t="s">
        <v>105</v>
      </c>
      <c r="B1179" s="56">
        <f t="shared" si="198"/>
        <v>7</v>
      </c>
      <c r="C1179" s="56"/>
      <c r="D1179" s="8">
        <v>1179</v>
      </c>
      <c r="E1179" s="15">
        <v>1</v>
      </c>
      <c r="F1179" s="15">
        <v>0</v>
      </c>
      <c r="G1179" s="15">
        <v>0</v>
      </c>
      <c r="H1179" s="15">
        <v>0</v>
      </c>
      <c r="I1179" s="15">
        <v>0</v>
      </c>
      <c r="J1179" s="15">
        <v>1</v>
      </c>
      <c r="K1179" s="15">
        <v>0</v>
      </c>
      <c r="L1179" s="15">
        <v>0</v>
      </c>
      <c r="M1179" s="15">
        <v>1</v>
      </c>
      <c r="N1179" s="15">
        <v>0</v>
      </c>
      <c r="O1179" s="40">
        <v>0</v>
      </c>
      <c r="Q1179" t="str">
        <f t="shared" si="190"/>
        <v>GC</v>
      </c>
      <c r="R1179" t="str">
        <f t="shared" si="191"/>
        <v/>
      </c>
      <c r="S1179" t="str">
        <f t="shared" si="192"/>
        <v/>
      </c>
      <c r="T1179" t="str">
        <f t="shared" si="193"/>
        <v/>
      </c>
      <c r="U1179" t="str">
        <f t="shared" si="194"/>
        <v/>
      </c>
      <c r="V1179" t="str">
        <f t="shared" si="195"/>
        <v/>
      </c>
      <c r="W1179" t="str">
        <f t="shared" si="196"/>
        <v/>
      </c>
      <c r="X1179" t="str">
        <f t="shared" si="197"/>
        <v/>
      </c>
      <c r="Y1179" s="32" t="str">
        <f t="shared" si="188"/>
        <v>GC////////</v>
      </c>
      <c r="Z1179" t="str">
        <f t="shared" si="189"/>
        <v>#ff66d9</v>
      </c>
    </row>
    <row r="1180" spans="1:26" x14ac:dyDescent="0.25">
      <c r="A1180" s="17" t="s">
        <v>105</v>
      </c>
      <c r="B1180" s="56">
        <f t="shared" si="198"/>
        <v>8</v>
      </c>
      <c r="C1180" s="56">
        <v>13</v>
      </c>
      <c r="D1180" s="8">
        <v>1180</v>
      </c>
      <c r="E1180" s="15">
        <v>1</v>
      </c>
      <c r="F1180" s="15">
        <v>0</v>
      </c>
      <c r="G1180" s="15">
        <v>0</v>
      </c>
      <c r="H1180" s="15">
        <v>1</v>
      </c>
      <c r="I1180" s="15">
        <v>0</v>
      </c>
      <c r="J1180" s="15">
        <v>1</v>
      </c>
      <c r="K1180" s="15">
        <v>0</v>
      </c>
      <c r="L1180" s="15">
        <v>0</v>
      </c>
      <c r="M1180" s="15">
        <v>1</v>
      </c>
      <c r="N1180" s="15">
        <v>0</v>
      </c>
      <c r="O1180" s="40">
        <v>0</v>
      </c>
      <c r="Q1180" t="str">
        <f t="shared" si="190"/>
        <v>GC</v>
      </c>
      <c r="R1180" t="str">
        <f t="shared" si="191"/>
        <v/>
      </c>
      <c r="S1180" t="str">
        <f t="shared" si="192"/>
        <v/>
      </c>
      <c r="T1180" t="str">
        <f t="shared" si="193"/>
        <v>C8+</v>
      </c>
      <c r="U1180" t="str">
        <f t="shared" si="194"/>
        <v/>
      </c>
      <c r="V1180" t="str">
        <f t="shared" si="195"/>
        <v/>
      </c>
      <c r="W1180" t="str">
        <f t="shared" si="196"/>
        <v/>
      </c>
      <c r="X1180" t="str">
        <f t="shared" si="197"/>
        <v/>
      </c>
      <c r="Y1180" s="32" t="str">
        <f t="shared" si="188"/>
        <v>GC///C8+/////</v>
      </c>
      <c r="Z1180" t="str">
        <f t="shared" si="189"/>
        <v>#ffff66</v>
      </c>
    </row>
    <row r="1181" spans="1:26" x14ac:dyDescent="0.25">
      <c r="A1181" s="17" t="s">
        <v>105</v>
      </c>
      <c r="B1181" s="56">
        <f t="shared" si="198"/>
        <v>9</v>
      </c>
      <c r="C1181" s="56"/>
      <c r="D1181" s="8">
        <v>1181</v>
      </c>
      <c r="E1181" s="15">
        <v>1</v>
      </c>
      <c r="F1181" s="15">
        <v>0</v>
      </c>
      <c r="G1181" s="15">
        <v>0</v>
      </c>
      <c r="H1181" s="15">
        <v>0</v>
      </c>
      <c r="I1181" s="15">
        <v>0</v>
      </c>
      <c r="J1181" s="15">
        <v>1</v>
      </c>
      <c r="K1181" s="15">
        <v>0</v>
      </c>
      <c r="L1181" s="15">
        <v>0</v>
      </c>
      <c r="M1181" s="15">
        <v>1</v>
      </c>
      <c r="N1181" s="15">
        <v>0</v>
      </c>
      <c r="O1181" s="40">
        <v>0</v>
      </c>
      <c r="Q1181" t="str">
        <f t="shared" si="190"/>
        <v>GC</v>
      </c>
      <c r="R1181" t="str">
        <f t="shared" si="191"/>
        <v/>
      </c>
      <c r="S1181" t="str">
        <f t="shared" si="192"/>
        <v/>
      </c>
      <c r="T1181" t="str">
        <f t="shared" si="193"/>
        <v/>
      </c>
      <c r="U1181" t="str">
        <f t="shared" si="194"/>
        <v/>
      </c>
      <c r="V1181" t="str">
        <f t="shared" si="195"/>
        <v/>
      </c>
      <c r="W1181" t="str">
        <f t="shared" si="196"/>
        <v/>
      </c>
      <c r="X1181" t="str">
        <f t="shared" si="197"/>
        <v/>
      </c>
      <c r="Y1181" s="32" t="str">
        <f t="shared" si="188"/>
        <v>GC////////</v>
      </c>
      <c r="Z1181" t="str">
        <f t="shared" si="189"/>
        <v>#ff66d9</v>
      </c>
    </row>
    <row r="1182" spans="1:26" x14ac:dyDescent="0.25">
      <c r="A1182" s="17" t="s">
        <v>105</v>
      </c>
      <c r="B1182" s="56">
        <f t="shared" si="198"/>
        <v>10</v>
      </c>
      <c r="C1182" s="56">
        <v>134</v>
      </c>
      <c r="D1182" s="8">
        <v>1182</v>
      </c>
      <c r="E1182" s="15">
        <v>1</v>
      </c>
      <c r="F1182" s="15">
        <v>0</v>
      </c>
      <c r="G1182" s="15">
        <v>1</v>
      </c>
      <c r="H1182" s="15">
        <v>0</v>
      </c>
      <c r="I1182" s="15">
        <v>0</v>
      </c>
      <c r="J1182" s="15">
        <v>1</v>
      </c>
      <c r="K1182" s="15">
        <v>0</v>
      </c>
      <c r="L1182" s="15">
        <v>0</v>
      </c>
      <c r="M1182" s="15">
        <v>1</v>
      </c>
      <c r="N1182" s="15">
        <v>0</v>
      </c>
      <c r="O1182" s="40">
        <v>0</v>
      </c>
      <c r="Q1182" t="str">
        <f t="shared" si="190"/>
        <v>GC</v>
      </c>
      <c r="R1182" t="str">
        <f t="shared" si="191"/>
        <v/>
      </c>
      <c r="S1182" t="str">
        <f t="shared" si="192"/>
        <v>Syt6+</v>
      </c>
      <c r="T1182" t="str">
        <f t="shared" si="193"/>
        <v/>
      </c>
      <c r="U1182" t="str">
        <f t="shared" si="194"/>
        <v/>
      </c>
      <c r="V1182" t="str">
        <f t="shared" si="195"/>
        <v/>
      </c>
      <c r="W1182" t="str">
        <f t="shared" si="196"/>
        <v/>
      </c>
      <c r="X1182" t="str">
        <f t="shared" si="197"/>
        <v/>
      </c>
      <c r="Y1182" s="32" t="str">
        <f t="shared" si="188"/>
        <v>GC//Syt6+//////</v>
      </c>
      <c r="Z1182" t="str">
        <f t="shared" si="189"/>
        <v>#ff6666</v>
      </c>
    </row>
    <row r="1183" spans="1:26" x14ac:dyDescent="0.25">
      <c r="A1183" s="17" t="s">
        <v>105</v>
      </c>
      <c r="B1183" s="56">
        <f t="shared" si="198"/>
        <v>11</v>
      </c>
      <c r="C1183" s="56"/>
      <c r="D1183" s="8">
        <v>1183</v>
      </c>
      <c r="E1183" s="15">
        <v>1</v>
      </c>
      <c r="F1183" s="15">
        <v>0</v>
      </c>
      <c r="G1183" s="15">
        <v>0</v>
      </c>
      <c r="H1183" s="15">
        <v>0</v>
      </c>
      <c r="I1183" s="15">
        <v>0</v>
      </c>
      <c r="J1183" s="15">
        <v>1</v>
      </c>
      <c r="K1183" s="15">
        <v>0</v>
      </c>
      <c r="L1183" s="15">
        <v>0</v>
      </c>
      <c r="M1183" s="15">
        <v>1</v>
      </c>
      <c r="N1183" s="15">
        <v>0</v>
      </c>
      <c r="O1183" s="40">
        <v>0</v>
      </c>
      <c r="Q1183" t="str">
        <f t="shared" si="190"/>
        <v>GC</v>
      </c>
      <c r="R1183" t="str">
        <f t="shared" si="191"/>
        <v/>
      </c>
      <c r="S1183" t="str">
        <f t="shared" si="192"/>
        <v/>
      </c>
      <c r="T1183" t="str">
        <f t="shared" si="193"/>
        <v/>
      </c>
      <c r="U1183" t="str">
        <f t="shared" si="194"/>
        <v/>
      </c>
      <c r="V1183" t="str">
        <f t="shared" si="195"/>
        <v/>
      </c>
      <c r="W1183" t="str">
        <f t="shared" si="196"/>
        <v/>
      </c>
      <c r="X1183" t="str">
        <f t="shared" si="197"/>
        <v/>
      </c>
      <c r="Y1183" s="32" t="str">
        <f t="shared" si="188"/>
        <v>GC////////</v>
      </c>
      <c r="Z1183" t="str">
        <f t="shared" si="189"/>
        <v>#ff66d9</v>
      </c>
    </row>
    <row r="1184" spans="1:26" x14ac:dyDescent="0.25">
      <c r="A1184" s="17" t="s">
        <v>105</v>
      </c>
      <c r="B1184" s="56">
        <f t="shared" si="198"/>
        <v>12</v>
      </c>
      <c r="C1184" s="56" t="s">
        <v>19</v>
      </c>
      <c r="D1184" s="8">
        <v>1184</v>
      </c>
      <c r="E1184" s="15">
        <v>1</v>
      </c>
      <c r="F1184" s="15">
        <v>0</v>
      </c>
      <c r="G1184" s="15">
        <v>0</v>
      </c>
      <c r="H1184" s="15">
        <v>0</v>
      </c>
      <c r="I1184" s="15">
        <v>0</v>
      </c>
      <c r="J1184" s="15">
        <v>1</v>
      </c>
      <c r="K1184" s="15">
        <v>0</v>
      </c>
      <c r="L1184" s="15">
        <v>0</v>
      </c>
      <c r="M1184" s="15">
        <v>0</v>
      </c>
      <c r="N1184" s="15">
        <v>0</v>
      </c>
      <c r="O1184" s="40">
        <v>1</v>
      </c>
      <c r="Q1184" t="str">
        <f t="shared" si="190"/>
        <v>GC</v>
      </c>
      <c r="R1184" t="str">
        <f t="shared" si="191"/>
        <v/>
      </c>
      <c r="S1184" t="str">
        <f t="shared" si="192"/>
        <v/>
      </c>
      <c r="T1184" t="str">
        <f t="shared" si="193"/>
        <v/>
      </c>
      <c r="U1184" t="str">
        <f t="shared" si="194"/>
        <v/>
      </c>
      <c r="V1184" t="str">
        <f t="shared" si="195"/>
        <v>Satb2+</v>
      </c>
      <c r="W1184" t="str">
        <f t="shared" si="196"/>
        <v/>
      </c>
      <c r="X1184" t="str">
        <f t="shared" si="197"/>
        <v/>
      </c>
      <c r="Y1184" s="32" t="str">
        <f t="shared" si="188"/>
        <v>GC/////Satb2+///</v>
      </c>
      <c r="Z1184" t="e">
        <f t="shared" si="189"/>
        <v>#N/A</v>
      </c>
    </row>
    <row r="1185" spans="1:26" x14ac:dyDescent="0.25">
      <c r="A1185" s="17" t="s">
        <v>105</v>
      </c>
      <c r="B1185" s="56">
        <f t="shared" si="198"/>
        <v>13</v>
      </c>
      <c r="C1185" s="56"/>
      <c r="D1185" s="8">
        <v>1185</v>
      </c>
      <c r="E1185" s="15">
        <v>1</v>
      </c>
      <c r="F1185" s="15">
        <v>0</v>
      </c>
      <c r="G1185" s="15">
        <v>0</v>
      </c>
      <c r="H1185" s="15">
        <v>0</v>
      </c>
      <c r="I1185" s="15">
        <v>0</v>
      </c>
      <c r="J1185" s="15">
        <v>1</v>
      </c>
      <c r="K1185" s="15">
        <v>0</v>
      </c>
      <c r="L1185" s="15">
        <v>0</v>
      </c>
      <c r="M1185" s="15">
        <v>0</v>
      </c>
      <c r="N1185" s="15">
        <v>0</v>
      </c>
      <c r="O1185" s="40">
        <v>0</v>
      </c>
      <c r="Q1185" t="str">
        <f t="shared" si="190"/>
        <v>GC</v>
      </c>
      <c r="R1185" t="str">
        <f t="shared" si="191"/>
        <v/>
      </c>
      <c r="S1185" t="str">
        <f t="shared" si="192"/>
        <v/>
      </c>
      <c r="T1185" t="str">
        <f t="shared" si="193"/>
        <v/>
      </c>
      <c r="U1185" t="str">
        <f t="shared" si="194"/>
        <v/>
      </c>
      <c r="V1185" t="str">
        <f t="shared" si="195"/>
        <v/>
      </c>
      <c r="W1185" t="str">
        <f t="shared" si="196"/>
        <v/>
      </c>
      <c r="X1185" t="str">
        <f t="shared" si="197"/>
        <v/>
      </c>
      <c r="Y1185" s="32" t="str">
        <f t="shared" si="188"/>
        <v>GC////////</v>
      </c>
      <c r="Z1185" t="str">
        <f t="shared" si="189"/>
        <v>#ff66d9</v>
      </c>
    </row>
    <row r="1186" spans="1:26" x14ac:dyDescent="0.25">
      <c r="A1186" s="17" t="s">
        <v>105</v>
      </c>
      <c r="B1186" s="56">
        <f t="shared" si="198"/>
        <v>14</v>
      </c>
      <c r="C1186" s="56"/>
      <c r="D1186" s="8">
        <v>1186</v>
      </c>
      <c r="E1186" s="15">
        <v>1</v>
      </c>
      <c r="F1186" s="15">
        <v>0</v>
      </c>
      <c r="G1186" s="15">
        <v>0</v>
      </c>
      <c r="H1186" s="15">
        <v>0</v>
      </c>
      <c r="I1186" s="15">
        <v>0</v>
      </c>
      <c r="J1186" s="15">
        <v>1</v>
      </c>
      <c r="K1186" s="15">
        <v>0</v>
      </c>
      <c r="L1186" s="15">
        <v>0</v>
      </c>
      <c r="M1186" s="15">
        <v>1</v>
      </c>
      <c r="N1186" s="15">
        <v>0</v>
      </c>
      <c r="O1186" s="40">
        <v>0</v>
      </c>
      <c r="Q1186" t="str">
        <f t="shared" si="190"/>
        <v>GC</v>
      </c>
      <c r="R1186" t="str">
        <f t="shared" si="191"/>
        <v/>
      </c>
      <c r="S1186" t="str">
        <f t="shared" si="192"/>
        <v/>
      </c>
      <c r="T1186" t="str">
        <f t="shared" si="193"/>
        <v/>
      </c>
      <c r="U1186" t="str">
        <f t="shared" si="194"/>
        <v/>
      </c>
      <c r="V1186" t="str">
        <f t="shared" si="195"/>
        <v/>
      </c>
      <c r="W1186" t="str">
        <f t="shared" si="196"/>
        <v/>
      </c>
      <c r="X1186" t="str">
        <f t="shared" si="197"/>
        <v/>
      </c>
      <c r="Y1186" s="32" t="str">
        <f t="shared" si="188"/>
        <v>GC////////</v>
      </c>
      <c r="Z1186" t="str">
        <f t="shared" si="189"/>
        <v>#ff66d9</v>
      </c>
    </row>
    <row r="1187" spans="1:26" x14ac:dyDescent="0.25">
      <c r="A1187" s="17" t="s">
        <v>105</v>
      </c>
      <c r="B1187" s="56">
        <f t="shared" si="198"/>
        <v>15</v>
      </c>
      <c r="C1187" s="56"/>
      <c r="D1187" s="8">
        <v>1187</v>
      </c>
      <c r="E1187" s="15">
        <v>1</v>
      </c>
      <c r="F1187" s="15">
        <v>0</v>
      </c>
      <c r="G1187" s="15">
        <v>0</v>
      </c>
      <c r="H1187" s="15">
        <v>0</v>
      </c>
      <c r="I1187" s="15">
        <v>0</v>
      </c>
      <c r="J1187" s="15">
        <v>1</v>
      </c>
      <c r="K1187" s="15">
        <v>0</v>
      </c>
      <c r="L1187" s="15">
        <v>0</v>
      </c>
      <c r="M1187" s="15">
        <v>1</v>
      </c>
      <c r="N1187" s="15">
        <v>0</v>
      </c>
      <c r="O1187" s="40">
        <v>0</v>
      </c>
      <c r="Q1187" t="str">
        <f t="shared" si="190"/>
        <v>GC</v>
      </c>
      <c r="R1187" t="str">
        <f t="shared" si="191"/>
        <v/>
      </c>
      <c r="S1187" t="str">
        <f t="shared" si="192"/>
        <v/>
      </c>
      <c r="T1187" t="str">
        <f t="shared" si="193"/>
        <v/>
      </c>
      <c r="U1187" t="str">
        <f t="shared" si="194"/>
        <v/>
      </c>
      <c r="V1187" t="str">
        <f t="shared" si="195"/>
        <v/>
      </c>
      <c r="W1187" t="str">
        <f t="shared" si="196"/>
        <v/>
      </c>
      <c r="X1187" t="str">
        <f t="shared" si="197"/>
        <v/>
      </c>
      <c r="Y1187" s="32" t="str">
        <f t="shared" si="188"/>
        <v>GC////////</v>
      </c>
      <c r="Z1187" t="str">
        <f t="shared" si="189"/>
        <v>#ff66d9</v>
      </c>
    </row>
    <row r="1188" spans="1:26" x14ac:dyDescent="0.25">
      <c r="A1188" s="17" t="s">
        <v>105</v>
      </c>
      <c r="B1188" s="56">
        <f t="shared" si="198"/>
        <v>16</v>
      </c>
      <c r="C1188" s="56"/>
      <c r="D1188" s="8">
        <v>1188</v>
      </c>
      <c r="E1188" s="15">
        <v>1</v>
      </c>
      <c r="F1188" s="15">
        <v>0</v>
      </c>
      <c r="G1188" s="15">
        <v>0</v>
      </c>
      <c r="H1188" s="15">
        <v>0</v>
      </c>
      <c r="I1188" s="15">
        <v>0</v>
      </c>
      <c r="J1188" s="15">
        <v>1</v>
      </c>
      <c r="K1188" s="15">
        <v>0</v>
      </c>
      <c r="L1188" s="15">
        <v>0</v>
      </c>
      <c r="M1188" s="15">
        <v>1</v>
      </c>
      <c r="N1188" s="15">
        <v>0</v>
      </c>
      <c r="O1188" s="40">
        <v>0</v>
      </c>
      <c r="Q1188" t="str">
        <f t="shared" si="190"/>
        <v>GC</v>
      </c>
      <c r="R1188" t="str">
        <f t="shared" si="191"/>
        <v/>
      </c>
      <c r="S1188" t="str">
        <f t="shared" si="192"/>
        <v/>
      </c>
      <c r="T1188" t="str">
        <f t="shared" si="193"/>
        <v/>
      </c>
      <c r="U1188" t="str">
        <f t="shared" si="194"/>
        <v/>
      </c>
      <c r="V1188" t="str">
        <f t="shared" si="195"/>
        <v/>
      </c>
      <c r="W1188" t="str">
        <f t="shared" si="196"/>
        <v/>
      </c>
      <c r="X1188" t="str">
        <f t="shared" si="197"/>
        <v/>
      </c>
      <c r="Y1188" s="32" t="str">
        <f t="shared" si="188"/>
        <v>GC////////</v>
      </c>
      <c r="Z1188" t="str">
        <f t="shared" si="189"/>
        <v>#ff66d9</v>
      </c>
    </row>
    <row r="1189" spans="1:26" x14ac:dyDescent="0.25">
      <c r="A1189" s="17" t="s">
        <v>105</v>
      </c>
      <c r="B1189" s="56">
        <f t="shared" si="198"/>
        <v>17</v>
      </c>
      <c r="C1189" s="56"/>
      <c r="D1189" s="8">
        <v>1189</v>
      </c>
      <c r="E1189" s="15">
        <v>1</v>
      </c>
      <c r="F1189" s="15">
        <v>0</v>
      </c>
      <c r="G1189" s="15">
        <v>0</v>
      </c>
      <c r="H1189" s="15">
        <v>0</v>
      </c>
      <c r="I1189" s="15">
        <v>0</v>
      </c>
      <c r="J1189" s="15">
        <v>1</v>
      </c>
      <c r="K1189" s="15">
        <v>0</v>
      </c>
      <c r="L1189" s="15">
        <v>0</v>
      </c>
      <c r="M1189" s="15">
        <v>1</v>
      </c>
      <c r="N1189" s="15">
        <v>0</v>
      </c>
      <c r="O1189" s="40">
        <v>0</v>
      </c>
      <c r="Q1189" t="str">
        <f t="shared" si="190"/>
        <v>GC</v>
      </c>
      <c r="R1189" t="str">
        <f t="shared" si="191"/>
        <v/>
      </c>
      <c r="S1189" t="str">
        <f t="shared" si="192"/>
        <v/>
      </c>
      <c r="T1189" t="str">
        <f t="shared" si="193"/>
        <v/>
      </c>
      <c r="U1189" t="str">
        <f t="shared" si="194"/>
        <v/>
      </c>
      <c r="V1189" t="str">
        <f t="shared" si="195"/>
        <v/>
      </c>
      <c r="W1189" t="str">
        <f t="shared" si="196"/>
        <v/>
      </c>
      <c r="X1189" t="str">
        <f t="shared" si="197"/>
        <v/>
      </c>
      <c r="Y1189" s="32" t="str">
        <f t="shared" si="188"/>
        <v>GC////////</v>
      </c>
      <c r="Z1189" t="str">
        <f t="shared" si="189"/>
        <v>#ff66d9</v>
      </c>
    </row>
    <row r="1190" spans="1:26" x14ac:dyDescent="0.25">
      <c r="A1190" s="17" t="s">
        <v>105</v>
      </c>
      <c r="B1190" s="56">
        <f t="shared" si="198"/>
        <v>18</v>
      </c>
      <c r="C1190" s="56"/>
      <c r="D1190" s="8">
        <v>1190</v>
      </c>
      <c r="E1190" s="15">
        <v>1</v>
      </c>
      <c r="F1190" s="15">
        <v>0</v>
      </c>
      <c r="G1190" s="15">
        <v>0</v>
      </c>
      <c r="H1190" s="15">
        <v>0</v>
      </c>
      <c r="I1190" s="15">
        <v>0</v>
      </c>
      <c r="J1190" s="15">
        <v>1</v>
      </c>
      <c r="K1190" s="15">
        <v>0</v>
      </c>
      <c r="L1190" s="15">
        <v>0</v>
      </c>
      <c r="M1190" s="15">
        <v>1</v>
      </c>
      <c r="N1190" s="15">
        <v>0</v>
      </c>
      <c r="O1190" s="40">
        <v>0</v>
      </c>
      <c r="Q1190" t="str">
        <f t="shared" si="190"/>
        <v>GC</v>
      </c>
      <c r="R1190" t="str">
        <f t="shared" si="191"/>
        <v/>
      </c>
      <c r="S1190" t="str">
        <f t="shared" si="192"/>
        <v/>
      </c>
      <c r="T1190" t="str">
        <f t="shared" si="193"/>
        <v/>
      </c>
      <c r="U1190" t="str">
        <f t="shared" si="194"/>
        <v/>
      </c>
      <c r="V1190" t="str">
        <f t="shared" si="195"/>
        <v/>
      </c>
      <c r="W1190" t="str">
        <f t="shared" si="196"/>
        <v/>
      </c>
      <c r="X1190" t="str">
        <f t="shared" si="197"/>
        <v/>
      </c>
      <c r="Y1190" s="32" t="str">
        <f t="shared" si="188"/>
        <v>GC////////</v>
      </c>
      <c r="Z1190" t="str">
        <f t="shared" si="189"/>
        <v>#ff66d9</v>
      </c>
    </row>
    <row r="1191" spans="1:26" x14ac:dyDescent="0.25">
      <c r="A1191" s="17" t="s">
        <v>105</v>
      </c>
      <c r="B1191" s="56">
        <f t="shared" si="198"/>
        <v>19</v>
      </c>
      <c r="C1191" s="56"/>
      <c r="D1191" s="8">
        <v>1191</v>
      </c>
      <c r="E1191" s="15">
        <v>1</v>
      </c>
      <c r="F1191" s="15">
        <v>0</v>
      </c>
      <c r="G1191" s="15">
        <v>0</v>
      </c>
      <c r="H1191" s="15">
        <v>0</v>
      </c>
      <c r="I1191" s="15">
        <v>0</v>
      </c>
      <c r="J1191" s="15">
        <v>1</v>
      </c>
      <c r="K1191" s="15">
        <v>0</v>
      </c>
      <c r="L1191" s="15">
        <v>0</v>
      </c>
      <c r="M1191" s="15">
        <v>1</v>
      </c>
      <c r="N1191" s="15">
        <v>0</v>
      </c>
      <c r="O1191" s="40">
        <v>0</v>
      </c>
      <c r="Q1191" t="str">
        <f t="shared" si="190"/>
        <v>GC</v>
      </c>
      <c r="R1191" t="str">
        <f t="shared" si="191"/>
        <v/>
      </c>
      <c r="S1191" t="str">
        <f t="shared" si="192"/>
        <v/>
      </c>
      <c r="T1191" t="str">
        <f t="shared" si="193"/>
        <v/>
      </c>
      <c r="U1191" t="str">
        <f t="shared" si="194"/>
        <v/>
      </c>
      <c r="V1191" t="str">
        <f t="shared" si="195"/>
        <v/>
      </c>
      <c r="W1191" t="str">
        <f t="shared" si="196"/>
        <v/>
      </c>
      <c r="X1191" t="str">
        <f t="shared" si="197"/>
        <v/>
      </c>
      <c r="Y1191" s="32" t="str">
        <f t="shared" si="188"/>
        <v>GC////////</v>
      </c>
      <c r="Z1191" t="str">
        <f t="shared" si="189"/>
        <v>#ff66d9</v>
      </c>
    </row>
    <row r="1192" spans="1:26" x14ac:dyDescent="0.25">
      <c r="A1192" s="17" t="s">
        <v>105</v>
      </c>
      <c r="B1192" s="56">
        <f t="shared" si="198"/>
        <v>20</v>
      </c>
      <c r="C1192" s="56">
        <v>131</v>
      </c>
      <c r="D1192" s="8">
        <v>1192</v>
      </c>
      <c r="E1192" s="15">
        <v>0</v>
      </c>
      <c r="F1192" s="15">
        <v>0</v>
      </c>
      <c r="G1192" s="15">
        <v>1</v>
      </c>
      <c r="H1192" s="15">
        <v>0</v>
      </c>
      <c r="I1192" s="15">
        <v>1</v>
      </c>
      <c r="J1192" s="15">
        <v>0</v>
      </c>
      <c r="K1192" s="15">
        <v>0</v>
      </c>
      <c r="L1192" s="15">
        <v>0</v>
      </c>
      <c r="M1192" s="15">
        <v>0</v>
      </c>
      <c r="N1192" s="15">
        <v>0</v>
      </c>
      <c r="O1192" s="40">
        <v>0</v>
      </c>
      <c r="Q1192" t="str">
        <f t="shared" si="190"/>
        <v>AC</v>
      </c>
      <c r="R1192" t="str">
        <f t="shared" si="191"/>
        <v/>
      </c>
      <c r="S1192" t="str">
        <f t="shared" si="192"/>
        <v>Syt6+</v>
      </c>
      <c r="T1192" t="str">
        <f t="shared" si="193"/>
        <v/>
      </c>
      <c r="U1192" t="str">
        <f t="shared" si="194"/>
        <v/>
      </c>
      <c r="V1192" t="str">
        <f t="shared" si="195"/>
        <v/>
      </c>
      <c r="W1192" t="str">
        <f t="shared" si="196"/>
        <v>MEIS+</v>
      </c>
      <c r="X1192" t="str">
        <f t="shared" si="197"/>
        <v/>
      </c>
      <c r="Y1192" s="32" t="str">
        <f t="shared" si="188"/>
        <v>AC//Syt6+////MEIS+//</v>
      </c>
      <c r="Z1192" t="str">
        <f t="shared" si="189"/>
        <v>#ff6666</v>
      </c>
    </row>
    <row r="1193" spans="1:26" x14ac:dyDescent="0.25">
      <c r="A1193" s="17" t="s">
        <v>105</v>
      </c>
      <c r="B1193" s="56">
        <f t="shared" si="198"/>
        <v>21</v>
      </c>
      <c r="C1193" s="56"/>
      <c r="D1193" s="8">
        <v>1193</v>
      </c>
      <c r="E1193" s="15">
        <v>1</v>
      </c>
      <c r="F1193" s="15">
        <v>0</v>
      </c>
      <c r="G1193" s="15">
        <v>0</v>
      </c>
      <c r="H1193" s="15">
        <v>0</v>
      </c>
      <c r="I1193" s="15">
        <v>0</v>
      </c>
      <c r="J1193" s="15">
        <v>1</v>
      </c>
      <c r="K1193" s="15">
        <v>0</v>
      </c>
      <c r="L1193" s="15">
        <v>0</v>
      </c>
      <c r="M1193" s="15">
        <v>1</v>
      </c>
      <c r="N1193" s="15">
        <v>0</v>
      </c>
      <c r="O1193" s="40">
        <v>0</v>
      </c>
      <c r="Q1193" t="str">
        <f t="shared" si="190"/>
        <v>GC</v>
      </c>
      <c r="R1193" t="str">
        <f t="shared" si="191"/>
        <v/>
      </c>
      <c r="S1193" t="str">
        <f t="shared" si="192"/>
        <v/>
      </c>
      <c r="T1193" t="str">
        <f t="shared" si="193"/>
        <v/>
      </c>
      <c r="U1193" t="str">
        <f t="shared" si="194"/>
        <v/>
      </c>
      <c r="V1193" t="str">
        <f t="shared" si="195"/>
        <v/>
      </c>
      <c r="W1193" t="str">
        <f t="shared" si="196"/>
        <v/>
      </c>
      <c r="X1193" t="str">
        <f t="shared" si="197"/>
        <v/>
      </c>
      <c r="Y1193" s="32" t="str">
        <f t="shared" si="188"/>
        <v>GC////////</v>
      </c>
      <c r="Z1193" t="str">
        <f t="shared" si="189"/>
        <v>#ff66d9</v>
      </c>
    </row>
    <row r="1194" spans="1:26" x14ac:dyDescent="0.25">
      <c r="A1194" s="17" t="s">
        <v>105</v>
      </c>
      <c r="B1194" s="56">
        <f t="shared" si="198"/>
        <v>22</v>
      </c>
      <c r="C1194" s="56"/>
      <c r="D1194" s="8">
        <v>1194</v>
      </c>
      <c r="E1194" s="15">
        <v>1</v>
      </c>
      <c r="F1194" s="15">
        <v>0</v>
      </c>
      <c r="G1194" s="15">
        <v>0</v>
      </c>
      <c r="H1194" s="15">
        <v>0</v>
      </c>
      <c r="I1194" s="15">
        <v>0</v>
      </c>
      <c r="J1194" s="15">
        <v>1</v>
      </c>
      <c r="K1194" s="15">
        <v>0</v>
      </c>
      <c r="L1194" s="15">
        <v>0</v>
      </c>
      <c r="M1194" s="15">
        <v>1</v>
      </c>
      <c r="N1194" s="15">
        <v>0</v>
      </c>
      <c r="O1194" s="40">
        <v>0</v>
      </c>
      <c r="Q1194" t="str">
        <f t="shared" si="190"/>
        <v>GC</v>
      </c>
      <c r="R1194" t="str">
        <f t="shared" si="191"/>
        <v/>
      </c>
      <c r="S1194" t="str">
        <f t="shared" si="192"/>
        <v/>
      </c>
      <c r="T1194" t="str">
        <f t="shared" si="193"/>
        <v/>
      </c>
      <c r="U1194" t="str">
        <f t="shared" si="194"/>
        <v/>
      </c>
      <c r="V1194" t="str">
        <f t="shared" si="195"/>
        <v/>
      </c>
      <c r="W1194" t="str">
        <f t="shared" si="196"/>
        <v/>
      </c>
      <c r="X1194" t="str">
        <f t="shared" si="197"/>
        <v/>
      </c>
      <c r="Y1194" s="32" t="str">
        <f t="shared" si="188"/>
        <v>GC////////</v>
      </c>
      <c r="Z1194" t="str">
        <f t="shared" si="189"/>
        <v>#ff66d9</v>
      </c>
    </row>
    <row r="1195" spans="1:26" x14ac:dyDescent="0.25">
      <c r="A1195" s="17" t="s">
        <v>105</v>
      </c>
      <c r="B1195" s="56">
        <f t="shared" si="198"/>
        <v>23</v>
      </c>
      <c r="C1195" s="56">
        <v>111</v>
      </c>
      <c r="D1195" s="8">
        <v>1195</v>
      </c>
      <c r="E1195" s="15">
        <v>1</v>
      </c>
      <c r="F1195" s="15">
        <v>0</v>
      </c>
      <c r="G1195" s="15">
        <v>0</v>
      </c>
      <c r="H1195" s="15">
        <v>1</v>
      </c>
      <c r="I1195" s="15">
        <v>0</v>
      </c>
      <c r="J1195" s="15">
        <v>1</v>
      </c>
      <c r="K1195" s="15">
        <v>0</v>
      </c>
      <c r="L1195" s="15">
        <v>0</v>
      </c>
      <c r="M1195" s="15">
        <v>1</v>
      </c>
      <c r="N1195" s="15">
        <v>0</v>
      </c>
      <c r="O1195" s="40">
        <v>0</v>
      </c>
      <c r="Q1195" t="str">
        <f t="shared" si="190"/>
        <v>GC</v>
      </c>
      <c r="R1195" t="str">
        <f t="shared" si="191"/>
        <v/>
      </c>
      <c r="S1195" t="str">
        <f t="shared" si="192"/>
        <v/>
      </c>
      <c r="T1195" t="str">
        <f t="shared" si="193"/>
        <v>C8+</v>
      </c>
      <c r="U1195" t="str">
        <f t="shared" si="194"/>
        <v/>
      </c>
      <c r="V1195" t="str">
        <f t="shared" si="195"/>
        <v/>
      </c>
      <c r="W1195" t="str">
        <f t="shared" si="196"/>
        <v/>
      </c>
      <c r="X1195" t="str">
        <f t="shared" si="197"/>
        <v/>
      </c>
      <c r="Y1195" s="32" t="str">
        <f t="shared" si="188"/>
        <v>GC///C8+/////</v>
      </c>
      <c r="Z1195" t="str">
        <f t="shared" si="189"/>
        <v>#ffff66</v>
      </c>
    </row>
    <row r="1196" spans="1:26" x14ac:dyDescent="0.25">
      <c r="A1196" s="17" t="s">
        <v>105</v>
      </c>
      <c r="B1196" s="56">
        <f t="shared" si="198"/>
        <v>24</v>
      </c>
      <c r="C1196" s="56"/>
      <c r="D1196" s="8">
        <v>1196</v>
      </c>
      <c r="E1196" s="15">
        <v>1</v>
      </c>
      <c r="F1196" s="15">
        <v>0</v>
      </c>
      <c r="G1196" s="15">
        <v>0</v>
      </c>
      <c r="H1196" s="15">
        <v>0</v>
      </c>
      <c r="I1196" s="15">
        <v>0</v>
      </c>
      <c r="J1196" s="15">
        <v>1</v>
      </c>
      <c r="K1196" s="15">
        <v>0</v>
      </c>
      <c r="L1196" s="15">
        <v>0</v>
      </c>
      <c r="M1196" s="15">
        <v>1</v>
      </c>
      <c r="N1196" s="15">
        <v>0</v>
      </c>
      <c r="O1196" s="40">
        <v>0</v>
      </c>
      <c r="Q1196" t="str">
        <f t="shared" si="190"/>
        <v>GC</v>
      </c>
      <c r="R1196" t="str">
        <f t="shared" si="191"/>
        <v/>
      </c>
      <c r="S1196" t="str">
        <f t="shared" si="192"/>
        <v/>
      </c>
      <c r="T1196" t="str">
        <f t="shared" si="193"/>
        <v/>
      </c>
      <c r="U1196" t="str">
        <f t="shared" si="194"/>
        <v/>
      </c>
      <c r="V1196" t="str">
        <f t="shared" si="195"/>
        <v/>
      </c>
      <c r="W1196" t="str">
        <f t="shared" si="196"/>
        <v/>
      </c>
      <c r="X1196" t="str">
        <f t="shared" si="197"/>
        <v/>
      </c>
      <c r="Y1196" s="32" t="str">
        <f t="shared" si="188"/>
        <v>GC////////</v>
      </c>
      <c r="Z1196" t="str">
        <f t="shared" si="189"/>
        <v>#ff66d9</v>
      </c>
    </row>
    <row r="1197" spans="1:26" x14ac:dyDescent="0.25">
      <c r="A1197" s="17" t="s">
        <v>105</v>
      </c>
      <c r="B1197" s="56">
        <f t="shared" si="198"/>
        <v>25</v>
      </c>
      <c r="C1197" s="56"/>
      <c r="D1197" s="8">
        <v>1197</v>
      </c>
      <c r="E1197" s="15">
        <v>1</v>
      </c>
      <c r="F1197" s="15">
        <v>0</v>
      </c>
      <c r="G1197" s="15">
        <v>0</v>
      </c>
      <c r="H1197" s="15">
        <v>0</v>
      </c>
      <c r="I1197" s="15">
        <v>0</v>
      </c>
      <c r="J1197" s="15">
        <v>1</v>
      </c>
      <c r="K1197" s="15">
        <v>0</v>
      </c>
      <c r="L1197" s="15">
        <v>0</v>
      </c>
      <c r="M1197" s="15">
        <v>1</v>
      </c>
      <c r="N1197" s="15">
        <v>0</v>
      </c>
      <c r="O1197" s="40">
        <v>0</v>
      </c>
      <c r="Q1197" t="str">
        <f t="shared" si="190"/>
        <v>GC</v>
      </c>
      <c r="R1197" t="str">
        <f t="shared" si="191"/>
        <v/>
      </c>
      <c r="S1197" t="str">
        <f t="shared" si="192"/>
        <v/>
      </c>
      <c r="T1197" t="str">
        <f t="shared" si="193"/>
        <v/>
      </c>
      <c r="U1197" t="str">
        <f t="shared" si="194"/>
        <v/>
      </c>
      <c r="V1197" t="str">
        <f t="shared" si="195"/>
        <v/>
      </c>
      <c r="W1197" t="str">
        <f t="shared" si="196"/>
        <v/>
      </c>
      <c r="X1197" t="str">
        <f t="shared" si="197"/>
        <v/>
      </c>
      <c r="Y1197" s="32" t="str">
        <f t="shared" si="188"/>
        <v>GC////////</v>
      </c>
      <c r="Z1197" t="str">
        <f t="shared" si="189"/>
        <v>#ff66d9</v>
      </c>
    </row>
    <row r="1198" spans="1:26" x14ac:dyDescent="0.25">
      <c r="A1198" s="17" t="s">
        <v>105</v>
      </c>
      <c r="B1198" s="56">
        <f t="shared" si="198"/>
        <v>26</v>
      </c>
      <c r="C1198" s="56"/>
      <c r="D1198" s="8">
        <v>1198</v>
      </c>
      <c r="E1198" s="15">
        <v>1</v>
      </c>
      <c r="F1198" s="15">
        <v>0</v>
      </c>
      <c r="G1198" s="15">
        <v>0</v>
      </c>
      <c r="H1198" s="15">
        <v>0</v>
      </c>
      <c r="I1198" s="15">
        <v>0</v>
      </c>
      <c r="J1198" s="15">
        <v>1</v>
      </c>
      <c r="K1198" s="15">
        <v>0</v>
      </c>
      <c r="L1198" s="15">
        <v>0</v>
      </c>
      <c r="M1198" s="15">
        <v>1</v>
      </c>
      <c r="N1198" s="15">
        <v>0</v>
      </c>
      <c r="O1198" s="40">
        <v>0</v>
      </c>
      <c r="Q1198" t="str">
        <f t="shared" si="190"/>
        <v>GC</v>
      </c>
      <c r="R1198" t="str">
        <f t="shared" si="191"/>
        <v/>
      </c>
      <c r="S1198" t="str">
        <f t="shared" si="192"/>
        <v/>
      </c>
      <c r="T1198" t="str">
        <f t="shared" si="193"/>
        <v/>
      </c>
      <c r="U1198" t="str">
        <f t="shared" si="194"/>
        <v/>
      </c>
      <c r="V1198" t="str">
        <f t="shared" si="195"/>
        <v/>
      </c>
      <c r="W1198" t="str">
        <f t="shared" si="196"/>
        <v/>
      </c>
      <c r="X1198" t="str">
        <f t="shared" si="197"/>
        <v/>
      </c>
      <c r="Y1198" s="32" t="str">
        <f t="shared" si="188"/>
        <v>GC////////</v>
      </c>
      <c r="Z1198" t="str">
        <f t="shared" si="189"/>
        <v>#ff66d9</v>
      </c>
    </row>
    <row r="1199" spans="1:26" x14ac:dyDescent="0.25">
      <c r="A1199" s="17" t="s">
        <v>105</v>
      </c>
      <c r="B1199" s="56">
        <f t="shared" si="198"/>
        <v>27</v>
      </c>
      <c r="C1199" s="56"/>
      <c r="D1199" s="8">
        <v>1199</v>
      </c>
      <c r="E1199" s="15">
        <v>1</v>
      </c>
      <c r="F1199" s="15">
        <v>0</v>
      </c>
      <c r="G1199" s="15">
        <v>0</v>
      </c>
      <c r="H1199" s="15">
        <v>0</v>
      </c>
      <c r="I1199" s="15">
        <v>0</v>
      </c>
      <c r="J1199" s="15">
        <v>0</v>
      </c>
      <c r="K1199" s="15">
        <v>0</v>
      </c>
      <c r="L1199" s="15">
        <v>0</v>
      </c>
      <c r="M1199" s="15">
        <v>1</v>
      </c>
      <c r="N1199" s="15">
        <v>0</v>
      </c>
      <c r="O1199" s="40">
        <v>0</v>
      </c>
      <c r="Q1199" t="str">
        <f t="shared" si="190"/>
        <v>GC</v>
      </c>
      <c r="R1199" t="str">
        <f t="shared" si="191"/>
        <v/>
      </c>
      <c r="S1199" t="str">
        <f t="shared" si="192"/>
        <v/>
      </c>
      <c r="T1199" t="str">
        <f t="shared" si="193"/>
        <v/>
      </c>
      <c r="U1199" t="str">
        <f t="shared" si="194"/>
        <v/>
      </c>
      <c r="V1199" t="str">
        <f t="shared" si="195"/>
        <v/>
      </c>
      <c r="W1199" t="str">
        <f t="shared" si="196"/>
        <v/>
      </c>
      <c r="X1199" t="str">
        <f t="shared" si="197"/>
        <v/>
      </c>
      <c r="Y1199" s="32" t="str">
        <f t="shared" si="188"/>
        <v>GC////////</v>
      </c>
      <c r="Z1199" t="str">
        <f t="shared" si="189"/>
        <v>#ff66d9</v>
      </c>
    </row>
    <row r="1200" spans="1:26" x14ac:dyDescent="0.25">
      <c r="A1200" s="17" t="s">
        <v>105</v>
      </c>
      <c r="B1200" s="56">
        <f t="shared" si="198"/>
        <v>28</v>
      </c>
      <c r="C1200" s="56"/>
      <c r="D1200" s="8">
        <v>1200</v>
      </c>
      <c r="E1200" s="15">
        <v>1</v>
      </c>
      <c r="F1200" s="15">
        <v>0</v>
      </c>
      <c r="G1200" s="15">
        <v>0</v>
      </c>
      <c r="H1200" s="15">
        <v>0</v>
      </c>
      <c r="I1200" s="15">
        <v>0</v>
      </c>
      <c r="J1200" s="15">
        <v>1</v>
      </c>
      <c r="K1200" s="15">
        <v>0</v>
      </c>
      <c r="L1200" s="15">
        <v>0</v>
      </c>
      <c r="M1200" s="15">
        <v>1</v>
      </c>
      <c r="N1200" s="15">
        <v>0</v>
      </c>
      <c r="O1200" s="40">
        <v>0</v>
      </c>
      <c r="Q1200" t="str">
        <f t="shared" si="190"/>
        <v>GC</v>
      </c>
      <c r="R1200" t="str">
        <f t="shared" si="191"/>
        <v/>
      </c>
      <c r="S1200" t="str">
        <f t="shared" si="192"/>
        <v/>
      </c>
      <c r="T1200" t="str">
        <f t="shared" si="193"/>
        <v/>
      </c>
      <c r="U1200" t="str">
        <f t="shared" si="194"/>
        <v/>
      </c>
      <c r="V1200" t="str">
        <f t="shared" si="195"/>
        <v/>
      </c>
      <c r="W1200" t="str">
        <f t="shared" si="196"/>
        <v/>
      </c>
      <c r="X1200" t="str">
        <f t="shared" si="197"/>
        <v/>
      </c>
      <c r="Y1200" s="32" t="str">
        <f t="shared" si="188"/>
        <v>GC////////</v>
      </c>
      <c r="Z1200" t="str">
        <f t="shared" si="189"/>
        <v>#ff66d9</v>
      </c>
    </row>
    <row r="1201" spans="1:26" x14ac:dyDescent="0.25">
      <c r="A1201" s="17" t="s">
        <v>105</v>
      </c>
      <c r="B1201" s="56">
        <f t="shared" si="198"/>
        <v>29</v>
      </c>
      <c r="C1201" s="56">
        <v>97</v>
      </c>
      <c r="D1201" s="8">
        <v>1201</v>
      </c>
      <c r="E1201" s="15">
        <v>1</v>
      </c>
      <c r="F1201" s="15">
        <v>0</v>
      </c>
      <c r="G1201" s="15">
        <v>0</v>
      </c>
      <c r="H1201" s="15">
        <v>1</v>
      </c>
      <c r="I1201" s="15">
        <v>1</v>
      </c>
      <c r="J1201" s="15">
        <v>1</v>
      </c>
      <c r="K1201" s="15">
        <v>0</v>
      </c>
      <c r="L1201" s="15">
        <v>0</v>
      </c>
      <c r="M1201" s="15">
        <v>1</v>
      </c>
      <c r="N1201" s="15">
        <v>0</v>
      </c>
      <c r="O1201" s="40">
        <v>0</v>
      </c>
      <c r="Q1201" t="str">
        <f t="shared" si="190"/>
        <v>GC</v>
      </c>
      <c r="R1201" t="str">
        <f t="shared" si="191"/>
        <v/>
      </c>
      <c r="S1201" t="str">
        <f t="shared" si="192"/>
        <v/>
      </c>
      <c r="T1201" t="str">
        <f t="shared" si="193"/>
        <v>C8+</v>
      </c>
      <c r="U1201" t="str">
        <f t="shared" si="194"/>
        <v/>
      </c>
      <c r="V1201" t="str">
        <f t="shared" si="195"/>
        <v/>
      </c>
      <c r="W1201" t="str">
        <f t="shared" si="196"/>
        <v>MEIS+</v>
      </c>
      <c r="X1201" t="str">
        <f t="shared" si="197"/>
        <v/>
      </c>
      <c r="Y1201" s="32" t="str">
        <f t="shared" si="188"/>
        <v>GC///C8+///MEIS+//</v>
      </c>
      <c r="Z1201" t="e">
        <f t="shared" si="189"/>
        <v>#N/A</v>
      </c>
    </row>
    <row r="1202" spans="1:26" x14ac:dyDescent="0.25">
      <c r="A1202" s="17" t="s">
        <v>105</v>
      </c>
      <c r="B1202" s="56">
        <f t="shared" si="198"/>
        <v>30</v>
      </c>
      <c r="C1202" s="56"/>
      <c r="D1202" s="8">
        <v>1202</v>
      </c>
      <c r="E1202" s="15">
        <v>1</v>
      </c>
      <c r="F1202" s="15">
        <v>0</v>
      </c>
      <c r="G1202" s="15">
        <v>0</v>
      </c>
      <c r="H1202" s="15">
        <v>0</v>
      </c>
      <c r="I1202" s="15">
        <v>0</v>
      </c>
      <c r="J1202" s="15">
        <v>1</v>
      </c>
      <c r="K1202" s="15">
        <v>0</v>
      </c>
      <c r="L1202" s="15">
        <v>0</v>
      </c>
      <c r="M1202" s="15">
        <v>1</v>
      </c>
      <c r="N1202" s="15">
        <v>0</v>
      </c>
      <c r="O1202" s="40">
        <v>0</v>
      </c>
      <c r="Q1202" t="str">
        <f t="shared" si="190"/>
        <v>GC</v>
      </c>
      <c r="R1202" t="str">
        <f t="shared" si="191"/>
        <v/>
      </c>
      <c r="S1202" t="str">
        <f t="shared" si="192"/>
        <v/>
      </c>
      <c r="T1202" t="str">
        <f t="shared" si="193"/>
        <v/>
      </c>
      <c r="U1202" t="str">
        <f t="shared" si="194"/>
        <v/>
      </c>
      <c r="V1202" t="str">
        <f t="shared" si="195"/>
        <v/>
      </c>
      <c r="W1202" t="str">
        <f t="shared" si="196"/>
        <v/>
      </c>
      <c r="X1202" t="str">
        <f t="shared" si="197"/>
        <v/>
      </c>
      <c r="Y1202" s="32" t="str">
        <f t="shared" si="188"/>
        <v>GC////////</v>
      </c>
      <c r="Z1202" t="str">
        <f t="shared" si="189"/>
        <v>#ff66d9</v>
      </c>
    </row>
    <row r="1203" spans="1:26" x14ac:dyDescent="0.25">
      <c r="A1203" s="17" t="s">
        <v>105</v>
      </c>
      <c r="B1203" s="56">
        <f t="shared" si="198"/>
        <v>31</v>
      </c>
      <c r="C1203" s="56"/>
      <c r="D1203" s="8">
        <v>1203</v>
      </c>
      <c r="E1203" s="15">
        <v>1</v>
      </c>
      <c r="F1203" s="15">
        <v>0</v>
      </c>
      <c r="G1203" s="15">
        <v>0</v>
      </c>
      <c r="H1203" s="15">
        <v>0</v>
      </c>
      <c r="I1203" s="15">
        <v>0</v>
      </c>
      <c r="J1203" s="15">
        <v>1</v>
      </c>
      <c r="K1203" s="15">
        <v>0</v>
      </c>
      <c r="L1203" s="15">
        <v>0</v>
      </c>
      <c r="M1203" s="15">
        <v>1</v>
      </c>
      <c r="N1203" s="15">
        <v>0</v>
      </c>
      <c r="O1203" s="40">
        <v>0</v>
      </c>
      <c r="Q1203" t="str">
        <f t="shared" si="190"/>
        <v>GC</v>
      </c>
      <c r="R1203" t="str">
        <f t="shared" si="191"/>
        <v/>
      </c>
      <c r="S1203" t="str">
        <f t="shared" si="192"/>
        <v/>
      </c>
      <c r="T1203" t="str">
        <f t="shared" si="193"/>
        <v/>
      </c>
      <c r="U1203" t="str">
        <f t="shared" si="194"/>
        <v/>
      </c>
      <c r="V1203" t="str">
        <f t="shared" si="195"/>
        <v/>
      </c>
      <c r="W1203" t="str">
        <f t="shared" si="196"/>
        <v/>
      </c>
      <c r="X1203" t="str">
        <f t="shared" si="197"/>
        <v/>
      </c>
      <c r="Y1203" s="32" t="str">
        <f t="shared" si="188"/>
        <v>GC////////</v>
      </c>
      <c r="Z1203" t="str">
        <f t="shared" si="189"/>
        <v>#ff66d9</v>
      </c>
    </row>
    <row r="1204" spans="1:26" x14ac:dyDescent="0.25">
      <c r="A1204" s="17" t="s">
        <v>105</v>
      </c>
      <c r="B1204" s="56">
        <f t="shared" si="198"/>
        <v>32</v>
      </c>
      <c r="C1204" s="56"/>
      <c r="D1204" s="8">
        <v>1204</v>
      </c>
      <c r="E1204" s="15">
        <v>1</v>
      </c>
      <c r="F1204" s="15">
        <v>0</v>
      </c>
      <c r="G1204" s="15">
        <v>0</v>
      </c>
      <c r="H1204" s="15">
        <v>0</v>
      </c>
      <c r="I1204" s="15">
        <v>0</v>
      </c>
      <c r="J1204" s="15">
        <v>1</v>
      </c>
      <c r="K1204" s="15">
        <v>0</v>
      </c>
      <c r="L1204" s="15">
        <v>0</v>
      </c>
      <c r="M1204" s="15">
        <v>1</v>
      </c>
      <c r="N1204" s="15">
        <v>0</v>
      </c>
      <c r="O1204" s="40">
        <v>0</v>
      </c>
      <c r="Q1204" t="str">
        <f t="shared" si="190"/>
        <v>GC</v>
      </c>
      <c r="R1204" t="str">
        <f t="shared" si="191"/>
        <v/>
      </c>
      <c r="S1204" t="str">
        <f t="shared" si="192"/>
        <v/>
      </c>
      <c r="T1204" t="str">
        <f t="shared" si="193"/>
        <v/>
      </c>
      <c r="U1204" t="str">
        <f t="shared" si="194"/>
        <v/>
      </c>
      <c r="V1204" t="str">
        <f t="shared" si="195"/>
        <v/>
      </c>
      <c r="W1204" t="str">
        <f t="shared" si="196"/>
        <v/>
      </c>
      <c r="X1204" t="str">
        <f t="shared" si="197"/>
        <v/>
      </c>
      <c r="Y1204" s="32" t="str">
        <f t="shared" si="188"/>
        <v>GC////////</v>
      </c>
      <c r="Z1204" t="str">
        <f t="shared" si="189"/>
        <v>#ff66d9</v>
      </c>
    </row>
    <row r="1205" spans="1:26" x14ac:dyDescent="0.25">
      <c r="A1205" s="17" t="s">
        <v>105</v>
      </c>
      <c r="B1205" s="56">
        <f t="shared" si="198"/>
        <v>33</v>
      </c>
      <c r="C1205" s="56">
        <v>20</v>
      </c>
      <c r="D1205" s="8">
        <v>1205</v>
      </c>
      <c r="E1205" s="15">
        <v>0</v>
      </c>
      <c r="F1205" s="15">
        <v>0</v>
      </c>
      <c r="G1205" s="15">
        <v>1</v>
      </c>
      <c r="H1205" s="15">
        <v>0</v>
      </c>
      <c r="I1205" s="15">
        <v>1</v>
      </c>
      <c r="J1205" s="15">
        <v>0</v>
      </c>
      <c r="K1205" s="15">
        <v>0</v>
      </c>
      <c r="L1205" s="15">
        <v>0</v>
      </c>
      <c r="M1205" s="15">
        <v>0</v>
      </c>
      <c r="N1205" s="15">
        <v>0</v>
      </c>
      <c r="O1205" s="40">
        <v>0</v>
      </c>
      <c r="Q1205" t="str">
        <f t="shared" si="190"/>
        <v>AC</v>
      </c>
      <c r="R1205" t="str">
        <f t="shared" si="191"/>
        <v/>
      </c>
      <c r="S1205" t="str">
        <f t="shared" si="192"/>
        <v>Syt6+</v>
      </c>
      <c r="T1205" t="str">
        <f t="shared" si="193"/>
        <v/>
      </c>
      <c r="U1205" t="str">
        <f t="shared" si="194"/>
        <v/>
      </c>
      <c r="V1205" t="str">
        <f t="shared" si="195"/>
        <v/>
      </c>
      <c r="W1205" t="str">
        <f t="shared" si="196"/>
        <v>MEIS+</v>
      </c>
      <c r="X1205" t="str">
        <f t="shared" si="197"/>
        <v/>
      </c>
      <c r="Y1205" s="32" t="str">
        <f t="shared" si="188"/>
        <v>AC//Syt6+////MEIS+//</v>
      </c>
      <c r="Z1205" t="str">
        <f t="shared" si="189"/>
        <v>#ff6666</v>
      </c>
    </row>
    <row r="1206" spans="1:26" x14ac:dyDescent="0.25">
      <c r="A1206" s="17" t="s">
        <v>105</v>
      </c>
      <c r="B1206" s="56">
        <f t="shared" si="198"/>
        <v>34</v>
      </c>
      <c r="C1206" s="56"/>
      <c r="D1206" s="8">
        <v>1206</v>
      </c>
      <c r="E1206" s="15">
        <v>1</v>
      </c>
      <c r="F1206" s="15">
        <v>0</v>
      </c>
      <c r="G1206" s="15">
        <v>0</v>
      </c>
      <c r="H1206" s="15">
        <v>0</v>
      </c>
      <c r="I1206" s="15">
        <v>0</v>
      </c>
      <c r="J1206" s="15">
        <v>1</v>
      </c>
      <c r="K1206" s="15">
        <v>0</v>
      </c>
      <c r="L1206" s="15">
        <v>0</v>
      </c>
      <c r="M1206" s="15">
        <v>1</v>
      </c>
      <c r="N1206" s="15">
        <v>0</v>
      </c>
      <c r="O1206" s="40">
        <v>0</v>
      </c>
      <c r="Q1206" t="str">
        <f t="shared" si="190"/>
        <v>GC</v>
      </c>
      <c r="R1206" t="str">
        <f t="shared" si="191"/>
        <v/>
      </c>
      <c r="S1206" t="str">
        <f t="shared" si="192"/>
        <v/>
      </c>
      <c r="T1206" t="str">
        <f t="shared" si="193"/>
        <v/>
      </c>
      <c r="U1206" t="str">
        <f t="shared" si="194"/>
        <v/>
      </c>
      <c r="V1206" t="str">
        <f t="shared" si="195"/>
        <v/>
      </c>
      <c r="W1206" t="str">
        <f t="shared" si="196"/>
        <v/>
      </c>
      <c r="X1206" t="str">
        <f t="shared" si="197"/>
        <v/>
      </c>
      <c r="Y1206" s="32" t="str">
        <f t="shared" si="188"/>
        <v>GC////////</v>
      </c>
      <c r="Z1206" t="str">
        <f t="shared" si="189"/>
        <v>#ff66d9</v>
      </c>
    </row>
    <row r="1207" spans="1:26" x14ac:dyDescent="0.25">
      <c r="A1207" s="17" t="s">
        <v>105</v>
      </c>
      <c r="B1207" s="56">
        <f t="shared" si="198"/>
        <v>35</v>
      </c>
      <c r="C1207" s="56"/>
      <c r="D1207" s="8">
        <v>1207</v>
      </c>
      <c r="E1207" s="15">
        <v>1</v>
      </c>
      <c r="F1207" s="15">
        <v>0</v>
      </c>
      <c r="G1207" s="15">
        <v>0</v>
      </c>
      <c r="H1207" s="15">
        <v>0</v>
      </c>
      <c r="I1207" s="15">
        <v>0</v>
      </c>
      <c r="J1207" s="15">
        <v>1</v>
      </c>
      <c r="K1207" s="15">
        <v>0</v>
      </c>
      <c r="L1207" s="15">
        <v>0</v>
      </c>
      <c r="M1207" s="15">
        <v>1</v>
      </c>
      <c r="N1207" s="15">
        <v>0</v>
      </c>
      <c r="O1207" s="40">
        <v>0</v>
      </c>
      <c r="Q1207" t="str">
        <f t="shared" si="190"/>
        <v>GC</v>
      </c>
      <c r="R1207" t="str">
        <f t="shared" si="191"/>
        <v/>
      </c>
      <c r="S1207" t="str">
        <f t="shared" si="192"/>
        <v/>
      </c>
      <c r="T1207" t="str">
        <f t="shared" si="193"/>
        <v/>
      </c>
      <c r="U1207" t="str">
        <f t="shared" si="194"/>
        <v/>
      </c>
      <c r="V1207" t="str">
        <f t="shared" si="195"/>
        <v/>
      </c>
      <c r="W1207" t="str">
        <f t="shared" si="196"/>
        <v/>
      </c>
      <c r="X1207" t="str">
        <f t="shared" si="197"/>
        <v/>
      </c>
      <c r="Y1207" s="32" t="str">
        <f t="shared" si="188"/>
        <v>GC////////</v>
      </c>
      <c r="Z1207" t="str">
        <f t="shared" si="189"/>
        <v>#ff66d9</v>
      </c>
    </row>
    <row r="1208" spans="1:26" x14ac:dyDescent="0.25">
      <c r="A1208" s="17" t="s">
        <v>105</v>
      </c>
      <c r="B1208" s="56">
        <f t="shared" si="198"/>
        <v>36</v>
      </c>
      <c r="C1208" s="56"/>
      <c r="D1208" s="8">
        <v>1208</v>
      </c>
      <c r="E1208" s="15">
        <v>0</v>
      </c>
      <c r="F1208" s="15">
        <v>0</v>
      </c>
      <c r="G1208" s="15">
        <v>1</v>
      </c>
      <c r="H1208" s="15">
        <v>0</v>
      </c>
      <c r="I1208" s="15">
        <v>0</v>
      </c>
      <c r="J1208" s="15">
        <v>1</v>
      </c>
      <c r="K1208" s="15">
        <v>1</v>
      </c>
      <c r="L1208" s="15">
        <v>0</v>
      </c>
      <c r="M1208" s="15">
        <v>1</v>
      </c>
      <c r="N1208" s="15">
        <v>0</v>
      </c>
      <c r="O1208" s="40">
        <v>0</v>
      </c>
      <c r="Q1208" t="str">
        <f t="shared" si="190"/>
        <v>AC</v>
      </c>
      <c r="R1208" t="str">
        <f t="shared" si="191"/>
        <v/>
      </c>
      <c r="S1208" t="str">
        <f t="shared" si="192"/>
        <v>Syt6+</v>
      </c>
      <c r="T1208" t="str">
        <f t="shared" si="193"/>
        <v/>
      </c>
      <c r="U1208" t="str">
        <f t="shared" si="194"/>
        <v>ChAT+</v>
      </c>
      <c r="V1208" t="str">
        <f t="shared" si="195"/>
        <v/>
      </c>
      <c r="W1208" t="str">
        <f t="shared" si="196"/>
        <v/>
      </c>
      <c r="X1208" t="str">
        <f t="shared" si="197"/>
        <v/>
      </c>
      <c r="Y1208" s="32" t="str">
        <f t="shared" si="188"/>
        <v>AC//Syt6+//ChAT+////</v>
      </c>
      <c r="Z1208" t="str">
        <f t="shared" si="189"/>
        <v>#b366ff</v>
      </c>
    </row>
    <row r="1209" spans="1:26" x14ac:dyDescent="0.25">
      <c r="A1209" s="17" t="s">
        <v>105</v>
      </c>
      <c r="B1209" s="56">
        <f t="shared" si="198"/>
        <v>37</v>
      </c>
      <c r="C1209" s="56"/>
      <c r="D1209" s="8">
        <v>1209</v>
      </c>
      <c r="E1209" s="15">
        <v>1</v>
      </c>
      <c r="F1209" s="15">
        <v>0</v>
      </c>
      <c r="G1209" s="15">
        <v>0</v>
      </c>
      <c r="H1209" s="15">
        <v>0</v>
      </c>
      <c r="I1209" s="15">
        <v>0</v>
      </c>
      <c r="J1209" s="15">
        <v>1</v>
      </c>
      <c r="K1209" s="15">
        <v>0</v>
      </c>
      <c r="L1209" s="15">
        <v>0</v>
      </c>
      <c r="M1209" s="15">
        <v>1</v>
      </c>
      <c r="N1209" s="15">
        <v>0</v>
      </c>
      <c r="O1209" s="40">
        <v>0</v>
      </c>
      <c r="Q1209" t="str">
        <f t="shared" si="190"/>
        <v>GC</v>
      </c>
      <c r="R1209" t="str">
        <f t="shared" si="191"/>
        <v/>
      </c>
      <c r="S1209" t="str">
        <f t="shared" si="192"/>
        <v/>
      </c>
      <c r="T1209" t="str">
        <f t="shared" si="193"/>
        <v/>
      </c>
      <c r="U1209" t="str">
        <f t="shared" si="194"/>
        <v/>
      </c>
      <c r="V1209" t="str">
        <f t="shared" si="195"/>
        <v/>
      </c>
      <c r="W1209" t="str">
        <f t="shared" si="196"/>
        <v/>
      </c>
      <c r="X1209" t="str">
        <f t="shared" si="197"/>
        <v/>
      </c>
      <c r="Y1209" s="32" t="str">
        <f t="shared" si="188"/>
        <v>GC////////</v>
      </c>
      <c r="Z1209" t="str">
        <f t="shared" si="189"/>
        <v>#ff66d9</v>
      </c>
    </row>
    <row r="1210" spans="1:26" x14ac:dyDescent="0.25">
      <c r="A1210" s="17" t="s">
        <v>105</v>
      </c>
      <c r="B1210" s="56">
        <f t="shared" si="198"/>
        <v>38</v>
      </c>
      <c r="C1210" s="56"/>
      <c r="D1210" s="8">
        <v>1210</v>
      </c>
      <c r="E1210" s="15">
        <v>1</v>
      </c>
      <c r="F1210" s="15">
        <v>0</v>
      </c>
      <c r="G1210" s="15">
        <v>0</v>
      </c>
      <c r="H1210" s="15">
        <v>0</v>
      </c>
      <c r="I1210" s="15">
        <v>0</v>
      </c>
      <c r="J1210" s="15">
        <v>1</v>
      </c>
      <c r="K1210" s="15">
        <v>0</v>
      </c>
      <c r="L1210" s="15">
        <v>0</v>
      </c>
      <c r="M1210" s="15">
        <v>1</v>
      </c>
      <c r="N1210" s="15">
        <v>0</v>
      </c>
      <c r="O1210" s="40">
        <v>0</v>
      </c>
      <c r="Q1210" t="str">
        <f t="shared" si="190"/>
        <v>GC</v>
      </c>
      <c r="R1210" t="str">
        <f t="shared" si="191"/>
        <v/>
      </c>
      <c r="S1210" t="str">
        <f t="shared" si="192"/>
        <v/>
      </c>
      <c r="T1210" t="str">
        <f t="shared" si="193"/>
        <v/>
      </c>
      <c r="U1210" t="str">
        <f t="shared" si="194"/>
        <v/>
      </c>
      <c r="V1210" t="str">
        <f t="shared" si="195"/>
        <v/>
      </c>
      <c r="W1210" t="str">
        <f t="shared" si="196"/>
        <v/>
      </c>
      <c r="X1210" t="str">
        <f t="shared" si="197"/>
        <v/>
      </c>
      <c r="Y1210" s="32" t="str">
        <f t="shared" si="188"/>
        <v>GC////////</v>
      </c>
      <c r="Z1210" t="str">
        <f t="shared" si="189"/>
        <v>#ff66d9</v>
      </c>
    </row>
    <row r="1211" spans="1:26" x14ac:dyDescent="0.25">
      <c r="A1211" s="17" t="s">
        <v>105</v>
      </c>
      <c r="B1211" s="56">
        <f t="shared" si="198"/>
        <v>39</v>
      </c>
      <c r="C1211" s="56"/>
      <c r="D1211" s="8">
        <v>1211</v>
      </c>
      <c r="E1211" s="15">
        <v>1</v>
      </c>
      <c r="F1211" s="15">
        <v>0</v>
      </c>
      <c r="G1211" s="15">
        <v>0</v>
      </c>
      <c r="H1211" s="15">
        <v>0</v>
      </c>
      <c r="I1211" s="15">
        <v>0</v>
      </c>
      <c r="J1211" s="15">
        <v>1</v>
      </c>
      <c r="K1211" s="15">
        <v>0</v>
      </c>
      <c r="L1211" s="15">
        <v>0</v>
      </c>
      <c r="M1211" s="15">
        <v>1</v>
      </c>
      <c r="N1211" s="15">
        <v>0</v>
      </c>
      <c r="O1211" s="40">
        <v>0</v>
      </c>
      <c r="Q1211" t="str">
        <f t="shared" si="190"/>
        <v>GC</v>
      </c>
      <c r="R1211" t="str">
        <f t="shared" si="191"/>
        <v/>
      </c>
      <c r="S1211" t="str">
        <f t="shared" si="192"/>
        <v/>
      </c>
      <c r="T1211" t="str">
        <f t="shared" si="193"/>
        <v/>
      </c>
      <c r="U1211" t="str">
        <f t="shared" si="194"/>
        <v/>
      </c>
      <c r="V1211" t="str">
        <f t="shared" si="195"/>
        <v/>
      </c>
      <c r="W1211" t="str">
        <f t="shared" si="196"/>
        <v/>
      </c>
      <c r="X1211" t="str">
        <f t="shared" si="197"/>
        <v/>
      </c>
      <c r="Y1211" s="32" t="str">
        <f t="shared" si="188"/>
        <v>GC////////</v>
      </c>
      <c r="Z1211" t="str">
        <f t="shared" si="189"/>
        <v>#ff66d9</v>
      </c>
    </row>
    <row r="1212" spans="1:26" x14ac:dyDescent="0.25">
      <c r="A1212" s="17" t="s">
        <v>105</v>
      </c>
      <c r="B1212" s="56">
        <f t="shared" si="198"/>
        <v>40</v>
      </c>
      <c r="C1212" s="56"/>
      <c r="D1212" s="8">
        <v>1212</v>
      </c>
      <c r="E1212" s="15">
        <v>1</v>
      </c>
      <c r="F1212" s="15">
        <v>0</v>
      </c>
      <c r="G1212" s="15">
        <v>0</v>
      </c>
      <c r="H1212" s="15">
        <v>0</v>
      </c>
      <c r="I1212" s="15">
        <v>0</v>
      </c>
      <c r="J1212" s="15">
        <v>1</v>
      </c>
      <c r="K1212" s="15">
        <v>0</v>
      </c>
      <c r="L1212" s="15">
        <v>0</v>
      </c>
      <c r="M1212" s="15">
        <v>1</v>
      </c>
      <c r="N1212" s="15">
        <v>0</v>
      </c>
      <c r="O1212" s="40">
        <v>0</v>
      </c>
      <c r="Q1212" t="str">
        <f t="shared" si="190"/>
        <v>GC</v>
      </c>
      <c r="R1212" t="str">
        <f t="shared" si="191"/>
        <v/>
      </c>
      <c r="S1212" t="str">
        <f t="shared" si="192"/>
        <v/>
      </c>
      <c r="T1212" t="str">
        <f t="shared" si="193"/>
        <v/>
      </c>
      <c r="U1212" t="str">
        <f t="shared" si="194"/>
        <v/>
      </c>
      <c r="V1212" t="str">
        <f t="shared" si="195"/>
        <v/>
      </c>
      <c r="W1212" t="str">
        <f t="shared" si="196"/>
        <v/>
      </c>
      <c r="X1212" t="str">
        <f t="shared" si="197"/>
        <v/>
      </c>
      <c r="Y1212" s="32" t="str">
        <f t="shared" si="188"/>
        <v>GC////////</v>
      </c>
      <c r="Z1212" t="str">
        <f t="shared" si="189"/>
        <v>#ff66d9</v>
      </c>
    </row>
    <row r="1213" spans="1:26" x14ac:dyDescent="0.25">
      <c r="A1213" s="17" t="s">
        <v>105</v>
      </c>
      <c r="B1213" s="56">
        <f t="shared" si="198"/>
        <v>41</v>
      </c>
      <c r="C1213" s="56">
        <v>92</v>
      </c>
      <c r="D1213" s="8">
        <v>1213</v>
      </c>
      <c r="E1213" s="15">
        <v>1</v>
      </c>
      <c r="F1213" s="15">
        <v>0</v>
      </c>
      <c r="G1213" s="15">
        <v>1</v>
      </c>
      <c r="H1213" s="15">
        <v>0</v>
      </c>
      <c r="I1213" s="15">
        <v>0</v>
      </c>
      <c r="J1213" s="15">
        <v>1</v>
      </c>
      <c r="K1213" s="15">
        <v>0</v>
      </c>
      <c r="L1213" s="15">
        <v>0</v>
      </c>
      <c r="M1213" s="15">
        <v>1</v>
      </c>
      <c r="N1213" s="15">
        <v>0</v>
      </c>
      <c r="O1213" s="40">
        <v>0</v>
      </c>
      <c r="Q1213" t="str">
        <f t="shared" si="190"/>
        <v>GC</v>
      </c>
      <c r="R1213" t="str">
        <f t="shared" si="191"/>
        <v/>
      </c>
      <c r="S1213" t="str">
        <f t="shared" si="192"/>
        <v>Syt6+</v>
      </c>
      <c r="T1213" t="str">
        <f t="shared" si="193"/>
        <v/>
      </c>
      <c r="U1213" t="str">
        <f t="shared" si="194"/>
        <v/>
      </c>
      <c r="V1213" t="str">
        <f t="shared" si="195"/>
        <v/>
      </c>
      <c r="W1213" t="str">
        <f t="shared" si="196"/>
        <v/>
      </c>
      <c r="X1213" t="str">
        <f t="shared" si="197"/>
        <v/>
      </c>
      <c r="Y1213" s="32" t="str">
        <f t="shared" si="188"/>
        <v>GC//Syt6+//////</v>
      </c>
      <c r="Z1213" t="str">
        <f t="shared" si="189"/>
        <v>#ff6666</v>
      </c>
    </row>
    <row r="1214" spans="1:26" x14ac:dyDescent="0.25">
      <c r="A1214" s="17" t="s">
        <v>105</v>
      </c>
      <c r="B1214" s="56">
        <f t="shared" si="198"/>
        <v>42</v>
      </c>
      <c r="C1214" s="56">
        <v>90</v>
      </c>
      <c r="D1214" s="8">
        <v>1214</v>
      </c>
      <c r="E1214" s="15">
        <v>1</v>
      </c>
      <c r="F1214" s="15">
        <v>0</v>
      </c>
      <c r="G1214" s="15">
        <v>1</v>
      </c>
      <c r="H1214" s="15">
        <v>0</v>
      </c>
      <c r="I1214" s="15">
        <v>0</v>
      </c>
      <c r="J1214" s="15">
        <v>1</v>
      </c>
      <c r="K1214" s="15">
        <v>0</v>
      </c>
      <c r="L1214" s="15">
        <v>0</v>
      </c>
      <c r="M1214" s="15">
        <v>1</v>
      </c>
      <c r="N1214" s="15">
        <v>0</v>
      </c>
      <c r="O1214" s="40">
        <v>0</v>
      </c>
      <c r="Q1214" t="str">
        <f t="shared" si="190"/>
        <v>GC</v>
      </c>
      <c r="R1214" t="str">
        <f t="shared" si="191"/>
        <v/>
      </c>
      <c r="S1214" t="str">
        <f t="shared" si="192"/>
        <v>Syt6+</v>
      </c>
      <c r="T1214" t="str">
        <f t="shared" si="193"/>
        <v/>
      </c>
      <c r="U1214" t="str">
        <f t="shared" si="194"/>
        <v/>
      </c>
      <c r="V1214" t="str">
        <f t="shared" si="195"/>
        <v/>
      </c>
      <c r="W1214" t="str">
        <f t="shared" si="196"/>
        <v/>
      </c>
      <c r="X1214" t="str">
        <f t="shared" si="197"/>
        <v/>
      </c>
      <c r="Y1214" s="32" t="str">
        <f t="shared" si="188"/>
        <v>GC//Syt6+//////</v>
      </c>
      <c r="Z1214" t="str">
        <f t="shared" si="189"/>
        <v>#ff6666</v>
      </c>
    </row>
    <row r="1215" spans="1:26" x14ac:dyDescent="0.25">
      <c r="A1215" s="17" t="s">
        <v>105</v>
      </c>
      <c r="B1215" s="56">
        <f t="shared" si="198"/>
        <v>43</v>
      </c>
      <c r="C1215" s="56"/>
      <c r="D1215" s="8">
        <v>1215</v>
      </c>
      <c r="E1215" s="15">
        <v>1</v>
      </c>
      <c r="F1215" s="15">
        <v>0</v>
      </c>
      <c r="G1215" s="15">
        <v>0</v>
      </c>
      <c r="H1215" s="15">
        <v>0</v>
      </c>
      <c r="I1215" s="15">
        <v>0</v>
      </c>
      <c r="J1215" s="15">
        <v>0</v>
      </c>
      <c r="K1215" s="15">
        <v>0</v>
      </c>
      <c r="L1215" s="15">
        <v>0</v>
      </c>
      <c r="M1215" s="15">
        <v>1</v>
      </c>
      <c r="N1215" s="15">
        <v>0</v>
      </c>
      <c r="O1215" s="40">
        <v>0</v>
      </c>
      <c r="Q1215" t="str">
        <f t="shared" si="190"/>
        <v>GC</v>
      </c>
      <c r="R1215" t="str">
        <f t="shared" si="191"/>
        <v/>
      </c>
      <c r="S1215" t="str">
        <f t="shared" si="192"/>
        <v/>
      </c>
      <c r="T1215" t="str">
        <f t="shared" si="193"/>
        <v/>
      </c>
      <c r="U1215" t="str">
        <f t="shared" si="194"/>
        <v/>
      </c>
      <c r="V1215" t="str">
        <f t="shared" si="195"/>
        <v/>
      </c>
      <c r="W1215" t="str">
        <f t="shared" si="196"/>
        <v/>
      </c>
      <c r="X1215" t="str">
        <f t="shared" si="197"/>
        <v/>
      </c>
      <c r="Y1215" s="32" t="str">
        <f t="shared" si="188"/>
        <v>GC////////</v>
      </c>
      <c r="Z1215" t="str">
        <f t="shared" si="189"/>
        <v>#ff66d9</v>
      </c>
    </row>
    <row r="1216" spans="1:26" x14ac:dyDescent="0.25">
      <c r="A1216" s="17" t="s">
        <v>105</v>
      </c>
      <c r="B1216" s="56">
        <f t="shared" si="198"/>
        <v>44</v>
      </c>
      <c r="C1216" s="56"/>
      <c r="D1216" s="8">
        <v>1216</v>
      </c>
      <c r="E1216" s="15">
        <v>1</v>
      </c>
      <c r="F1216" s="15">
        <v>0</v>
      </c>
      <c r="G1216" s="15">
        <v>0</v>
      </c>
      <c r="H1216" s="15">
        <v>0</v>
      </c>
      <c r="I1216" s="15">
        <v>0</v>
      </c>
      <c r="J1216" s="15">
        <v>1</v>
      </c>
      <c r="K1216" s="15">
        <v>0</v>
      </c>
      <c r="L1216" s="15">
        <v>0</v>
      </c>
      <c r="M1216" s="15">
        <v>1</v>
      </c>
      <c r="N1216" s="15">
        <v>0</v>
      </c>
      <c r="O1216" s="40">
        <v>0</v>
      </c>
      <c r="Q1216" t="str">
        <f t="shared" si="190"/>
        <v>GC</v>
      </c>
      <c r="R1216" t="str">
        <f t="shared" si="191"/>
        <v/>
      </c>
      <c r="S1216" t="str">
        <f t="shared" si="192"/>
        <v/>
      </c>
      <c r="T1216" t="str">
        <f t="shared" si="193"/>
        <v/>
      </c>
      <c r="U1216" t="str">
        <f t="shared" si="194"/>
        <v/>
      </c>
      <c r="V1216" t="str">
        <f t="shared" si="195"/>
        <v/>
      </c>
      <c r="W1216" t="str">
        <f t="shared" si="196"/>
        <v/>
      </c>
      <c r="X1216" t="str">
        <f t="shared" si="197"/>
        <v/>
      </c>
      <c r="Y1216" s="32" t="str">
        <f t="shared" si="188"/>
        <v>GC////////</v>
      </c>
      <c r="Z1216" t="str">
        <f t="shared" si="189"/>
        <v>#ff66d9</v>
      </c>
    </row>
    <row r="1217" spans="1:26" x14ac:dyDescent="0.25">
      <c r="A1217" s="17" t="s">
        <v>105</v>
      </c>
      <c r="B1217" s="56">
        <f t="shared" si="198"/>
        <v>45</v>
      </c>
      <c r="C1217" s="56"/>
      <c r="D1217" s="8">
        <v>1217</v>
      </c>
      <c r="E1217" s="15">
        <v>1</v>
      </c>
      <c r="F1217" s="15">
        <v>0</v>
      </c>
      <c r="G1217" s="15">
        <v>0</v>
      </c>
      <c r="H1217" s="15">
        <v>0</v>
      </c>
      <c r="I1217" s="15">
        <v>0</v>
      </c>
      <c r="J1217" s="15">
        <v>1</v>
      </c>
      <c r="K1217" s="15">
        <v>0</v>
      </c>
      <c r="L1217" s="15">
        <v>0</v>
      </c>
      <c r="M1217" s="15">
        <v>1</v>
      </c>
      <c r="N1217" s="15">
        <v>0</v>
      </c>
      <c r="O1217" s="40">
        <v>0</v>
      </c>
      <c r="Q1217" t="str">
        <f t="shared" si="190"/>
        <v>GC</v>
      </c>
      <c r="R1217" t="str">
        <f t="shared" si="191"/>
        <v/>
      </c>
      <c r="S1217" t="str">
        <f t="shared" si="192"/>
        <v/>
      </c>
      <c r="T1217" t="str">
        <f t="shared" si="193"/>
        <v/>
      </c>
      <c r="U1217" t="str">
        <f t="shared" si="194"/>
        <v/>
      </c>
      <c r="V1217" t="str">
        <f t="shared" si="195"/>
        <v/>
      </c>
      <c r="W1217" t="str">
        <f t="shared" si="196"/>
        <v/>
      </c>
      <c r="X1217" t="str">
        <f t="shared" si="197"/>
        <v/>
      </c>
      <c r="Y1217" s="32" t="str">
        <f t="shared" si="188"/>
        <v>GC////////</v>
      </c>
      <c r="Z1217" t="str">
        <f t="shared" si="189"/>
        <v>#ff66d9</v>
      </c>
    </row>
    <row r="1218" spans="1:26" x14ac:dyDescent="0.25">
      <c r="A1218" s="17" t="s">
        <v>105</v>
      </c>
      <c r="B1218" s="56">
        <f t="shared" si="198"/>
        <v>46</v>
      </c>
      <c r="C1218" s="56"/>
      <c r="D1218" s="8">
        <v>1218</v>
      </c>
      <c r="E1218" s="15">
        <v>1</v>
      </c>
      <c r="F1218" s="15">
        <v>0</v>
      </c>
      <c r="G1218" s="15">
        <v>0</v>
      </c>
      <c r="H1218" s="15">
        <v>0</v>
      </c>
      <c r="I1218" s="15">
        <v>0</v>
      </c>
      <c r="J1218" s="15">
        <v>1</v>
      </c>
      <c r="K1218" s="15">
        <v>0</v>
      </c>
      <c r="L1218" s="15">
        <v>0</v>
      </c>
      <c r="M1218" s="15">
        <v>1</v>
      </c>
      <c r="N1218" s="15">
        <v>0</v>
      </c>
      <c r="O1218" s="40">
        <v>0</v>
      </c>
      <c r="Q1218" t="str">
        <f t="shared" si="190"/>
        <v>GC</v>
      </c>
      <c r="R1218" t="str">
        <f t="shared" si="191"/>
        <v/>
      </c>
      <c r="S1218" t="str">
        <f t="shared" si="192"/>
        <v/>
      </c>
      <c r="T1218" t="str">
        <f t="shared" si="193"/>
        <v/>
      </c>
      <c r="U1218" t="str">
        <f t="shared" si="194"/>
        <v/>
      </c>
      <c r="V1218" t="str">
        <f t="shared" si="195"/>
        <v/>
      </c>
      <c r="W1218" t="str">
        <f t="shared" si="196"/>
        <v/>
      </c>
      <c r="X1218" t="str">
        <f t="shared" si="197"/>
        <v/>
      </c>
      <c r="Y1218" s="32" t="str">
        <f t="shared" ref="Y1218:Y1281" si="199">Q1218&amp;"/"&amp;R1218&amp;"/"&amp;S1218&amp;"/"&amp;T1218&amp;"/"&amp;U1218&amp;"/"&amp;V1218&amp;"/"&amp;W1218&amp;"/"&amp;X1218&amp;"/"</f>
        <v>GC////////</v>
      </c>
      <c r="Z1218" t="str">
        <f t="shared" ref="Z1218:Z1281" si="200">VLOOKUP(Y1218,$AB$4:$AC$17,2,FALSE)</f>
        <v>#ff66d9</v>
      </c>
    </row>
    <row r="1219" spans="1:26" x14ac:dyDescent="0.25">
      <c r="A1219" s="17" t="s">
        <v>105</v>
      </c>
      <c r="B1219" s="56">
        <f t="shared" si="198"/>
        <v>47</v>
      </c>
      <c r="C1219" s="56"/>
      <c r="D1219" s="8">
        <v>1219</v>
      </c>
      <c r="E1219" s="15">
        <v>1</v>
      </c>
      <c r="F1219" s="15">
        <v>0</v>
      </c>
      <c r="G1219" s="15">
        <v>0</v>
      </c>
      <c r="H1219" s="15">
        <v>0</v>
      </c>
      <c r="I1219" s="15">
        <v>0</v>
      </c>
      <c r="J1219" s="15">
        <v>1</v>
      </c>
      <c r="K1219" s="15">
        <v>0</v>
      </c>
      <c r="L1219" s="15">
        <v>0</v>
      </c>
      <c r="M1219" s="15">
        <v>1</v>
      </c>
      <c r="N1219" s="15">
        <v>0</v>
      </c>
      <c r="O1219" s="40">
        <v>0</v>
      </c>
      <c r="Q1219" t="str">
        <f t="shared" si="190"/>
        <v>GC</v>
      </c>
      <c r="R1219" t="str">
        <f t="shared" si="191"/>
        <v/>
      </c>
      <c r="S1219" t="str">
        <f t="shared" si="192"/>
        <v/>
      </c>
      <c r="T1219" t="str">
        <f t="shared" si="193"/>
        <v/>
      </c>
      <c r="U1219" t="str">
        <f t="shared" si="194"/>
        <v/>
      </c>
      <c r="V1219" t="str">
        <f t="shared" si="195"/>
        <v/>
      </c>
      <c r="W1219" t="str">
        <f t="shared" si="196"/>
        <v/>
      </c>
      <c r="X1219" t="str">
        <f t="shared" si="197"/>
        <v/>
      </c>
      <c r="Y1219" s="32" t="str">
        <f t="shared" si="199"/>
        <v>GC////////</v>
      </c>
      <c r="Z1219" t="str">
        <f t="shared" si="200"/>
        <v>#ff66d9</v>
      </c>
    </row>
    <row r="1220" spans="1:26" x14ac:dyDescent="0.25">
      <c r="A1220" s="17" t="s">
        <v>105</v>
      </c>
      <c r="B1220" s="56">
        <f t="shared" si="198"/>
        <v>48</v>
      </c>
      <c r="C1220" s="56"/>
      <c r="D1220" s="8">
        <v>1220</v>
      </c>
      <c r="E1220" s="15">
        <v>1</v>
      </c>
      <c r="F1220" s="15">
        <v>0</v>
      </c>
      <c r="G1220" s="15">
        <v>0</v>
      </c>
      <c r="H1220" s="15">
        <v>0</v>
      </c>
      <c r="I1220" s="15">
        <v>0</v>
      </c>
      <c r="J1220" s="15">
        <v>1</v>
      </c>
      <c r="K1220" s="15">
        <v>0</v>
      </c>
      <c r="L1220" s="15">
        <v>0</v>
      </c>
      <c r="M1220" s="15">
        <v>0</v>
      </c>
      <c r="N1220" s="15">
        <v>0</v>
      </c>
      <c r="O1220" s="40">
        <v>0</v>
      </c>
      <c r="Q1220" t="str">
        <f t="shared" si="190"/>
        <v>GC</v>
      </c>
      <c r="R1220" t="str">
        <f t="shared" si="191"/>
        <v/>
      </c>
      <c r="S1220" t="str">
        <f t="shared" si="192"/>
        <v/>
      </c>
      <c r="T1220" t="str">
        <f t="shared" si="193"/>
        <v/>
      </c>
      <c r="U1220" t="str">
        <f t="shared" si="194"/>
        <v/>
      </c>
      <c r="V1220" t="str">
        <f t="shared" si="195"/>
        <v/>
      </c>
      <c r="W1220" t="str">
        <f t="shared" si="196"/>
        <v/>
      </c>
      <c r="X1220" t="str">
        <f t="shared" si="197"/>
        <v/>
      </c>
      <c r="Y1220" s="32" t="str">
        <f t="shared" si="199"/>
        <v>GC////////</v>
      </c>
      <c r="Z1220" t="str">
        <f t="shared" si="200"/>
        <v>#ff66d9</v>
      </c>
    </row>
    <row r="1221" spans="1:26" x14ac:dyDescent="0.25">
      <c r="A1221" s="17" t="s">
        <v>105</v>
      </c>
      <c r="B1221" s="56">
        <f t="shared" si="198"/>
        <v>49</v>
      </c>
      <c r="C1221" s="56">
        <v>78</v>
      </c>
      <c r="D1221" s="8">
        <v>1221</v>
      </c>
      <c r="E1221" s="15">
        <v>1</v>
      </c>
      <c r="F1221" s="15">
        <v>0</v>
      </c>
      <c r="G1221" s="15">
        <v>0</v>
      </c>
      <c r="H1221" s="15">
        <v>1</v>
      </c>
      <c r="I1221" s="15">
        <v>0</v>
      </c>
      <c r="J1221" s="15">
        <v>1</v>
      </c>
      <c r="K1221" s="15">
        <v>0</v>
      </c>
      <c r="L1221" s="15">
        <v>0</v>
      </c>
      <c r="M1221" s="15">
        <v>1</v>
      </c>
      <c r="N1221" s="15">
        <v>0</v>
      </c>
      <c r="O1221" s="40">
        <v>0</v>
      </c>
      <c r="Q1221" t="str">
        <f t="shared" si="190"/>
        <v>GC</v>
      </c>
      <c r="R1221" t="str">
        <f t="shared" si="191"/>
        <v/>
      </c>
      <c r="S1221" t="str">
        <f t="shared" si="192"/>
        <v/>
      </c>
      <c r="T1221" t="str">
        <f t="shared" si="193"/>
        <v>C8+</v>
      </c>
      <c r="U1221" t="str">
        <f t="shared" si="194"/>
        <v/>
      </c>
      <c r="V1221" t="str">
        <f t="shared" si="195"/>
        <v/>
      </c>
      <c r="W1221" t="str">
        <f t="shared" si="196"/>
        <v/>
      </c>
      <c r="X1221" t="str">
        <f t="shared" si="197"/>
        <v/>
      </c>
      <c r="Y1221" s="32" t="str">
        <f t="shared" si="199"/>
        <v>GC///C8+/////</v>
      </c>
      <c r="Z1221" t="str">
        <f t="shared" si="200"/>
        <v>#ffff66</v>
      </c>
    </row>
    <row r="1222" spans="1:26" x14ac:dyDescent="0.25">
      <c r="A1222" s="17" t="s">
        <v>105</v>
      </c>
      <c r="B1222" s="56">
        <f t="shared" si="198"/>
        <v>50</v>
      </c>
      <c r="C1222" s="56"/>
      <c r="D1222" s="8">
        <v>1222</v>
      </c>
      <c r="E1222" s="15">
        <v>1</v>
      </c>
      <c r="F1222" s="15">
        <v>0</v>
      </c>
      <c r="G1222" s="15">
        <v>0</v>
      </c>
      <c r="H1222" s="15">
        <v>0</v>
      </c>
      <c r="I1222" s="15">
        <v>0</v>
      </c>
      <c r="J1222" s="15">
        <v>1</v>
      </c>
      <c r="K1222" s="15">
        <v>0</v>
      </c>
      <c r="L1222" s="15">
        <v>0</v>
      </c>
      <c r="M1222" s="15">
        <v>1</v>
      </c>
      <c r="N1222" s="15">
        <v>0</v>
      </c>
      <c r="O1222" s="40">
        <v>0</v>
      </c>
      <c r="Q1222" t="str">
        <f t="shared" si="190"/>
        <v>GC</v>
      </c>
      <c r="R1222" t="str">
        <f t="shared" si="191"/>
        <v/>
      </c>
      <c r="S1222" t="str">
        <f t="shared" si="192"/>
        <v/>
      </c>
      <c r="T1222" t="str">
        <f t="shared" si="193"/>
        <v/>
      </c>
      <c r="U1222" t="str">
        <f t="shared" si="194"/>
        <v/>
      </c>
      <c r="V1222" t="str">
        <f t="shared" si="195"/>
        <v/>
      </c>
      <c r="W1222" t="str">
        <f t="shared" si="196"/>
        <v/>
      </c>
      <c r="X1222" t="str">
        <f t="shared" si="197"/>
        <v/>
      </c>
      <c r="Y1222" s="32" t="str">
        <f t="shared" si="199"/>
        <v>GC////////</v>
      </c>
      <c r="Z1222" t="str">
        <f t="shared" si="200"/>
        <v>#ff66d9</v>
      </c>
    </row>
    <row r="1223" spans="1:26" x14ac:dyDescent="0.25">
      <c r="A1223" s="17" t="s">
        <v>105</v>
      </c>
      <c r="B1223" s="56">
        <f t="shared" si="198"/>
        <v>51</v>
      </c>
      <c r="C1223" s="56"/>
      <c r="D1223" s="8">
        <v>1223</v>
      </c>
      <c r="E1223" s="15">
        <v>1</v>
      </c>
      <c r="F1223" s="15">
        <v>0</v>
      </c>
      <c r="G1223" s="15">
        <v>0</v>
      </c>
      <c r="H1223" s="15">
        <v>0</v>
      </c>
      <c r="I1223" s="15">
        <v>0</v>
      </c>
      <c r="J1223" s="15">
        <v>1</v>
      </c>
      <c r="K1223" s="15">
        <v>0</v>
      </c>
      <c r="L1223" s="15">
        <v>0</v>
      </c>
      <c r="M1223" s="15">
        <v>1</v>
      </c>
      <c r="N1223" s="15">
        <v>0</v>
      </c>
      <c r="O1223" s="40">
        <v>0</v>
      </c>
      <c r="Q1223" t="str">
        <f t="shared" si="190"/>
        <v>GC</v>
      </c>
      <c r="R1223" t="str">
        <f t="shared" si="191"/>
        <v/>
      </c>
      <c r="S1223" t="str">
        <f t="shared" si="192"/>
        <v/>
      </c>
      <c r="T1223" t="str">
        <f t="shared" si="193"/>
        <v/>
      </c>
      <c r="U1223" t="str">
        <f t="shared" si="194"/>
        <v/>
      </c>
      <c r="V1223" t="str">
        <f t="shared" si="195"/>
        <v/>
      </c>
      <c r="W1223" t="str">
        <f t="shared" si="196"/>
        <v/>
      </c>
      <c r="X1223" t="str">
        <f t="shared" si="197"/>
        <v/>
      </c>
      <c r="Y1223" s="32" t="str">
        <f t="shared" si="199"/>
        <v>GC////////</v>
      </c>
      <c r="Z1223" t="str">
        <f t="shared" si="200"/>
        <v>#ff66d9</v>
      </c>
    </row>
    <row r="1224" spans="1:26" x14ac:dyDescent="0.25">
      <c r="A1224" s="17" t="s">
        <v>105</v>
      </c>
      <c r="B1224" s="56">
        <f t="shared" si="198"/>
        <v>52</v>
      </c>
      <c r="C1224" s="56"/>
      <c r="D1224" s="8">
        <v>1224</v>
      </c>
      <c r="E1224" s="15">
        <v>1</v>
      </c>
      <c r="F1224" s="15">
        <v>0</v>
      </c>
      <c r="G1224" s="15">
        <v>0</v>
      </c>
      <c r="H1224" s="15">
        <v>0</v>
      </c>
      <c r="I1224" s="15">
        <v>0</v>
      </c>
      <c r="J1224" s="15">
        <v>1</v>
      </c>
      <c r="K1224" s="15">
        <v>0</v>
      </c>
      <c r="L1224" s="15">
        <v>0</v>
      </c>
      <c r="M1224" s="15">
        <v>1</v>
      </c>
      <c r="N1224" s="15">
        <v>0</v>
      </c>
      <c r="O1224" s="40">
        <v>0</v>
      </c>
      <c r="Q1224" t="str">
        <f t="shared" si="190"/>
        <v>GC</v>
      </c>
      <c r="R1224" t="str">
        <f t="shared" si="191"/>
        <v/>
      </c>
      <c r="S1224" t="str">
        <f t="shared" si="192"/>
        <v/>
      </c>
      <c r="T1224" t="str">
        <f t="shared" si="193"/>
        <v/>
      </c>
      <c r="U1224" t="str">
        <f t="shared" si="194"/>
        <v/>
      </c>
      <c r="V1224" t="str">
        <f t="shared" si="195"/>
        <v/>
      </c>
      <c r="W1224" t="str">
        <f t="shared" si="196"/>
        <v/>
      </c>
      <c r="X1224" t="str">
        <f t="shared" si="197"/>
        <v/>
      </c>
      <c r="Y1224" s="32" t="str">
        <f t="shared" si="199"/>
        <v>GC////////</v>
      </c>
      <c r="Z1224" t="str">
        <f t="shared" si="200"/>
        <v>#ff66d9</v>
      </c>
    </row>
    <row r="1225" spans="1:26" x14ac:dyDescent="0.25">
      <c r="A1225" s="17" t="s">
        <v>105</v>
      </c>
      <c r="B1225" s="56">
        <f t="shared" si="198"/>
        <v>53</v>
      </c>
      <c r="C1225" s="56"/>
      <c r="D1225" s="8">
        <v>1225</v>
      </c>
      <c r="E1225" s="15">
        <v>1</v>
      </c>
      <c r="F1225" s="15">
        <v>0</v>
      </c>
      <c r="G1225" s="15">
        <v>0</v>
      </c>
      <c r="H1225" s="15">
        <v>0</v>
      </c>
      <c r="I1225" s="15">
        <v>0</v>
      </c>
      <c r="J1225" s="15">
        <v>1</v>
      </c>
      <c r="K1225" s="15">
        <v>0</v>
      </c>
      <c r="L1225" s="15">
        <v>0</v>
      </c>
      <c r="M1225" s="15">
        <v>1</v>
      </c>
      <c r="N1225" s="15">
        <v>0</v>
      </c>
      <c r="O1225" s="40">
        <v>0</v>
      </c>
      <c r="Q1225" t="str">
        <f t="shared" si="190"/>
        <v>GC</v>
      </c>
      <c r="R1225" t="str">
        <f t="shared" si="191"/>
        <v/>
      </c>
      <c r="S1225" t="str">
        <f t="shared" si="192"/>
        <v/>
      </c>
      <c r="T1225" t="str">
        <f t="shared" si="193"/>
        <v/>
      </c>
      <c r="U1225" t="str">
        <f t="shared" si="194"/>
        <v/>
      </c>
      <c r="V1225" t="str">
        <f t="shared" si="195"/>
        <v/>
      </c>
      <c r="W1225" t="str">
        <f t="shared" si="196"/>
        <v/>
      </c>
      <c r="X1225" t="str">
        <f t="shared" si="197"/>
        <v/>
      </c>
      <c r="Y1225" s="32" t="str">
        <f t="shared" si="199"/>
        <v>GC////////</v>
      </c>
      <c r="Z1225" t="str">
        <f t="shared" si="200"/>
        <v>#ff66d9</v>
      </c>
    </row>
    <row r="1226" spans="1:26" x14ac:dyDescent="0.25">
      <c r="A1226" s="17" t="s">
        <v>105</v>
      </c>
      <c r="B1226" s="56">
        <f t="shared" si="198"/>
        <v>54</v>
      </c>
      <c r="C1226" s="56"/>
      <c r="D1226" s="8">
        <v>1226</v>
      </c>
      <c r="E1226" s="15">
        <v>1</v>
      </c>
      <c r="F1226" s="15">
        <v>0</v>
      </c>
      <c r="G1226" s="15">
        <v>0</v>
      </c>
      <c r="H1226" s="15">
        <v>0</v>
      </c>
      <c r="I1226" s="15">
        <v>0</v>
      </c>
      <c r="J1226" s="15">
        <v>1</v>
      </c>
      <c r="K1226" s="15">
        <v>0</v>
      </c>
      <c r="L1226" s="15">
        <v>0</v>
      </c>
      <c r="M1226" s="15">
        <v>1</v>
      </c>
      <c r="N1226" s="15">
        <v>0</v>
      </c>
      <c r="O1226" s="40">
        <v>0</v>
      </c>
      <c r="Q1226" t="str">
        <f t="shared" si="190"/>
        <v>GC</v>
      </c>
      <c r="R1226" t="str">
        <f t="shared" si="191"/>
        <v/>
      </c>
      <c r="S1226" t="str">
        <f t="shared" si="192"/>
        <v/>
      </c>
      <c r="T1226" t="str">
        <f t="shared" si="193"/>
        <v/>
      </c>
      <c r="U1226" t="str">
        <f t="shared" si="194"/>
        <v/>
      </c>
      <c r="V1226" t="str">
        <f t="shared" si="195"/>
        <v/>
      </c>
      <c r="W1226" t="str">
        <f t="shared" si="196"/>
        <v/>
      </c>
      <c r="X1226" t="str">
        <f t="shared" si="197"/>
        <v/>
      </c>
      <c r="Y1226" s="32" t="str">
        <f t="shared" si="199"/>
        <v>GC////////</v>
      </c>
      <c r="Z1226" t="str">
        <f t="shared" si="200"/>
        <v>#ff66d9</v>
      </c>
    </row>
    <row r="1227" spans="1:26" x14ac:dyDescent="0.25">
      <c r="A1227" s="17" t="s">
        <v>105</v>
      </c>
      <c r="B1227" s="56">
        <f t="shared" si="198"/>
        <v>55</v>
      </c>
      <c r="C1227" s="56"/>
      <c r="D1227" s="8">
        <v>1227</v>
      </c>
      <c r="E1227" s="15">
        <v>1</v>
      </c>
      <c r="F1227" s="15">
        <v>0</v>
      </c>
      <c r="G1227" s="15">
        <v>0</v>
      </c>
      <c r="H1227" s="15">
        <v>0</v>
      </c>
      <c r="I1227" s="15">
        <v>0</v>
      </c>
      <c r="J1227" s="15">
        <v>1</v>
      </c>
      <c r="K1227" s="15">
        <v>0</v>
      </c>
      <c r="L1227" s="15">
        <v>0</v>
      </c>
      <c r="M1227" s="15">
        <v>1</v>
      </c>
      <c r="N1227" s="15">
        <v>0</v>
      </c>
      <c r="O1227" s="40">
        <v>0</v>
      </c>
      <c r="Q1227" t="str">
        <f t="shared" si="190"/>
        <v>GC</v>
      </c>
      <c r="R1227" t="str">
        <f t="shared" si="191"/>
        <v/>
      </c>
      <c r="S1227" t="str">
        <f t="shared" si="192"/>
        <v/>
      </c>
      <c r="T1227" t="str">
        <f t="shared" si="193"/>
        <v/>
      </c>
      <c r="U1227" t="str">
        <f t="shared" si="194"/>
        <v/>
      </c>
      <c r="V1227" t="str">
        <f t="shared" si="195"/>
        <v/>
      </c>
      <c r="W1227" t="str">
        <f t="shared" si="196"/>
        <v/>
      </c>
      <c r="X1227" t="str">
        <f t="shared" si="197"/>
        <v/>
      </c>
      <c r="Y1227" s="32" t="str">
        <f t="shared" si="199"/>
        <v>GC////////</v>
      </c>
      <c r="Z1227" t="str">
        <f t="shared" si="200"/>
        <v>#ff66d9</v>
      </c>
    </row>
    <row r="1228" spans="1:26" x14ac:dyDescent="0.25">
      <c r="A1228" s="17" t="s">
        <v>105</v>
      </c>
      <c r="B1228" s="56">
        <f t="shared" si="198"/>
        <v>56</v>
      </c>
      <c r="C1228" s="56"/>
      <c r="D1228" s="8">
        <v>1228</v>
      </c>
      <c r="E1228" s="15">
        <v>1</v>
      </c>
      <c r="F1228" s="15">
        <v>0</v>
      </c>
      <c r="G1228" s="15">
        <v>0</v>
      </c>
      <c r="H1228" s="15">
        <v>0</v>
      </c>
      <c r="I1228" s="15">
        <v>0</v>
      </c>
      <c r="J1228" s="15">
        <v>1</v>
      </c>
      <c r="K1228" s="15">
        <v>0</v>
      </c>
      <c r="L1228" s="15">
        <v>0</v>
      </c>
      <c r="M1228" s="15">
        <v>1</v>
      </c>
      <c r="N1228" s="15">
        <v>0</v>
      </c>
      <c r="O1228" s="40">
        <v>0</v>
      </c>
      <c r="Q1228" t="str">
        <f t="shared" si="190"/>
        <v>GC</v>
      </c>
      <c r="R1228" t="str">
        <f t="shared" si="191"/>
        <v/>
      </c>
      <c r="S1228" t="str">
        <f t="shared" si="192"/>
        <v/>
      </c>
      <c r="T1228" t="str">
        <f t="shared" si="193"/>
        <v/>
      </c>
      <c r="U1228" t="str">
        <f t="shared" si="194"/>
        <v/>
      </c>
      <c r="V1228" t="str">
        <f t="shared" si="195"/>
        <v/>
      </c>
      <c r="W1228" t="str">
        <f t="shared" si="196"/>
        <v/>
      </c>
      <c r="X1228" t="str">
        <f t="shared" si="197"/>
        <v/>
      </c>
      <c r="Y1228" s="32" t="str">
        <f t="shared" si="199"/>
        <v>GC////////</v>
      </c>
      <c r="Z1228" t="str">
        <f t="shared" si="200"/>
        <v>#ff66d9</v>
      </c>
    </row>
    <row r="1229" spans="1:26" x14ac:dyDescent="0.25">
      <c r="A1229" s="17" t="s">
        <v>105</v>
      </c>
      <c r="B1229" s="56">
        <f t="shared" si="198"/>
        <v>57</v>
      </c>
      <c r="C1229" s="56">
        <v>31</v>
      </c>
      <c r="D1229" s="8">
        <v>1229</v>
      </c>
      <c r="E1229" s="15">
        <v>1</v>
      </c>
      <c r="F1229" s="15">
        <v>0</v>
      </c>
      <c r="G1229" s="15">
        <v>0</v>
      </c>
      <c r="H1229" s="15">
        <v>1</v>
      </c>
      <c r="I1229" s="15">
        <v>0</v>
      </c>
      <c r="J1229" s="15">
        <v>1</v>
      </c>
      <c r="K1229" s="15">
        <v>0</v>
      </c>
      <c r="L1229" s="15">
        <v>0</v>
      </c>
      <c r="M1229" s="15">
        <v>1</v>
      </c>
      <c r="N1229" s="15">
        <v>0</v>
      </c>
      <c r="O1229" s="40">
        <v>0</v>
      </c>
      <c r="Q1229" t="str">
        <f t="shared" si="190"/>
        <v>GC</v>
      </c>
      <c r="R1229" t="str">
        <f t="shared" si="191"/>
        <v/>
      </c>
      <c r="S1229" t="str">
        <f t="shared" si="192"/>
        <v/>
      </c>
      <c r="T1229" t="str">
        <f t="shared" si="193"/>
        <v>C8+</v>
      </c>
      <c r="U1229" t="str">
        <f t="shared" si="194"/>
        <v/>
      </c>
      <c r="V1229" t="str">
        <f t="shared" si="195"/>
        <v/>
      </c>
      <c r="W1229" t="str">
        <f t="shared" si="196"/>
        <v/>
      </c>
      <c r="X1229" t="str">
        <f t="shared" si="197"/>
        <v/>
      </c>
      <c r="Y1229" s="32" t="str">
        <f t="shared" si="199"/>
        <v>GC///C8+/////</v>
      </c>
      <c r="Z1229" t="str">
        <f t="shared" si="200"/>
        <v>#ffff66</v>
      </c>
    </row>
    <row r="1230" spans="1:26" x14ac:dyDescent="0.25">
      <c r="A1230" s="17" t="s">
        <v>105</v>
      </c>
      <c r="B1230" s="56">
        <f t="shared" si="198"/>
        <v>58</v>
      </c>
      <c r="C1230" s="56"/>
      <c r="D1230" s="8">
        <v>1230</v>
      </c>
      <c r="E1230" s="15">
        <v>1</v>
      </c>
      <c r="F1230" s="15">
        <v>0</v>
      </c>
      <c r="G1230" s="15">
        <v>0</v>
      </c>
      <c r="H1230" s="15">
        <v>0</v>
      </c>
      <c r="I1230" s="15">
        <v>0</v>
      </c>
      <c r="J1230" s="15">
        <v>1</v>
      </c>
      <c r="K1230" s="15">
        <v>0</v>
      </c>
      <c r="L1230" s="15">
        <v>0</v>
      </c>
      <c r="M1230" s="15">
        <v>1</v>
      </c>
      <c r="N1230" s="15">
        <v>0</v>
      </c>
      <c r="O1230" s="40">
        <v>0</v>
      </c>
      <c r="Q1230" t="str">
        <f t="shared" si="190"/>
        <v>GC</v>
      </c>
      <c r="R1230" t="str">
        <f t="shared" si="191"/>
        <v/>
      </c>
      <c r="S1230" t="str">
        <f t="shared" si="192"/>
        <v/>
      </c>
      <c r="T1230" t="str">
        <f t="shared" si="193"/>
        <v/>
      </c>
      <c r="U1230" t="str">
        <f t="shared" si="194"/>
        <v/>
      </c>
      <c r="V1230" t="str">
        <f t="shared" si="195"/>
        <v/>
      </c>
      <c r="W1230" t="str">
        <f t="shared" si="196"/>
        <v/>
      </c>
      <c r="X1230" t="str">
        <f t="shared" si="197"/>
        <v/>
      </c>
      <c r="Y1230" s="32" t="str">
        <f t="shared" si="199"/>
        <v>GC////////</v>
      </c>
      <c r="Z1230" t="str">
        <f t="shared" si="200"/>
        <v>#ff66d9</v>
      </c>
    </row>
    <row r="1231" spans="1:26" x14ac:dyDescent="0.25">
      <c r="A1231" s="17" t="s">
        <v>105</v>
      </c>
      <c r="B1231" s="56">
        <f t="shared" si="198"/>
        <v>59</v>
      </c>
      <c r="C1231" s="56"/>
      <c r="D1231" s="8">
        <v>1231</v>
      </c>
      <c r="E1231" s="15">
        <v>1</v>
      </c>
      <c r="F1231" s="15">
        <v>0</v>
      </c>
      <c r="G1231" s="15">
        <v>0</v>
      </c>
      <c r="H1231" s="15">
        <v>0</v>
      </c>
      <c r="I1231" s="15">
        <v>0</v>
      </c>
      <c r="J1231" s="15">
        <v>1</v>
      </c>
      <c r="K1231" s="15">
        <v>0</v>
      </c>
      <c r="L1231" s="15">
        <v>0</v>
      </c>
      <c r="M1231" s="15">
        <v>1</v>
      </c>
      <c r="N1231" s="15">
        <v>0</v>
      </c>
      <c r="O1231" s="40">
        <v>0</v>
      </c>
      <c r="Q1231" t="str">
        <f t="shared" si="190"/>
        <v>GC</v>
      </c>
      <c r="R1231" t="str">
        <f t="shared" si="191"/>
        <v/>
      </c>
      <c r="S1231" t="str">
        <f t="shared" si="192"/>
        <v/>
      </c>
      <c r="T1231" t="str">
        <f t="shared" si="193"/>
        <v/>
      </c>
      <c r="U1231" t="str">
        <f t="shared" si="194"/>
        <v/>
      </c>
      <c r="V1231" t="str">
        <f t="shared" si="195"/>
        <v/>
      </c>
      <c r="W1231" t="str">
        <f t="shared" si="196"/>
        <v/>
      </c>
      <c r="X1231" t="str">
        <f t="shared" si="197"/>
        <v/>
      </c>
      <c r="Y1231" s="32" t="str">
        <f t="shared" si="199"/>
        <v>GC////////</v>
      </c>
      <c r="Z1231" t="str">
        <f t="shared" si="200"/>
        <v>#ff66d9</v>
      </c>
    </row>
    <row r="1232" spans="1:26" x14ac:dyDescent="0.25">
      <c r="A1232" s="17" t="s">
        <v>105</v>
      </c>
      <c r="B1232" s="56">
        <f t="shared" si="198"/>
        <v>60</v>
      </c>
      <c r="C1232" s="56"/>
      <c r="D1232" s="8">
        <v>1232</v>
      </c>
      <c r="E1232" s="15">
        <v>1</v>
      </c>
      <c r="F1232" s="15">
        <v>0</v>
      </c>
      <c r="G1232" s="15">
        <v>0</v>
      </c>
      <c r="H1232" s="15">
        <v>0</v>
      </c>
      <c r="I1232" s="15">
        <v>0</v>
      </c>
      <c r="J1232" s="15">
        <v>1</v>
      </c>
      <c r="K1232" s="15">
        <v>0</v>
      </c>
      <c r="L1232" s="15">
        <v>0</v>
      </c>
      <c r="M1232" s="15">
        <v>1</v>
      </c>
      <c r="N1232" s="15">
        <v>0</v>
      </c>
      <c r="O1232" s="40">
        <v>0</v>
      </c>
      <c r="Q1232" t="str">
        <f t="shared" si="190"/>
        <v>GC</v>
      </c>
      <c r="R1232" t="str">
        <f t="shared" si="191"/>
        <v/>
      </c>
      <c r="S1232" t="str">
        <f t="shared" si="192"/>
        <v/>
      </c>
      <c r="T1232" t="str">
        <f t="shared" si="193"/>
        <v/>
      </c>
      <c r="U1232" t="str">
        <f t="shared" si="194"/>
        <v/>
      </c>
      <c r="V1232" t="str">
        <f t="shared" si="195"/>
        <v/>
      </c>
      <c r="W1232" t="str">
        <f t="shared" si="196"/>
        <v/>
      </c>
      <c r="X1232" t="str">
        <f t="shared" si="197"/>
        <v/>
      </c>
      <c r="Y1232" s="32" t="str">
        <f t="shared" si="199"/>
        <v>GC////////</v>
      </c>
      <c r="Z1232" t="str">
        <f t="shared" si="200"/>
        <v>#ff66d9</v>
      </c>
    </row>
    <row r="1233" spans="1:26" x14ac:dyDescent="0.25">
      <c r="A1233" s="17" t="s">
        <v>105</v>
      </c>
      <c r="B1233" s="56">
        <f t="shared" si="198"/>
        <v>61</v>
      </c>
      <c r="C1233" s="56"/>
      <c r="D1233" s="8">
        <v>1233</v>
      </c>
      <c r="E1233" s="15">
        <v>1</v>
      </c>
      <c r="F1233" s="15">
        <v>0</v>
      </c>
      <c r="G1233" s="15">
        <v>0</v>
      </c>
      <c r="H1233" s="15">
        <v>0</v>
      </c>
      <c r="I1233" s="15">
        <v>0</v>
      </c>
      <c r="J1233" s="15">
        <v>1</v>
      </c>
      <c r="K1233" s="15">
        <v>0</v>
      </c>
      <c r="L1233" s="15">
        <v>0</v>
      </c>
      <c r="M1233" s="15">
        <v>1</v>
      </c>
      <c r="N1233" s="15">
        <v>0</v>
      </c>
      <c r="O1233" s="40">
        <v>0</v>
      </c>
      <c r="Q1233" t="str">
        <f t="shared" si="190"/>
        <v>GC</v>
      </c>
      <c r="R1233" t="str">
        <f t="shared" si="191"/>
        <v/>
      </c>
      <c r="S1233" t="str">
        <f t="shared" si="192"/>
        <v/>
      </c>
      <c r="T1233" t="str">
        <f t="shared" si="193"/>
        <v/>
      </c>
      <c r="U1233" t="str">
        <f t="shared" si="194"/>
        <v/>
      </c>
      <c r="V1233" t="str">
        <f t="shared" si="195"/>
        <v/>
      </c>
      <c r="W1233" t="str">
        <f t="shared" si="196"/>
        <v/>
      </c>
      <c r="X1233" t="str">
        <f t="shared" si="197"/>
        <v/>
      </c>
      <c r="Y1233" s="32" t="str">
        <f t="shared" si="199"/>
        <v>GC////////</v>
      </c>
      <c r="Z1233" t="str">
        <f t="shared" si="200"/>
        <v>#ff66d9</v>
      </c>
    </row>
    <row r="1234" spans="1:26" x14ac:dyDescent="0.25">
      <c r="A1234" s="17" t="s">
        <v>105</v>
      </c>
      <c r="B1234" s="56">
        <f t="shared" si="198"/>
        <v>62</v>
      </c>
      <c r="C1234" s="56"/>
      <c r="D1234" s="8">
        <v>1234</v>
      </c>
      <c r="E1234" s="15">
        <v>1</v>
      </c>
      <c r="F1234" s="15">
        <v>0</v>
      </c>
      <c r="G1234" s="15">
        <v>0</v>
      </c>
      <c r="H1234" s="15">
        <v>0</v>
      </c>
      <c r="I1234" s="15">
        <v>0</v>
      </c>
      <c r="J1234" s="15">
        <v>0</v>
      </c>
      <c r="K1234" s="15">
        <v>0</v>
      </c>
      <c r="L1234" s="15">
        <v>0</v>
      </c>
      <c r="M1234" s="15">
        <v>1</v>
      </c>
      <c r="N1234" s="15">
        <v>0</v>
      </c>
      <c r="O1234" s="40">
        <v>0</v>
      </c>
      <c r="Q1234" t="str">
        <f t="shared" si="190"/>
        <v>GC</v>
      </c>
      <c r="R1234" t="str">
        <f t="shared" si="191"/>
        <v/>
      </c>
      <c r="S1234" t="str">
        <f t="shared" si="192"/>
        <v/>
      </c>
      <c r="T1234" t="str">
        <f t="shared" si="193"/>
        <v/>
      </c>
      <c r="U1234" t="str">
        <f t="shared" si="194"/>
        <v/>
      </c>
      <c r="V1234" t="str">
        <f t="shared" si="195"/>
        <v/>
      </c>
      <c r="W1234" t="str">
        <f t="shared" si="196"/>
        <v/>
      </c>
      <c r="X1234" t="str">
        <f t="shared" si="197"/>
        <v/>
      </c>
      <c r="Y1234" s="32" t="str">
        <f t="shared" si="199"/>
        <v>GC////////</v>
      </c>
      <c r="Z1234" t="str">
        <f t="shared" si="200"/>
        <v>#ff66d9</v>
      </c>
    </row>
    <row r="1235" spans="1:26" x14ac:dyDescent="0.25">
      <c r="A1235" s="17" t="s">
        <v>105</v>
      </c>
      <c r="B1235" s="56">
        <f t="shared" si="198"/>
        <v>63</v>
      </c>
      <c r="C1235" s="56"/>
      <c r="D1235" s="8">
        <v>1235</v>
      </c>
      <c r="E1235" s="15">
        <v>1</v>
      </c>
      <c r="F1235" s="15">
        <v>0</v>
      </c>
      <c r="G1235" s="15">
        <v>0</v>
      </c>
      <c r="H1235" s="15">
        <v>0</v>
      </c>
      <c r="I1235" s="15">
        <v>0</v>
      </c>
      <c r="J1235" s="15">
        <v>1</v>
      </c>
      <c r="K1235" s="15">
        <v>0</v>
      </c>
      <c r="L1235" s="15">
        <v>0</v>
      </c>
      <c r="M1235" s="15">
        <v>1</v>
      </c>
      <c r="N1235" s="15">
        <v>0</v>
      </c>
      <c r="O1235" s="40">
        <v>0</v>
      </c>
      <c r="Q1235" t="str">
        <f t="shared" ref="Q1235:Q1298" si="201">IF(E1235=1,"GC","AC")</f>
        <v>GC</v>
      </c>
      <c r="R1235" t="str">
        <f t="shared" ref="R1235:R1298" si="202">IF(F1235=1,"Syt10+","")</f>
        <v/>
      </c>
      <c r="S1235" t="str">
        <f t="shared" ref="S1235:S1298" si="203">IF(G1235=1,"Syt6+","")</f>
        <v/>
      </c>
      <c r="T1235" t="str">
        <f t="shared" ref="T1235:T1298" si="204">IF(H1235,"C8+","")</f>
        <v/>
      </c>
      <c r="U1235" t="str">
        <f t="shared" ref="U1235:U1298" si="205">IF(K1235=1,"ChAT+","")</f>
        <v/>
      </c>
      <c r="V1235" t="str">
        <f t="shared" ref="V1235:V1298" si="206">IF(O1235=1,"Satb2+","")</f>
        <v/>
      </c>
      <c r="W1235" t="str">
        <f t="shared" ref="W1235:W1298" si="207">IF(I1235=1,"MEIS+","")</f>
        <v/>
      </c>
      <c r="X1235" t="str">
        <f t="shared" ref="X1235:X1298" si="208">IF(N1235=1,"CalR+","")</f>
        <v/>
      </c>
      <c r="Y1235" s="32" t="str">
        <f t="shared" si="199"/>
        <v>GC////////</v>
      </c>
      <c r="Z1235" t="str">
        <f t="shared" si="200"/>
        <v>#ff66d9</v>
      </c>
    </row>
    <row r="1236" spans="1:26" x14ac:dyDescent="0.25">
      <c r="A1236" s="17" t="s">
        <v>105</v>
      </c>
      <c r="B1236" s="56">
        <f t="shared" si="198"/>
        <v>64</v>
      </c>
      <c r="C1236" s="56"/>
      <c r="D1236" s="8">
        <v>1236</v>
      </c>
      <c r="E1236" s="15">
        <v>1</v>
      </c>
      <c r="F1236" s="15">
        <v>0</v>
      </c>
      <c r="G1236" s="15">
        <v>0</v>
      </c>
      <c r="H1236" s="15">
        <v>0</v>
      </c>
      <c r="I1236" s="15">
        <v>0</v>
      </c>
      <c r="J1236" s="15">
        <v>1</v>
      </c>
      <c r="K1236" s="15">
        <v>0</v>
      </c>
      <c r="L1236" s="15">
        <v>0</v>
      </c>
      <c r="M1236" s="15">
        <v>1</v>
      </c>
      <c r="N1236" s="15">
        <v>0</v>
      </c>
      <c r="O1236" s="40">
        <v>0</v>
      </c>
      <c r="Q1236" t="str">
        <f t="shared" si="201"/>
        <v>GC</v>
      </c>
      <c r="R1236" t="str">
        <f t="shared" si="202"/>
        <v/>
      </c>
      <c r="S1236" t="str">
        <f t="shared" si="203"/>
        <v/>
      </c>
      <c r="T1236" t="str">
        <f t="shared" si="204"/>
        <v/>
      </c>
      <c r="U1236" t="str">
        <f t="shared" si="205"/>
        <v/>
      </c>
      <c r="V1236" t="str">
        <f t="shared" si="206"/>
        <v/>
      </c>
      <c r="W1236" t="str">
        <f t="shared" si="207"/>
        <v/>
      </c>
      <c r="X1236" t="str">
        <f t="shared" si="208"/>
        <v/>
      </c>
      <c r="Y1236" s="32" t="str">
        <f t="shared" si="199"/>
        <v>GC////////</v>
      </c>
      <c r="Z1236" t="str">
        <f t="shared" si="200"/>
        <v>#ff66d9</v>
      </c>
    </row>
    <row r="1237" spans="1:26" x14ac:dyDescent="0.25">
      <c r="A1237" s="17" t="s">
        <v>105</v>
      </c>
      <c r="B1237" s="56">
        <f t="shared" si="198"/>
        <v>65</v>
      </c>
      <c r="C1237" s="56"/>
      <c r="D1237" s="8">
        <v>1237</v>
      </c>
      <c r="E1237" s="15">
        <v>1</v>
      </c>
      <c r="F1237" s="15">
        <v>0</v>
      </c>
      <c r="G1237" s="15">
        <v>0</v>
      </c>
      <c r="H1237" s="15">
        <v>0</v>
      </c>
      <c r="I1237" s="15">
        <v>0</v>
      </c>
      <c r="J1237" s="15">
        <v>1</v>
      </c>
      <c r="K1237" s="15">
        <v>0</v>
      </c>
      <c r="L1237" s="15">
        <v>0</v>
      </c>
      <c r="M1237" s="15">
        <v>1</v>
      </c>
      <c r="N1237" s="15">
        <v>0</v>
      </c>
      <c r="O1237" s="40">
        <v>0</v>
      </c>
      <c r="Q1237" t="str">
        <f t="shared" si="201"/>
        <v>GC</v>
      </c>
      <c r="R1237" t="str">
        <f t="shared" si="202"/>
        <v/>
      </c>
      <c r="S1237" t="str">
        <f t="shared" si="203"/>
        <v/>
      </c>
      <c r="T1237" t="str">
        <f t="shared" si="204"/>
        <v/>
      </c>
      <c r="U1237" t="str">
        <f t="shared" si="205"/>
        <v/>
      </c>
      <c r="V1237" t="str">
        <f t="shared" si="206"/>
        <v/>
      </c>
      <c r="W1237" t="str">
        <f t="shared" si="207"/>
        <v/>
      </c>
      <c r="X1237" t="str">
        <f t="shared" si="208"/>
        <v/>
      </c>
      <c r="Y1237" s="32" t="str">
        <f t="shared" si="199"/>
        <v>GC////////</v>
      </c>
      <c r="Z1237" t="str">
        <f t="shared" si="200"/>
        <v>#ff66d9</v>
      </c>
    </row>
    <row r="1238" spans="1:26" x14ac:dyDescent="0.25">
      <c r="A1238" s="17" t="s">
        <v>105</v>
      </c>
      <c r="B1238" s="56">
        <f t="shared" si="198"/>
        <v>66</v>
      </c>
      <c r="C1238" s="56"/>
      <c r="D1238" s="8">
        <v>1238</v>
      </c>
      <c r="E1238" s="15">
        <v>1</v>
      </c>
      <c r="F1238" s="15">
        <v>0</v>
      </c>
      <c r="G1238" s="15">
        <v>0</v>
      </c>
      <c r="H1238" s="15">
        <v>0</v>
      </c>
      <c r="I1238" s="15">
        <v>0</v>
      </c>
      <c r="J1238" s="15">
        <v>1</v>
      </c>
      <c r="K1238" s="15">
        <v>0</v>
      </c>
      <c r="L1238" s="15">
        <v>0</v>
      </c>
      <c r="M1238" s="15">
        <v>1</v>
      </c>
      <c r="N1238" s="15">
        <v>0</v>
      </c>
      <c r="O1238" s="40">
        <v>0</v>
      </c>
      <c r="Q1238" t="str">
        <f t="shared" si="201"/>
        <v>GC</v>
      </c>
      <c r="R1238" t="str">
        <f t="shared" si="202"/>
        <v/>
      </c>
      <c r="S1238" t="str">
        <f t="shared" si="203"/>
        <v/>
      </c>
      <c r="T1238" t="str">
        <f t="shared" si="204"/>
        <v/>
      </c>
      <c r="U1238" t="str">
        <f t="shared" si="205"/>
        <v/>
      </c>
      <c r="V1238" t="str">
        <f t="shared" si="206"/>
        <v/>
      </c>
      <c r="W1238" t="str">
        <f t="shared" si="207"/>
        <v/>
      </c>
      <c r="X1238" t="str">
        <f t="shared" si="208"/>
        <v/>
      </c>
      <c r="Y1238" s="32" t="str">
        <f t="shared" si="199"/>
        <v>GC////////</v>
      </c>
      <c r="Z1238" t="str">
        <f t="shared" si="200"/>
        <v>#ff66d9</v>
      </c>
    </row>
    <row r="1239" spans="1:26" x14ac:dyDescent="0.25">
      <c r="A1239" s="17" t="s">
        <v>105</v>
      </c>
      <c r="B1239" s="56">
        <f t="shared" ref="B1239:B1302" si="209">B1238+1</f>
        <v>67</v>
      </c>
      <c r="C1239" s="56"/>
      <c r="D1239" s="8">
        <v>1239</v>
      </c>
      <c r="E1239" s="15">
        <v>1</v>
      </c>
      <c r="F1239" s="15">
        <v>0</v>
      </c>
      <c r="G1239" s="15">
        <v>0</v>
      </c>
      <c r="H1239" s="15">
        <v>0</v>
      </c>
      <c r="I1239" s="15">
        <v>0</v>
      </c>
      <c r="J1239" s="15">
        <v>1</v>
      </c>
      <c r="K1239" s="15">
        <v>0</v>
      </c>
      <c r="L1239" s="15">
        <v>0</v>
      </c>
      <c r="M1239" s="15">
        <v>1</v>
      </c>
      <c r="N1239" s="15">
        <v>0</v>
      </c>
      <c r="O1239" s="40">
        <v>0</v>
      </c>
      <c r="Q1239" t="str">
        <f t="shared" si="201"/>
        <v>GC</v>
      </c>
      <c r="R1239" t="str">
        <f t="shared" si="202"/>
        <v/>
      </c>
      <c r="S1239" t="str">
        <f t="shared" si="203"/>
        <v/>
      </c>
      <c r="T1239" t="str">
        <f t="shared" si="204"/>
        <v/>
      </c>
      <c r="U1239" t="str">
        <f t="shared" si="205"/>
        <v/>
      </c>
      <c r="V1239" t="str">
        <f t="shared" si="206"/>
        <v/>
      </c>
      <c r="W1239" t="str">
        <f t="shared" si="207"/>
        <v/>
      </c>
      <c r="X1239" t="str">
        <f t="shared" si="208"/>
        <v/>
      </c>
      <c r="Y1239" s="32" t="str">
        <f t="shared" si="199"/>
        <v>GC////////</v>
      </c>
      <c r="Z1239" t="str">
        <f t="shared" si="200"/>
        <v>#ff66d9</v>
      </c>
    </row>
    <row r="1240" spans="1:26" x14ac:dyDescent="0.25">
      <c r="A1240" s="17" t="s">
        <v>105</v>
      </c>
      <c r="B1240" s="56">
        <f t="shared" si="209"/>
        <v>68</v>
      </c>
      <c r="C1240" s="56"/>
      <c r="D1240" s="8">
        <v>1240</v>
      </c>
      <c r="E1240" s="15">
        <v>1</v>
      </c>
      <c r="F1240" s="15">
        <v>0</v>
      </c>
      <c r="G1240" s="15">
        <v>0</v>
      </c>
      <c r="H1240" s="15">
        <v>0</v>
      </c>
      <c r="I1240" s="15">
        <v>0</v>
      </c>
      <c r="J1240" s="15">
        <v>1</v>
      </c>
      <c r="K1240" s="15">
        <v>0</v>
      </c>
      <c r="L1240" s="15">
        <v>0</v>
      </c>
      <c r="M1240" s="15">
        <v>1</v>
      </c>
      <c r="N1240" s="15">
        <v>0</v>
      </c>
      <c r="O1240" s="40">
        <v>0</v>
      </c>
      <c r="Q1240" t="str">
        <f t="shared" si="201"/>
        <v>GC</v>
      </c>
      <c r="R1240" t="str">
        <f t="shared" si="202"/>
        <v/>
      </c>
      <c r="S1240" t="str">
        <f t="shared" si="203"/>
        <v/>
      </c>
      <c r="T1240" t="str">
        <f t="shared" si="204"/>
        <v/>
      </c>
      <c r="U1240" t="str">
        <f t="shared" si="205"/>
        <v/>
      </c>
      <c r="V1240" t="str">
        <f t="shared" si="206"/>
        <v/>
      </c>
      <c r="W1240" t="str">
        <f t="shared" si="207"/>
        <v/>
      </c>
      <c r="X1240" t="str">
        <f t="shared" si="208"/>
        <v/>
      </c>
      <c r="Y1240" s="32" t="str">
        <f t="shared" si="199"/>
        <v>GC////////</v>
      </c>
      <c r="Z1240" t="str">
        <f t="shared" si="200"/>
        <v>#ff66d9</v>
      </c>
    </row>
    <row r="1241" spans="1:26" x14ac:dyDescent="0.25">
      <c r="A1241" s="17" t="s">
        <v>105</v>
      </c>
      <c r="B1241" s="56">
        <f t="shared" si="209"/>
        <v>69</v>
      </c>
      <c r="C1241" s="56"/>
      <c r="D1241" s="8">
        <v>1241</v>
      </c>
      <c r="E1241" s="15">
        <v>1</v>
      </c>
      <c r="F1241" s="15">
        <v>0</v>
      </c>
      <c r="G1241" s="15">
        <v>0</v>
      </c>
      <c r="H1241" s="15">
        <v>0</v>
      </c>
      <c r="I1241" s="15">
        <v>0</v>
      </c>
      <c r="J1241" s="15">
        <v>1</v>
      </c>
      <c r="K1241" s="15">
        <v>0</v>
      </c>
      <c r="L1241" s="15">
        <v>0</v>
      </c>
      <c r="M1241" s="15">
        <v>1</v>
      </c>
      <c r="N1241" s="15">
        <v>0</v>
      </c>
      <c r="O1241" s="40">
        <v>0</v>
      </c>
      <c r="Q1241" t="str">
        <f t="shared" si="201"/>
        <v>GC</v>
      </c>
      <c r="R1241" t="str">
        <f t="shared" si="202"/>
        <v/>
      </c>
      <c r="S1241" t="str">
        <f t="shared" si="203"/>
        <v/>
      </c>
      <c r="T1241" t="str">
        <f t="shared" si="204"/>
        <v/>
      </c>
      <c r="U1241" t="str">
        <f t="shared" si="205"/>
        <v/>
      </c>
      <c r="V1241" t="str">
        <f t="shared" si="206"/>
        <v/>
      </c>
      <c r="W1241" t="str">
        <f t="shared" si="207"/>
        <v/>
      </c>
      <c r="X1241" t="str">
        <f t="shared" si="208"/>
        <v/>
      </c>
      <c r="Y1241" s="32" t="str">
        <f t="shared" si="199"/>
        <v>GC////////</v>
      </c>
      <c r="Z1241" t="str">
        <f t="shared" si="200"/>
        <v>#ff66d9</v>
      </c>
    </row>
    <row r="1242" spans="1:26" x14ac:dyDescent="0.25">
      <c r="A1242" s="17" t="s">
        <v>105</v>
      </c>
      <c r="B1242" s="56">
        <f t="shared" si="209"/>
        <v>70</v>
      </c>
      <c r="C1242" s="56"/>
      <c r="D1242" s="8">
        <v>1242</v>
      </c>
      <c r="E1242" s="15">
        <v>1</v>
      </c>
      <c r="F1242" s="15">
        <v>0</v>
      </c>
      <c r="G1242" s="15">
        <v>0</v>
      </c>
      <c r="H1242" s="15">
        <v>0</v>
      </c>
      <c r="I1242" s="15">
        <v>0</v>
      </c>
      <c r="J1242" s="15">
        <v>0</v>
      </c>
      <c r="K1242" s="15">
        <v>0</v>
      </c>
      <c r="L1242" s="15">
        <v>0</v>
      </c>
      <c r="M1242" s="15">
        <v>1</v>
      </c>
      <c r="N1242" s="15">
        <v>0</v>
      </c>
      <c r="O1242" s="40">
        <v>0</v>
      </c>
      <c r="Q1242" t="str">
        <f t="shared" si="201"/>
        <v>GC</v>
      </c>
      <c r="R1242" t="str">
        <f t="shared" si="202"/>
        <v/>
      </c>
      <c r="S1242" t="str">
        <f t="shared" si="203"/>
        <v/>
      </c>
      <c r="T1242" t="str">
        <f t="shared" si="204"/>
        <v/>
      </c>
      <c r="U1242" t="str">
        <f t="shared" si="205"/>
        <v/>
      </c>
      <c r="V1242" t="str">
        <f t="shared" si="206"/>
        <v/>
      </c>
      <c r="W1242" t="str">
        <f t="shared" si="207"/>
        <v/>
      </c>
      <c r="X1242" t="str">
        <f t="shared" si="208"/>
        <v/>
      </c>
      <c r="Y1242" s="32" t="str">
        <f t="shared" si="199"/>
        <v>GC////////</v>
      </c>
      <c r="Z1242" t="str">
        <f t="shared" si="200"/>
        <v>#ff66d9</v>
      </c>
    </row>
    <row r="1243" spans="1:26" x14ac:dyDescent="0.25">
      <c r="A1243" s="17" t="s">
        <v>105</v>
      </c>
      <c r="B1243" s="56">
        <f t="shared" si="209"/>
        <v>71</v>
      </c>
      <c r="C1243" s="56"/>
      <c r="D1243" s="8">
        <v>1243</v>
      </c>
      <c r="E1243" s="15">
        <v>1</v>
      </c>
      <c r="F1243" s="15">
        <v>0</v>
      </c>
      <c r="G1243" s="15">
        <v>0</v>
      </c>
      <c r="H1243" s="15">
        <v>0</v>
      </c>
      <c r="I1243" s="15">
        <v>0</v>
      </c>
      <c r="J1243" s="15">
        <v>1</v>
      </c>
      <c r="K1243" s="15">
        <v>0</v>
      </c>
      <c r="L1243" s="15">
        <v>0</v>
      </c>
      <c r="M1243" s="15">
        <v>1</v>
      </c>
      <c r="N1243" s="15">
        <v>0</v>
      </c>
      <c r="O1243" s="40">
        <v>0</v>
      </c>
      <c r="Q1243" t="str">
        <f t="shared" si="201"/>
        <v>GC</v>
      </c>
      <c r="R1243" t="str">
        <f t="shared" si="202"/>
        <v/>
      </c>
      <c r="S1243" t="str">
        <f t="shared" si="203"/>
        <v/>
      </c>
      <c r="T1243" t="str">
        <f t="shared" si="204"/>
        <v/>
      </c>
      <c r="U1243" t="str">
        <f t="shared" si="205"/>
        <v/>
      </c>
      <c r="V1243" t="str">
        <f t="shared" si="206"/>
        <v/>
      </c>
      <c r="W1243" t="str">
        <f t="shared" si="207"/>
        <v/>
      </c>
      <c r="X1243" t="str">
        <f t="shared" si="208"/>
        <v/>
      </c>
      <c r="Y1243" s="32" t="str">
        <f t="shared" si="199"/>
        <v>GC////////</v>
      </c>
      <c r="Z1243" t="str">
        <f t="shared" si="200"/>
        <v>#ff66d9</v>
      </c>
    </row>
    <row r="1244" spans="1:26" x14ac:dyDescent="0.25">
      <c r="A1244" s="17" t="s">
        <v>105</v>
      </c>
      <c r="B1244" s="56">
        <f t="shared" si="209"/>
        <v>72</v>
      </c>
      <c r="C1244" s="56">
        <v>29</v>
      </c>
      <c r="D1244" s="8">
        <v>1244</v>
      </c>
      <c r="E1244" s="15">
        <v>1</v>
      </c>
      <c r="F1244" s="15">
        <v>0</v>
      </c>
      <c r="G1244" s="15">
        <v>0</v>
      </c>
      <c r="H1244" s="15">
        <v>1</v>
      </c>
      <c r="I1244" s="15">
        <v>0</v>
      </c>
      <c r="J1244" s="15">
        <v>1</v>
      </c>
      <c r="K1244" s="15">
        <v>0</v>
      </c>
      <c r="L1244" s="15">
        <v>0</v>
      </c>
      <c r="M1244" s="15">
        <v>1</v>
      </c>
      <c r="N1244" s="15">
        <v>0</v>
      </c>
      <c r="O1244" s="40">
        <v>0</v>
      </c>
      <c r="Q1244" t="str">
        <f t="shared" si="201"/>
        <v>GC</v>
      </c>
      <c r="R1244" t="str">
        <f t="shared" si="202"/>
        <v/>
      </c>
      <c r="S1244" t="str">
        <f t="shared" si="203"/>
        <v/>
      </c>
      <c r="T1244" t="str">
        <f t="shared" si="204"/>
        <v>C8+</v>
      </c>
      <c r="U1244" t="str">
        <f t="shared" si="205"/>
        <v/>
      </c>
      <c r="V1244" t="str">
        <f t="shared" si="206"/>
        <v/>
      </c>
      <c r="W1244" t="str">
        <f t="shared" si="207"/>
        <v/>
      </c>
      <c r="X1244" t="str">
        <f t="shared" si="208"/>
        <v/>
      </c>
      <c r="Y1244" s="32" t="str">
        <f t="shared" si="199"/>
        <v>GC///C8+/////</v>
      </c>
      <c r="Z1244" t="str">
        <f t="shared" si="200"/>
        <v>#ffff66</v>
      </c>
    </row>
    <row r="1245" spans="1:26" x14ac:dyDescent="0.25">
      <c r="A1245" s="17" t="s">
        <v>105</v>
      </c>
      <c r="B1245" s="56">
        <f t="shared" si="209"/>
        <v>73</v>
      </c>
      <c r="C1245" s="56"/>
      <c r="D1245" s="8">
        <v>1245</v>
      </c>
      <c r="E1245" s="15">
        <v>1</v>
      </c>
      <c r="F1245" s="15">
        <v>0</v>
      </c>
      <c r="G1245" s="15">
        <v>0</v>
      </c>
      <c r="H1245" s="15">
        <v>0</v>
      </c>
      <c r="I1245" s="15">
        <v>0</v>
      </c>
      <c r="J1245" s="15">
        <v>1</v>
      </c>
      <c r="K1245" s="15">
        <v>0</v>
      </c>
      <c r="L1245" s="15">
        <v>0</v>
      </c>
      <c r="M1245" s="15">
        <v>1</v>
      </c>
      <c r="N1245" s="15">
        <v>0</v>
      </c>
      <c r="O1245" s="40">
        <v>0</v>
      </c>
      <c r="Q1245" t="str">
        <f t="shared" si="201"/>
        <v>GC</v>
      </c>
      <c r="R1245" t="str">
        <f t="shared" si="202"/>
        <v/>
      </c>
      <c r="S1245" t="str">
        <f t="shared" si="203"/>
        <v/>
      </c>
      <c r="T1245" t="str">
        <f t="shared" si="204"/>
        <v/>
      </c>
      <c r="U1245" t="str">
        <f t="shared" si="205"/>
        <v/>
      </c>
      <c r="V1245" t="str">
        <f t="shared" si="206"/>
        <v/>
      </c>
      <c r="W1245" t="str">
        <f t="shared" si="207"/>
        <v/>
      </c>
      <c r="X1245" t="str">
        <f t="shared" si="208"/>
        <v/>
      </c>
      <c r="Y1245" s="32" t="str">
        <f t="shared" si="199"/>
        <v>GC////////</v>
      </c>
      <c r="Z1245" t="str">
        <f t="shared" si="200"/>
        <v>#ff66d9</v>
      </c>
    </row>
    <row r="1246" spans="1:26" x14ac:dyDescent="0.25">
      <c r="A1246" s="17" t="s">
        <v>105</v>
      </c>
      <c r="B1246" s="56">
        <f t="shared" si="209"/>
        <v>74</v>
      </c>
      <c r="C1246" s="56"/>
      <c r="D1246" s="8">
        <v>1246</v>
      </c>
      <c r="E1246" s="15">
        <v>1</v>
      </c>
      <c r="F1246" s="15">
        <v>0</v>
      </c>
      <c r="G1246" s="15">
        <v>0</v>
      </c>
      <c r="H1246" s="15">
        <v>0</v>
      </c>
      <c r="I1246" s="15">
        <v>0</v>
      </c>
      <c r="J1246" s="15">
        <v>1</v>
      </c>
      <c r="K1246" s="15">
        <v>0</v>
      </c>
      <c r="L1246" s="15">
        <v>0</v>
      </c>
      <c r="M1246" s="15">
        <v>1</v>
      </c>
      <c r="N1246" s="15">
        <v>0</v>
      </c>
      <c r="O1246" s="40">
        <v>0</v>
      </c>
      <c r="Q1246" t="str">
        <f t="shared" si="201"/>
        <v>GC</v>
      </c>
      <c r="R1246" t="str">
        <f t="shared" si="202"/>
        <v/>
      </c>
      <c r="S1246" t="str">
        <f t="shared" si="203"/>
        <v/>
      </c>
      <c r="T1246" t="str">
        <f t="shared" si="204"/>
        <v/>
      </c>
      <c r="U1246" t="str">
        <f t="shared" si="205"/>
        <v/>
      </c>
      <c r="V1246" t="str">
        <f t="shared" si="206"/>
        <v/>
      </c>
      <c r="W1246" t="str">
        <f t="shared" si="207"/>
        <v/>
      </c>
      <c r="X1246" t="str">
        <f t="shared" si="208"/>
        <v/>
      </c>
      <c r="Y1246" s="32" t="str">
        <f t="shared" si="199"/>
        <v>GC////////</v>
      </c>
      <c r="Z1246" t="str">
        <f t="shared" si="200"/>
        <v>#ff66d9</v>
      </c>
    </row>
    <row r="1247" spans="1:26" x14ac:dyDescent="0.25">
      <c r="A1247" s="17" t="s">
        <v>105</v>
      </c>
      <c r="B1247" s="56">
        <f t="shared" si="209"/>
        <v>75</v>
      </c>
      <c r="C1247" s="56"/>
      <c r="D1247" s="8">
        <v>1247</v>
      </c>
      <c r="E1247" s="15">
        <v>1</v>
      </c>
      <c r="F1247" s="15">
        <v>0</v>
      </c>
      <c r="G1247" s="15">
        <v>0</v>
      </c>
      <c r="H1247" s="15">
        <v>0</v>
      </c>
      <c r="I1247" s="15">
        <v>0</v>
      </c>
      <c r="J1247" s="15">
        <v>1</v>
      </c>
      <c r="K1247" s="15">
        <v>0</v>
      </c>
      <c r="L1247" s="15">
        <v>0</v>
      </c>
      <c r="M1247" s="15">
        <v>1</v>
      </c>
      <c r="N1247" s="15">
        <v>0</v>
      </c>
      <c r="O1247" s="40">
        <v>0</v>
      </c>
      <c r="Q1247" t="str">
        <f t="shared" si="201"/>
        <v>GC</v>
      </c>
      <c r="R1247" t="str">
        <f t="shared" si="202"/>
        <v/>
      </c>
      <c r="S1247" t="str">
        <f t="shared" si="203"/>
        <v/>
      </c>
      <c r="T1247" t="str">
        <f t="shared" si="204"/>
        <v/>
      </c>
      <c r="U1247" t="str">
        <f t="shared" si="205"/>
        <v/>
      </c>
      <c r="V1247" t="str">
        <f t="shared" si="206"/>
        <v/>
      </c>
      <c r="W1247" t="str">
        <f t="shared" si="207"/>
        <v/>
      </c>
      <c r="X1247" t="str">
        <f t="shared" si="208"/>
        <v/>
      </c>
      <c r="Y1247" s="32" t="str">
        <f t="shared" si="199"/>
        <v>GC////////</v>
      </c>
      <c r="Z1247" t="str">
        <f t="shared" si="200"/>
        <v>#ff66d9</v>
      </c>
    </row>
    <row r="1248" spans="1:26" x14ac:dyDescent="0.25">
      <c r="A1248" s="17" t="s">
        <v>105</v>
      </c>
      <c r="B1248" s="56">
        <f t="shared" si="209"/>
        <v>76</v>
      </c>
      <c r="C1248" s="56"/>
      <c r="D1248" s="8">
        <v>1248</v>
      </c>
      <c r="E1248" s="15">
        <v>1</v>
      </c>
      <c r="F1248" s="15">
        <v>0</v>
      </c>
      <c r="G1248" s="15">
        <v>0</v>
      </c>
      <c r="H1248" s="15">
        <v>0</v>
      </c>
      <c r="I1248" s="15">
        <v>0</v>
      </c>
      <c r="J1248" s="15">
        <v>1</v>
      </c>
      <c r="K1248" s="15">
        <v>0</v>
      </c>
      <c r="L1248" s="15">
        <v>0</v>
      </c>
      <c r="M1248" s="15">
        <v>1</v>
      </c>
      <c r="N1248" s="15">
        <v>0</v>
      </c>
      <c r="O1248" s="40">
        <v>0</v>
      </c>
      <c r="Q1248" t="str">
        <f t="shared" si="201"/>
        <v>GC</v>
      </c>
      <c r="R1248" t="str">
        <f t="shared" si="202"/>
        <v/>
      </c>
      <c r="S1248" t="str">
        <f t="shared" si="203"/>
        <v/>
      </c>
      <c r="T1248" t="str">
        <f t="shared" si="204"/>
        <v/>
      </c>
      <c r="U1248" t="str">
        <f t="shared" si="205"/>
        <v/>
      </c>
      <c r="V1248" t="str">
        <f t="shared" si="206"/>
        <v/>
      </c>
      <c r="W1248" t="str">
        <f t="shared" si="207"/>
        <v/>
      </c>
      <c r="X1248" t="str">
        <f t="shared" si="208"/>
        <v/>
      </c>
      <c r="Y1248" s="32" t="str">
        <f t="shared" si="199"/>
        <v>GC////////</v>
      </c>
      <c r="Z1248" t="str">
        <f t="shared" si="200"/>
        <v>#ff66d9</v>
      </c>
    </row>
    <row r="1249" spans="1:26" x14ac:dyDescent="0.25">
      <c r="A1249" s="17" t="s">
        <v>105</v>
      </c>
      <c r="B1249" s="56">
        <f t="shared" si="209"/>
        <v>77</v>
      </c>
      <c r="C1249" s="56"/>
      <c r="D1249" s="8">
        <v>1249</v>
      </c>
      <c r="E1249" s="15">
        <v>1</v>
      </c>
      <c r="F1249" s="15">
        <v>0</v>
      </c>
      <c r="G1249" s="15">
        <v>0</v>
      </c>
      <c r="H1249" s="15">
        <v>0</v>
      </c>
      <c r="I1249" s="15">
        <v>0</v>
      </c>
      <c r="J1249" s="15">
        <v>1</v>
      </c>
      <c r="K1249" s="15">
        <v>0</v>
      </c>
      <c r="L1249" s="15">
        <v>0</v>
      </c>
      <c r="M1249" s="15">
        <v>1</v>
      </c>
      <c r="N1249" s="15">
        <v>0</v>
      </c>
      <c r="O1249" s="40">
        <v>0</v>
      </c>
      <c r="Q1249" t="str">
        <f t="shared" si="201"/>
        <v>GC</v>
      </c>
      <c r="R1249" t="str">
        <f t="shared" si="202"/>
        <v/>
      </c>
      <c r="S1249" t="str">
        <f t="shared" si="203"/>
        <v/>
      </c>
      <c r="T1249" t="str">
        <f t="shared" si="204"/>
        <v/>
      </c>
      <c r="U1249" t="str">
        <f t="shared" si="205"/>
        <v/>
      </c>
      <c r="V1249" t="str">
        <f t="shared" si="206"/>
        <v/>
      </c>
      <c r="W1249" t="str">
        <f t="shared" si="207"/>
        <v/>
      </c>
      <c r="X1249" t="str">
        <f t="shared" si="208"/>
        <v/>
      </c>
      <c r="Y1249" s="32" t="str">
        <f t="shared" si="199"/>
        <v>GC////////</v>
      </c>
      <c r="Z1249" t="str">
        <f t="shared" si="200"/>
        <v>#ff66d9</v>
      </c>
    </row>
    <row r="1250" spans="1:26" x14ac:dyDescent="0.25">
      <c r="A1250" s="17" t="s">
        <v>105</v>
      </c>
      <c r="B1250" s="56">
        <f t="shared" si="209"/>
        <v>78</v>
      </c>
      <c r="C1250" s="56"/>
      <c r="D1250" s="8">
        <v>1250</v>
      </c>
      <c r="E1250" s="15">
        <v>1</v>
      </c>
      <c r="F1250" s="15">
        <v>0</v>
      </c>
      <c r="G1250" s="15">
        <v>0</v>
      </c>
      <c r="H1250" s="15">
        <v>0</v>
      </c>
      <c r="I1250" s="15">
        <v>0</v>
      </c>
      <c r="J1250" s="15">
        <v>1</v>
      </c>
      <c r="K1250" s="15">
        <v>0</v>
      </c>
      <c r="L1250" s="15">
        <v>0</v>
      </c>
      <c r="M1250" s="15">
        <v>1</v>
      </c>
      <c r="N1250" s="15">
        <v>0</v>
      </c>
      <c r="O1250" s="40">
        <v>0</v>
      </c>
      <c r="Q1250" t="str">
        <f t="shared" si="201"/>
        <v>GC</v>
      </c>
      <c r="R1250" t="str">
        <f t="shared" si="202"/>
        <v/>
      </c>
      <c r="S1250" t="str">
        <f t="shared" si="203"/>
        <v/>
      </c>
      <c r="T1250" t="str">
        <f t="shared" si="204"/>
        <v/>
      </c>
      <c r="U1250" t="str">
        <f t="shared" si="205"/>
        <v/>
      </c>
      <c r="V1250" t="str">
        <f t="shared" si="206"/>
        <v/>
      </c>
      <c r="W1250" t="str">
        <f t="shared" si="207"/>
        <v/>
      </c>
      <c r="X1250" t="str">
        <f t="shared" si="208"/>
        <v/>
      </c>
      <c r="Y1250" s="32" t="str">
        <f t="shared" si="199"/>
        <v>GC////////</v>
      </c>
      <c r="Z1250" t="str">
        <f t="shared" si="200"/>
        <v>#ff66d9</v>
      </c>
    </row>
    <row r="1251" spans="1:26" x14ac:dyDescent="0.25">
      <c r="A1251" s="17" t="s">
        <v>105</v>
      </c>
      <c r="B1251" s="56">
        <f t="shared" si="209"/>
        <v>79</v>
      </c>
      <c r="C1251" s="56"/>
      <c r="D1251" s="8">
        <v>1251</v>
      </c>
      <c r="E1251" s="15">
        <v>1</v>
      </c>
      <c r="F1251" s="15">
        <v>0</v>
      </c>
      <c r="G1251" s="15">
        <v>0</v>
      </c>
      <c r="H1251" s="15">
        <v>0</v>
      </c>
      <c r="I1251" s="15">
        <v>0</v>
      </c>
      <c r="J1251" s="15">
        <v>1</v>
      </c>
      <c r="K1251" s="15">
        <v>0</v>
      </c>
      <c r="L1251" s="15">
        <v>0</v>
      </c>
      <c r="M1251" s="15">
        <v>1</v>
      </c>
      <c r="N1251" s="15">
        <v>0</v>
      </c>
      <c r="O1251" s="40">
        <v>0</v>
      </c>
      <c r="Q1251" t="str">
        <f t="shared" si="201"/>
        <v>GC</v>
      </c>
      <c r="R1251" t="str">
        <f t="shared" si="202"/>
        <v/>
      </c>
      <c r="S1251" t="str">
        <f t="shared" si="203"/>
        <v/>
      </c>
      <c r="T1251" t="str">
        <f t="shared" si="204"/>
        <v/>
      </c>
      <c r="U1251" t="str">
        <f t="shared" si="205"/>
        <v/>
      </c>
      <c r="V1251" t="str">
        <f t="shared" si="206"/>
        <v/>
      </c>
      <c r="W1251" t="str">
        <f t="shared" si="207"/>
        <v/>
      </c>
      <c r="X1251" t="str">
        <f t="shared" si="208"/>
        <v/>
      </c>
      <c r="Y1251" s="32" t="str">
        <f t="shared" si="199"/>
        <v>GC////////</v>
      </c>
      <c r="Z1251" t="str">
        <f t="shared" si="200"/>
        <v>#ff66d9</v>
      </c>
    </row>
    <row r="1252" spans="1:26" x14ac:dyDescent="0.25">
      <c r="A1252" s="17" t="s">
        <v>105</v>
      </c>
      <c r="B1252" s="56">
        <f t="shared" si="209"/>
        <v>80</v>
      </c>
      <c r="C1252" s="56"/>
      <c r="D1252" s="8">
        <v>1252</v>
      </c>
      <c r="E1252" s="15">
        <v>1</v>
      </c>
      <c r="F1252" s="15">
        <v>0</v>
      </c>
      <c r="G1252" s="15">
        <v>0</v>
      </c>
      <c r="H1252" s="15">
        <v>0</v>
      </c>
      <c r="I1252" s="15">
        <v>0</v>
      </c>
      <c r="J1252" s="15">
        <v>1</v>
      </c>
      <c r="K1252" s="15">
        <v>0</v>
      </c>
      <c r="L1252" s="15">
        <v>0</v>
      </c>
      <c r="M1252" s="15">
        <v>1</v>
      </c>
      <c r="N1252" s="15">
        <v>0</v>
      </c>
      <c r="O1252" s="40">
        <v>0</v>
      </c>
      <c r="Q1252" t="str">
        <f t="shared" si="201"/>
        <v>GC</v>
      </c>
      <c r="R1252" t="str">
        <f t="shared" si="202"/>
        <v/>
      </c>
      <c r="S1252" t="str">
        <f t="shared" si="203"/>
        <v/>
      </c>
      <c r="T1252" t="str">
        <f t="shared" si="204"/>
        <v/>
      </c>
      <c r="U1252" t="str">
        <f t="shared" si="205"/>
        <v/>
      </c>
      <c r="V1252" t="str">
        <f t="shared" si="206"/>
        <v/>
      </c>
      <c r="W1252" t="str">
        <f t="shared" si="207"/>
        <v/>
      </c>
      <c r="X1252" t="str">
        <f t="shared" si="208"/>
        <v/>
      </c>
      <c r="Y1252" s="32" t="str">
        <f t="shared" si="199"/>
        <v>GC////////</v>
      </c>
      <c r="Z1252" t="str">
        <f t="shared" si="200"/>
        <v>#ff66d9</v>
      </c>
    </row>
    <row r="1253" spans="1:26" x14ac:dyDescent="0.25">
      <c r="A1253" s="17" t="s">
        <v>105</v>
      </c>
      <c r="B1253" s="56">
        <f t="shared" si="209"/>
        <v>81</v>
      </c>
      <c r="C1253" s="56"/>
      <c r="D1253" s="8">
        <v>1253</v>
      </c>
      <c r="E1253" s="15">
        <v>1</v>
      </c>
      <c r="F1253" s="15">
        <v>0</v>
      </c>
      <c r="G1253" s="15">
        <v>0</v>
      </c>
      <c r="H1253" s="15">
        <v>0</v>
      </c>
      <c r="I1253" s="15">
        <v>0</v>
      </c>
      <c r="J1253" s="15">
        <v>1</v>
      </c>
      <c r="K1253" s="15">
        <v>0</v>
      </c>
      <c r="L1253" s="15">
        <v>0</v>
      </c>
      <c r="M1253" s="15">
        <v>1</v>
      </c>
      <c r="N1253" s="15">
        <v>0</v>
      </c>
      <c r="O1253" s="40">
        <v>0</v>
      </c>
      <c r="Q1253" t="str">
        <f t="shared" si="201"/>
        <v>GC</v>
      </c>
      <c r="R1253" t="str">
        <f t="shared" si="202"/>
        <v/>
      </c>
      <c r="S1253" t="str">
        <f t="shared" si="203"/>
        <v/>
      </c>
      <c r="T1253" t="str">
        <f t="shared" si="204"/>
        <v/>
      </c>
      <c r="U1253" t="str">
        <f t="shared" si="205"/>
        <v/>
      </c>
      <c r="V1253" t="str">
        <f t="shared" si="206"/>
        <v/>
      </c>
      <c r="W1253" t="str">
        <f t="shared" si="207"/>
        <v/>
      </c>
      <c r="X1253" t="str">
        <f t="shared" si="208"/>
        <v/>
      </c>
      <c r="Y1253" s="32" t="str">
        <f t="shared" si="199"/>
        <v>GC////////</v>
      </c>
      <c r="Z1253" t="str">
        <f t="shared" si="200"/>
        <v>#ff66d9</v>
      </c>
    </row>
    <row r="1254" spans="1:26" x14ac:dyDescent="0.25">
      <c r="A1254" s="17" t="s">
        <v>105</v>
      </c>
      <c r="B1254" s="56">
        <f t="shared" si="209"/>
        <v>82</v>
      </c>
      <c r="C1254" s="56"/>
      <c r="D1254" s="8">
        <v>1254</v>
      </c>
      <c r="E1254" s="15">
        <v>1</v>
      </c>
      <c r="F1254" s="15">
        <v>0</v>
      </c>
      <c r="G1254" s="15">
        <v>0</v>
      </c>
      <c r="H1254" s="15">
        <v>0</v>
      </c>
      <c r="I1254" s="15">
        <v>0</v>
      </c>
      <c r="J1254" s="15">
        <v>1</v>
      </c>
      <c r="K1254" s="15">
        <v>0</v>
      </c>
      <c r="L1254" s="15">
        <v>0</v>
      </c>
      <c r="M1254" s="15">
        <v>1</v>
      </c>
      <c r="N1254" s="15">
        <v>0</v>
      </c>
      <c r="O1254" s="40">
        <v>0</v>
      </c>
      <c r="Q1254" t="str">
        <f t="shared" si="201"/>
        <v>GC</v>
      </c>
      <c r="R1254" t="str">
        <f t="shared" si="202"/>
        <v/>
      </c>
      <c r="S1254" t="str">
        <f t="shared" si="203"/>
        <v/>
      </c>
      <c r="T1254" t="str">
        <f t="shared" si="204"/>
        <v/>
      </c>
      <c r="U1254" t="str">
        <f t="shared" si="205"/>
        <v/>
      </c>
      <c r="V1254" t="str">
        <f t="shared" si="206"/>
        <v/>
      </c>
      <c r="W1254" t="str">
        <f t="shared" si="207"/>
        <v/>
      </c>
      <c r="X1254" t="str">
        <f t="shared" si="208"/>
        <v/>
      </c>
      <c r="Y1254" s="32" t="str">
        <f t="shared" si="199"/>
        <v>GC////////</v>
      </c>
      <c r="Z1254" t="str">
        <f t="shared" si="200"/>
        <v>#ff66d9</v>
      </c>
    </row>
    <row r="1255" spans="1:26" x14ac:dyDescent="0.25">
      <c r="A1255" s="17" t="s">
        <v>105</v>
      </c>
      <c r="B1255" s="56">
        <f t="shared" si="209"/>
        <v>83</v>
      </c>
      <c r="C1255" s="56" t="s">
        <v>127</v>
      </c>
      <c r="D1255" s="8">
        <v>1255</v>
      </c>
      <c r="E1255" s="15">
        <v>1</v>
      </c>
      <c r="F1255" s="15">
        <v>0</v>
      </c>
      <c r="G1255" s="15">
        <v>0</v>
      </c>
      <c r="H1255" s="15">
        <v>1</v>
      </c>
      <c r="I1255" s="15">
        <v>0</v>
      </c>
      <c r="J1255" s="15">
        <v>1</v>
      </c>
      <c r="K1255" s="15">
        <v>0</v>
      </c>
      <c r="L1255" s="15">
        <v>0</v>
      </c>
      <c r="M1255" s="15">
        <v>1</v>
      </c>
      <c r="N1255" s="15">
        <v>0</v>
      </c>
      <c r="O1255" s="40">
        <v>0</v>
      </c>
      <c r="Q1255" t="str">
        <f t="shared" si="201"/>
        <v>GC</v>
      </c>
      <c r="R1255" t="str">
        <f t="shared" si="202"/>
        <v/>
      </c>
      <c r="S1255" t="str">
        <f t="shared" si="203"/>
        <v/>
      </c>
      <c r="T1255" t="str">
        <f t="shared" si="204"/>
        <v>C8+</v>
      </c>
      <c r="U1255" t="str">
        <f t="shared" si="205"/>
        <v/>
      </c>
      <c r="V1255" t="str">
        <f t="shared" si="206"/>
        <v/>
      </c>
      <c r="W1255" t="str">
        <f t="shared" si="207"/>
        <v/>
      </c>
      <c r="X1255" t="str">
        <f t="shared" si="208"/>
        <v/>
      </c>
      <c r="Y1255" s="32" t="str">
        <f t="shared" si="199"/>
        <v>GC///C8+/////</v>
      </c>
      <c r="Z1255" t="str">
        <f t="shared" si="200"/>
        <v>#ffff66</v>
      </c>
    </row>
    <row r="1256" spans="1:26" x14ac:dyDescent="0.25">
      <c r="A1256" s="17" t="s">
        <v>105</v>
      </c>
      <c r="B1256" s="56">
        <f t="shared" si="209"/>
        <v>84</v>
      </c>
      <c r="C1256" s="56"/>
      <c r="D1256" s="8">
        <v>1256</v>
      </c>
      <c r="E1256" s="15">
        <v>1</v>
      </c>
      <c r="F1256" s="15">
        <v>0</v>
      </c>
      <c r="G1256" s="15">
        <v>0</v>
      </c>
      <c r="H1256" s="15">
        <v>0</v>
      </c>
      <c r="I1256" s="15">
        <v>0</v>
      </c>
      <c r="J1256" s="15">
        <v>1</v>
      </c>
      <c r="K1256" s="15">
        <v>0</v>
      </c>
      <c r="L1256" s="15">
        <v>0</v>
      </c>
      <c r="M1256" s="15">
        <v>1</v>
      </c>
      <c r="N1256" s="15">
        <v>0</v>
      </c>
      <c r="O1256" s="40">
        <v>0</v>
      </c>
      <c r="Q1256" t="str">
        <f t="shared" si="201"/>
        <v>GC</v>
      </c>
      <c r="R1256" t="str">
        <f t="shared" si="202"/>
        <v/>
      </c>
      <c r="S1256" t="str">
        <f t="shared" si="203"/>
        <v/>
      </c>
      <c r="T1256" t="str">
        <f t="shared" si="204"/>
        <v/>
      </c>
      <c r="U1256" t="str">
        <f t="shared" si="205"/>
        <v/>
      </c>
      <c r="V1256" t="str">
        <f t="shared" si="206"/>
        <v/>
      </c>
      <c r="W1256" t="str">
        <f t="shared" si="207"/>
        <v/>
      </c>
      <c r="X1256" t="str">
        <f t="shared" si="208"/>
        <v/>
      </c>
      <c r="Y1256" s="32" t="str">
        <f t="shared" si="199"/>
        <v>GC////////</v>
      </c>
      <c r="Z1256" t="str">
        <f t="shared" si="200"/>
        <v>#ff66d9</v>
      </c>
    </row>
    <row r="1257" spans="1:26" x14ac:dyDescent="0.25">
      <c r="A1257" s="17" t="s">
        <v>105</v>
      </c>
      <c r="B1257" s="56">
        <f t="shared" si="209"/>
        <v>85</v>
      </c>
      <c r="C1257" s="56"/>
      <c r="D1257" s="8">
        <v>1257</v>
      </c>
      <c r="E1257" s="15">
        <v>1</v>
      </c>
      <c r="F1257" s="15">
        <v>0</v>
      </c>
      <c r="G1257" s="15">
        <v>0</v>
      </c>
      <c r="H1257" s="15">
        <v>0</v>
      </c>
      <c r="I1257" s="15">
        <v>0</v>
      </c>
      <c r="J1257" s="15">
        <v>1</v>
      </c>
      <c r="K1257" s="15">
        <v>0</v>
      </c>
      <c r="L1257" s="15">
        <v>0</v>
      </c>
      <c r="M1257" s="15">
        <v>1</v>
      </c>
      <c r="N1257" s="15">
        <v>0</v>
      </c>
      <c r="O1257" s="40">
        <v>0</v>
      </c>
      <c r="Q1257" t="str">
        <f t="shared" si="201"/>
        <v>GC</v>
      </c>
      <c r="R1257" t="str">
        <f t="shared" si="202"/>
        <v/>
      </c>
      <c r="S1257" t="str">
        <f t="shared" si="203"/>
        <v/>
      </c>
      <c r="T1257" t="str">
        <f t="shared" si="204"/>
        <v/>
      </c>
      <c r="U1257" t="str">
        <f t="shared" si="205"/>
        <v/>
      </c>
      <c r="V1257" t="str">
        <f t="shared" si="206"/>
        <v/>
      </c>
      <c r="W1257" t="str">
        <f t="shared" si="207"/>
        <v/>
      </c>
      <c r="X1257" t="str">
        <f t="shared" si="208"/>
        <v/>
      </c>
      <c r="Y1257" s="32" t="str">
        <f t="shared" si="199"/>
        <v>GC////////</v>
      </c>
      <c r="Z1257" t="str">
        <f t="shared" si="200"/>
        <v>#ff66d9</v>
      </c>
    </row>
    <row r="1258" spans="1:26" x14ac:dyDescent="0.25">
      <c r="A1258" s="17" t="s">
        <v>105</v>
      </c>
      <c r="B1258" s="56">
        <f t="shared" si="209"/>
        <v>86</v>
      </c>
      <c r="C1258" s="56"/>
      <c r="D1258" s="8">
        <v>1258</v>
      </c>
      <c r="E1258" s="15">
        <v>1</v>
      </c>
      <c r="F1258" s="15">
        <v>0</v>
      </c>
      <c r="G1258" s="15">
        <v>0</v>
      </c>
      <c r="H1258" s="15">
        <v>0</v>
      </c>
      <c r="I1258" s="15">
        <v>0</v>
      </c>
      <c r="J1258" s="15">
        <v>1</v>
      </c>
      <c r="K1258" s="15">
        <v>0</v>
      </c>
      <c r="L1258" s="15">
        <v>0</v>
      </c>
      <c r="M1258" s="15">
        <v>1</v>
      </c>
      <c r="N1258" s="15">
        <v>0</v>
      </c>
      <c r="O1258" s="40">
        <v>0</v>
      </c>
      <c r="Q1258" t="str">
        <f t="shared" si="201"/>
        <v>GC</v>
      </c>
      <c r="R1258" t="str">
        <f t="shared" si="202"/>
        <v/>
      </c>
      <c r="S1258" t="str">
        <f t="shared" si="203"/>
        <v/>
      </c>
      <c r="T1258" t="str">
        <f t="shared" si="204"/>
        <v/>
      </c>
      <c r="U1258" t="str">
        <f t="shared" si="205"/>
        <v/>
      </c>
      <c r="V1258" t="str">
        <f t="shared" si="206"/>
        <v/>
      </c>
      <c r="W1258" t="str">
        <f t="shared" si="207"/>
        <v/>
      </c>
      <c r="X1258" t="str">
        <f t="shared" si="208"/>
        <v/>
      </c>
      <c r="Y1258" s="32" t="str">
        <f t="shared" si="199"/>
        <v>GC////////</v>
      </c>
      <c r="Z1258" t="str">
        <f t="shared" si="200"/>
        <v>#ff66d9</v>
      </c>
    </row>
    <row r="1259" spans="1:26" x14ac:dyDescent="0.25">
      <c r="A1259" s="17" t="s">
        <v>105</v>
      </c>
      <c r="B1259" s="56">
        <f t="shared" si="209"/>
        <v>87</v>
      </c>
      <c r="C1259" s="56"/>
      <c r="D1259" s="8">
        <v>1259</v>
      </c>
      <c r="E1259" s="15">
        <v>1</v>
      </c>
      <c r="F1259" s="15">
        <v>0</v>
      </c>
      <c r="G1259" s="15">
        <v>0</v>
      </c>
      <c r="H1259" s="15">
        <v>0</v>
      </c>
      <c r="I1259" s="15">
        <v>0</v>
      </c>
      <c r="J1259" s="15">
        <v>1</v>
      </c>
      <c r="K1259" s="15">
        <v>0</v>
      </c>
      <c r="L1259" s="15">
        <v>0</v>
      </c>
      <c r="M1259" s="15">
        <v>1</v>
      </c>
      <c r="N1259" s="15">
        <v>0</v>
      </c>
      <c r="O1259" s="40">
        <v>0</v>
      </c>
      <c r="Q1259" t="str">
        <f t="shared" si="201"/>
        <v>GC</v>
      </c>
      <c r="R1259" t="str">
        <f t="shared" si="202"/>
        <v/>
      </c>
      <c r="S1259" t="str">
        <f t="shared" si="203"/>
        <v/>
      </c>
      <c r="T1259" t="str">
        <f t="shared" si="204"/>
        <v/>
      </c>
      <c r="U1259" t="str">
        <f t="shared" si="205"/>
        <v/>
      </c>
      <c r="V1259" t="str">
        <f t="shared" si="206"/>
        <v/>
      </c>
      <c r="W1259" t="str">
        <f t="shared" si="207"/>
        <v/>
      </c>
      <c r="X1259" t="str">
        <f t="shared" si="208"/>
        <v/>
      </c>
      <c r="Y1259" s="32" t="str">
        <f t="shared" si="199"/>
        <v>GC////////</v>
      </c>
      <c r="Z1259" t="str">
        <f t="shared" si="200"/>
        <v>#ff66d9</v>
      </c>
    </row>
    <row r="1260" spans="1:26" x14ac:dyDescent="0.25">
      <c r="A1260" s="17" t="s">
        <v>105</v>
      </c>
      <c r="B1260" s="56">
        <f t="shared" si="209"/>
        <v>88</v>
      </c>
      <c r="C1260" s="56"/>
      <c r="D1260" s="8">
        <v>1260</v>
      </c>
      <c r="E1260" s="15">
        <v>1</v>
      </c>
      <c r="F1260" s="15">
        <v>0</v>
      </c>
      <c r="G1260" s="15">
        <v>0</v>
      </c>
      <c r="H1260" s="15">
        <v>0</v>
      </c>
      <c r="I1260" s="15">
        <v>0</v>
      </c>
      <c r="J1260" s="15">
        <v>1</v>
      </c>
      <c r="K1260" s="15">
        <v>0</v>
      </c>
      <c r="L1260" s="15">
        <v>0</v>
      </c>
      <c r="M1260" s="15">
        <v>1</v>
      </c>
      <c r="N1260" s="15">
        <v>0</v>
      </c>
      <c r="O1260" s="40">
        <v>0</v>
      </c>
      <c r="Q1260" t="str">
        <f t="shared" si="201"/>
        <v>GC</v>
      </c>
      <c r="R1260" t="str">
        <f t="shared" si="202"/>
        <v/>
      </c>
      <c r="S1260" t="str">
        <f t="shared" si="203"/>
        <v/>
      </c>
      <c r="T1260" t="str">
        <f t="shared" si="204"/>
        <v/>
      </c>
      <c r="U1260" t="str">
        <f t="shared" si="205"/>
        <v/>
      </c>
      <c r="V1260" t="str">
        <f t="shared" si="206"/>
        <v/>
      </c>
      <c r="W1260" t="str">
        <f t="shared" si="207"/>
        <v/>
      </c>
      <c r="X1260" t="str">
        <f t="shared" si="208"/>
        <v/>
      </c>
      <c r="Y1260" s="32" t="str">
        <f t="shared" si="199"/>
        <v>GC////////</v>
      </c>
      <c r="Z1260" t="str">
        <f t="shared" si="200"/>
        <v>#ff66d9</v>
      </c>
    </row>
    <row r="1261" spans="1:26" x14ac:dyDescent="0.25">
      <c r="A1261" s="17" t="s">
        <v>105</v>
      </c>
      <c r="B1261" s="56">
        <f t="shared" si="209"/>
        <v>89</v>
      </c>
      <c r="C1261" s="56"/>
      <c r="D1261" s="8">
        <v>1261</v>
      </c>
      <c r="E1261" s="15">
        <v>1</v>
      </c>
      <c r="F1261" s="15">
        <v>0</v>
      </c>
      <c r="G1261" s="15">
        <v>0</v>
      </c>
      <c r="H1261" s="15">
        <v>0</v>
      </c>
      <c r="I1261" s="15">
        <v>0</v>
      </c>
      <c r="J1261" s="15">
        <v>1</v>
      </c>
      <c r="K1261" s="15">
        <v>0</v>
      </c>
      <c r="L1261" s="15">
        <v>0</v>
      </c>
      <c r="M1261" s="15">
        <v>1</v>
      </c>
      <c r="N1261" s="15">
        <v>0</v>
      </c>
      <c r="O1261" s="40">
        <v>0</v>
      </c>
      <c r="Q1261" t="str">
        <f t="shared" si="201"/>
        <v>GC</v>
      </c>
      <c r="R1261" t="str">
        <f t="shared" si="202"/>
        <v/>
      </c>
      <c r="S1261" t="str">
        <f t="shared" si="203"/>
        <v/>
      </c>
      <c r="T1261" t="str">
        <f t="shared" si="204"/>
        <v/>
      </c>
      <c r="U1261" t="str">
        <f t="shared" si="205"/>
        <v/>
      </c>
      <c r="V1261" t="str">
        <f t="shared" si="206"/>
        <v/>
      </c>
      <c r="W1261" t="str">
        <f t="shared" si="207"/>
        <v/>
      </c>
      <c r="X1261" t="str">
        <f t="shared" si="208"/>
        <v/>
      </c>
      <c r="Y1261" s="32" t="str">
        <f t="shared" si="199"/>
        <v>GC////////</v>
      </c>
      <c r="Z1261" t="str">
        <f t="shared" si="200"/>
        <v>#ff66d9</v>
      </c>
    </row>
    <row r="1262" spans="1:26" x14ac:dyDescent="0.25">
      <c r="A1262" s="17" t="s">
        <v>105</v>
      </c>
      <c r="B1262" s="56">
        <f t="shared" si="209"/>
        <v>90</v>
      </c>
      <c r="C1262" s="56" t="s">
        <v>19</v>
      </c>
      <c r="D1262" s="8">
        <v>1262</v>
      </c>
      <c r="E1262" s="15">
        <v>1</v>
      </c>
      <c r="F1262" s="15">
        <v>0</v>
      </c>
      <c r="G1262" s="15">
        <v>0</v>
      </c>
      <c r="H1262" s="15">
        <v>1</v>
      </c>
      <c r="I1262" s="15">
        <v>0</v>
      </c>
      <c r="J1262" s="15">
        <v>1</v>
      </c>
      <c r="K1262" s="15">
        <v>0</v>
      </c>
      <c r="L1262" s="15">
        <v>0</v>
      </c>
      <c r="M1262" s="15">
        <v>1</v>
      </c>
      <c r="N1262" s="15">
        <v>0</v>
      </c>
      <c r="O1262" s="40">
        <v>0</v>
      </c>
      <c r="Q1262" t="str">
        <f t="shared" si="201"/>
        <v>GC</v>
      </c>
      <c r="R1262" t="str">
        <f t="shared" si="202"/>
        <v/>
      </c>
      <c r="S1262" t="str">
        <f t="shared" si="203"/>
        <v/>
      </c>
      <c r="T1262" t="str">
        <f t="shared" si="204"/>
        <v>C8+</v>
      </c>
      <c r="U1262" t="str">
        <f t="shared" si="205"/>
        <v/>
      </c>
      <c r="V1262" t="str">
        <f t="shared" si="206"/>
        <v/>
      </c>
      <c r="W1262" t="str">
        <f t="shared" si="207"/>
        <v/>
      </c>
      <c r="X1262" t="str">
        <f t="shared" si="208"/>
        <v/>
      </c>
      <c r="Y1262" s="32" t="str">
        <f t="shared" si="199"/>
        <v>GC///C8+/////</v>
      </c>
      <c r="Z1262" t="str">
        <f t="shared" si="200"/>
        <v>#ffff66</v>
      </c>
    </row>
    <row r="1263" spans="1:26" x14ac:dyDescent="0.25">
      <c r="A1263" s="17" t="s">
        <v>105</v>
      </c>
      <c r="B1263" s="56">
        <f t="shared" si="209"/>
        <v>91</v>
      </c>
      <c r="C1263" s="56"/>
      <c r="D1263" s="8">
        <v>1263</v>
      </c>
      <c r="E1263" s="15">
        <v>1</v>
      </c>
      <c r="F1263" s="15">
        <v>0</v>
      </c>
      <c r="G1263" s="15">
        <v>0</v>
      </c>
      <c r="H1263" s="15">
        <v>0</v>
      </c>
      <c r="I1263" s="15">
        <v>0</v>
      </c>
      <c r="J1263" s="15">
        <v>1</v>
      </c>
      <c r="K1263" s="15">
        <v>0</v>
      </c>
      <c r="L1263" s="15">
        <v>0</v>
      </c>
      <c r="M1263" s="15">
        <v>1</v>
      </c>
      <c r="N1263" s="15">
        <v>0</v>
      </c>
      <c r="O1263" s="40">
        <v>0</v>
      </c>
      <c r="Q1263" t="str">
        <f t="shared" si="201"/>
        <v>GC</v>
      </c>
      <c r="R1263" t="str">
        <f t="shared" si="202"/>
        <v/>
      </c>
      <c r="S1263" t="str">
        <f t="shared" si="203"/>
        <v/>
      </c>
      <c r="T1263" t="str">
        <f t="shared" si="204"/>
        <v/>
      </c>
      <c r="U1263" t="str">
        <f t="shared" si="205"/>
        <v/>
      </c>
      <c r="V1263" t="str">
        <f t="shared" si="206"/>
        <v/>
      </c>
      <c r="W1263" t="str">
        <f t="shared" si="207"/>
        <v/>
      </c>
      <c r="X1263" t="str">
        <f t="shared" si="208"/>
        <v/>
      </c>
      <c r="Y1263" s="32" t="str">
        <f t="shared" si="199"/>
        <v>GC////////</v>
      </c>
      <c r="Z1263" t="str">
        <f t="shared" si="200"/>
        <v>#ff66d9</v>
      </c>
    </row>
    <row r="1264" spans="1:26" x14ac:dyDescent="0.25">
      <c r="A1264" s="17" t="s">
        <v>105</v>
      </c>
      <c r="B1264" s="56">
        <f t="shared" si="209"/>
        <v>92</v>
      </c>
      <c r="C1264" s="56"/>
      <c r="D1264" s="8">
        <v>1264</v>
      </c>
      <c r="E1264" s="15">
        <v>1</v>
      </c>
      <c r="F1264" s="15">
        <v>0</v>
      </c>
      <c r="G1264" s="15">
        <v>0</v>
      </c>
      <c r="H1264" s="15">
        <v>0</v>
      </c>
      <c r="I1264" s="15">
        <v>0</v>
      </c>
      <c r="J1264" s="15">
        <v>1</v>
      </c>
      <c r="K1264" s="15">
        <v>0</v>
      </c>
      <c r="L1264" s="15">
        <v>0</v>
      </c>
      <c r="M1264" s="15">
        <v>1</v>
      </c>
      <c r="N1264" s="15">
        <v>0</v>
      </c>
      <c r="O1264" s="40">
        <v>0</v>
      </c>
      <c r="Q1264" t="str">
        <f t="shared" si="201"/>
        <v>GC</v>
      </c>
      <c r="R1264" t="str">
        <f t="shared" si="202"/>
        <v/>
      </c>
      <c r="S1264" t="str">
        <f t="shared" si="203"/>
        <v/>
      </c>
      <c r="T1264" t="str">
        <f t="shared" si="204"/>
        <v/>
      </c>
      <c r="U1264" t="str">
        <f t="shared" si="205"/>
        <v/>
      </c>
      <c r="V1264" t="str">
        <f t="shared" si="206"/>
        <v/>
      </c>
      <c r="W1264" t="str">
        <f t="shared" si="207"/>
        <v/>
      </c>
      <c r="X1264" t="str">
        <f t="shared" si="208"/>
        <v/>
      </c>
      <c r="Y1264" s="32" t="str">
        <f t="shared" si="199"/>
        <v>GC////////</v>
      </c>
      <c r="Z1264" t="str">
        <f t="shared" si="200"/>
        <v>#ff66d9</v>
      </c>
    </row>
    <row r="1265" spans="1:26" x14ac:dyDescent="0.25">
      <c r="A1265" s="17" t="s">
        <v>105</v>
      </c>
      <c r="B1265" s="56">
        <f t="shared" si="209"/>
        <v>93</v>
      </c>
      <c r="C1265" s="56"/>
      <c r="D1265" s="8">
        <v>1265</v>
      </c>
      <c r="E1265" s="15">
        <v>1</v>
      </c>
      <c r="F1265" s="15">
        <v>0</v>
      </c>
      <c r="G1265" s="15">
        <v>0</v>
      </c>
      <c r="H1265" s="15">
        <v>0</v>
      </c>
      <c r="I1265" s="15">
        <v>0</v>
      </c>
      <c r="J1265" s="15">
        <v>1</v>
      </c>
      <c r="K1265" s="15">
        <v>0</v>
      </c>
      <c r="L1265" s="15">
        <v>0</v>
      </c>
      <c r="M1265" s="15">
        <v>1</v>
      </c>
      <c r="N1265" s="15">
        <v>0</v>
      </c>
      <c r="O1265" s="40">
        <v>0</v>
      </c>
      <c r="Q1265" t="str">
        <f t="shared" si="201"/>
        <v>GC</v>
      </c>
      <c r="R1265" t="str">
        <f t="shared" si="202"/>
        <v/>
      </c>
      <c r="S1265" t="str">
        <f t="shared" si="203"/>
        <v/>
      </c>
      <c r="T1265" t="str">
        <f t="shared" si="204"/>
        <v/>
      </c>
      <c r="U1265" t="str">
        <f t="shared" si="205"/>
        <v/>
      </c>
      <c r="V1265" t="str">
        <f t="shared" si="206"/>
        <v/>
      </c>
      <c r="W1265" t="str">
        <f t="shared" si="207"/>
        <v/>
      </c>
      <c r="X1265" t="str">
        <f t="shared" si="208"/>
        <v/>
      </c>
      <c r="Y1265" s="32" t="str">
        <f t="shared" si="199"/>
        <v>GC////////</v>
      </c>
      <c r="Z1265" t="str">
        <f t="shared" si="200"/>
        <v>#ff66d9</v>
      </c>
    </row>
    <row r="1266" spans="1:26" x14ac:dyDescent="0.25">
      <c r="A1266" s="17" t="s">
        <v>105</v>
      </c>
      <c r="B1266" s="56">
        <f t="shared" si="209"/>
        <v>94</v>
      </c>
      <c r="C1266" s="56" t="s">
        <v>19</v>
      </c>
      <c r="D1266" s="8">
        <v>1266</v>
      </c>
      <c r="E1266" s="15">
        <v>1</v>
      </c>
      <c r="F1266" s="15">
        <v>0</v>
      </c>
      <c r="G1266" s="15">
        <v>0</v>
      </c>
      <c r="H1266" s="15">
        <v>1</v>
      </c>
      <c r="I1266" s="15">
        <v>0</v>
      </c>
      <c r="J1266" s="15">
        <v>1</v>
      </c>
      <c r="K1266" s="15">
        <v>0</v>
      </c>
      <c r="L1266" s="15">
        <v>0</v>
      </c>
      <c r="M1266" s="15">
        <v>1</v>
      </c>
      <c r="N1266" s="15">
        <v>0</v>
      </c>
      <c r="O1266" s="40">
        <v>0</v>
      </c>
      <c r="Q1266" t="str">
        <f t="shared" si="201"/>
        <v>GC</v>
      </c>
      <c r="R1266" t="str">
        <f t="shared" si="202"/>
        <v/>
      </c>
      <c r="S1266" t="str">
        <f t="shared" si="203"/>
        <v/>
      </c>
      <c r="T1266" t="str">
        <f t="shared" si="204"/>
        <v>C8+</v>
      </c>
      <c r="U1266" t="str">
        <f t="shared" si="205"/>
        <v/>
      </c>
      <c r="V1266" t="str">
        <f t="shared" si="206"/>
        <v/>
      </c>
      <c r="W1266" t="str">
        <f t="shared" si="207"/>
        <v/>
      </c>
      <c r="X1266" t="str">
        <f t="shared" si="208"/>
        <v/>
      </c>
      <c r="Y1266" s="32" t="str">
        <f t="shared" si="199"/>
        <v>GC///C8+/////</v>
      </c>
      <c r="Z1266" t="str">
        <f t="shared" si="200"/>
        <v>#ffff66</v>
      </c>
    </row>
    <row r="1267" spans="1:26" x14ac:dyDescent="0.25">
      <c r="A1267" s="17" t="s">
        <v>105</v>
      </c>
      <c r="B1267" s="56">
        <f t="shared" si="209"/>
        <v>95</v>
      </c>
      <c r="C1267" s="56"/>
      <c r="D1267" s="8">
        <v>1267</v>
      </c>
      <c r="E1267" s="15">
        <v>1</v>
      </c>
      <c r="F1267" s="15">
        <v>0</v>
      </c>
      <c r="G1267" s="15">
        <v>0</v>
      </c>
      <c r="H1267" s="15">
        <v>0</v>
      </c>
      <c r="I1267" s="15">
        <v>0</v>
      </c>
      <c r="J1267" s="15">
        <v>1</v>
      </c>
      <c r="K1267" s="15">
        <v>0</v>
      </c>
      <c r="L1267" s="15">
        <v>0</v>
      </c>
      <c r="M1267" s="15">
        <v>1</v>
      </c>
      <c r="N1267" s="15">
        <v>0</v>
      </c>
      <c r="O1267" s="40">
        <v>0</v>
      </c>
      <c r="Q1267" t="str">
        <f t="shared" si="201"/>
        <v>GC</v>
      </c>
      <c r="R1267" t="str">
        <f t="shared" si="202"/>
        <v/>
      </c>
      <c r="S1267" t="str">
        <f t="shared" si="203"/>
        <v/>
      </c>
      <c r="T1267" t="str">
        <f t="shared" si="204"/>
        <v/>
      </c>
      <c r="U1267" t="str">
        <f t="shared" si="205"/>
        <v/>
      </c>
      <c r="V1267" t="str">
        <f t="shared" si="206"/>
        <v/>
      </c>
      <c r="W1267" t="str">
        <f t="shared" si="207"/>
        <v/>
      </c>
      <c r="X1267" t="str">
        <f t="shared" si="208"/>
        <v/>
      </c>
      <c r="Y1267" s="32" t="str">
        <f t="shared" si="199"/>
        <v>GC////////</v>
      </c>
      <c r="Z1267" t="str">
        <f t="shared" si="200"/>
        <v>#ff66d9</v>
      </c>
    </row>
    <row r="1268" spans="1:26" x14ac:dyDescent="0.25">
      <c r="A1268" s="17" t="s">
        <v>105</v>
      </c>
      <c r="B1268" s="56">
        <f t="shared" si="209"/>
        <v>96</v>
      </c>
      <c r="C1268" s="56"/>
      <c r="D1268" s="8">
        <v>1268</v>
      </c>
      <c r="E1268" s="15">
        <v>1</v>
      </c>
      <c r="F1268" s="15">
        <v>0</v>
      </c>
      <c r="G1268" s="15">
        <v>0</v>
      </c>
      <c r="H1268" s="15">
        <v>0</v>
      </c>
      <c r="I1268" s="15">
        <v>0</v>
      </c>
      <c r="J1268" s="15">
        <v>1</v>
      </c>
      <c r="K1268" s="15">
        <v>0</v>
      </c>
      <c r="L1268" s="15">
        <v>0</v>
      </c>
      <c r="M1268" s="15">
        <v>1</v>
      </c>
      <c r="N1268" s="15">
        <v>0</v>
      </c>
      <c r="O1268" s="40">
        <v>0</v>
      </c>
      <c r="Q1268" t="str">
        <f t="shared" si="201"/>
        <v>GC</v>
      </c>
      <c r="R1268" t="str">
        <f t="shared" si="202"/>
        <v/>
      </c>
      <c r="S1268" t="str">
        <f t="shared" si="203"/>
        <v/>
      </c>
      <c r="T1268" t="str">
        <f t="shared" si="204"/>
        <v/>
      </c>
      <c r="U1268" t="str">
        <f t="shared" si="205"/>
        <v/>
      </c>
      <c r="V1268" t="str">
        <f t="shared" si="206"/>
        <v/>
      </c>
      <c r="W1268" t="str">
        <f t="shared" si="207"/>
        <v/>
      </c>
      <c r="X1268" t="str">
        <f t="shared" si="208"/>
        <v/>
      </c>
      <c r="Y1268" s="32" t="str">
        <f t="shared" si="199"/>
        <v>GC////////</v>
      </c>
      <c r="Z1268" t="str">
        <f t="shared" si="200"/>
        <v>#ff66d9</v>
      </c>
    </row>
    <row r="1269" spans="1:26" x14ac:dyDescent="0.25">
      <c r="A1269" s="17" t="s">
        <v>105</v>
      </c>
      <c r="B1269" s="56">
        <f t="shared" si="209"/>
        <v>97</v>
      </c>
      <c r="C1269" s="56"/>
      <c r="D1269" s="8">
        <v>1269</v>
      </c>
      <c r="E1269" s="15">
        <v>1</v>
      </c>
      <c r="F1269" s="15">
        <v>0</v>
      </c>
      <c r="G1269" s="15">
        <v>0</v>
      </c>
      <c r="H1269" s="15">
        <v>0</v>
      </c>
      <c r="I1269" s="15">
        <v>0</v>
      </c>
      <c r="J1269" s="15">
        <v>1</v>
      </c>
      <c r="K1269" s="15">
        <v>0</v>
      </c>
      <c r="L1269" s="15">
        <v>0</v>
      </c>
      <c r="M1269" s="15">
        <v>1</v>
      </c>
      <c r="N1269" s="15">
        <v>0</v>
      </c>
      <c r="O1269" s="40">
        <v>0</v>
      </c>
      <c r="Q1269" t="str">
        <f t="shared" si="201"/>
        <v>GC</v>
      </c>
      <c r="R1269" t="str">
        <f t="shared" si="202"/>
        <v/>
      </c>
      <c r="S1269" t="str">
        <f t="shared" si="203"/>
        <v/>
      </c>
      <c r="T1269" t="str">
        <f t="shared" si="204"/>
        <v/>
      </c>
      <c r="U1269" t="str">
        <f t="shared" si="205"/>
        <v/>
      </c>
      <c r="V1269" t="str">
        <f t="shared" si="206"/>
        <v/>
      </c>
      <c r="W1269" t="str">
        <f t="shared" si="207"/>
        <v/>
      </c>
      <c r="X1269" t="str">
        <f t="shared" si="208"/>
        <v/>
      </c>
      <c r="Y1269" s="32" t="str">
        <f t="shared" si="199"/>
        <v>GC////////</v>
      </c>
      <c r="Z1269" t="str">
        <f t="shared" si="200"/>
        <v>#ff66d9</v>
      </c>
    </row>
    <row r="1270" spans="1:26" x14ac:dyDescent="0.25">
      <c r="A1270" s="17" t="s">
        <v>105</v>
      </c>
      <c r="B1270" s="56">
        <f t="shared" si="209"/>
        <v>98</v>
      </c>
      <c r="C1270" s="56"/>
      <c r="D1270" s="8">
        <v>1270</v>
      </c>
      <c r="E1270" s="15">
        <v>1</v>
      </c>
      <c r="F1270" s="15">
        <v>0</v>
      </c>
      <c r="G1270" s="15">
        <v>0</v>
      </c>
      <c r="H1270" s="15">
        <v>0</v>
      </c>
      <c r="I1270" s="15">
        <v>0</v>
      </c>
      <c r="J1270" s="15">
        <v>1</v>
      </c>
      <c r="K1270" s="15">
        <v>0</v>
      </c>
      <c r="L1270" s="15">
        <v>0</v>
      </c>
      <c r="M1270" s="15">
        <v>1</v>
      </c>
      <c r="N1270" s="15">
        <v>0</v>
      </c>
      <c r="O1270" s="40">
        <v>0</v>
      </c>
      <c r="Q1270" t="str">
        <f t="shared" si="201"/>
        <v>GC</v>
      </c>
      <c r="R1270" t="str">
        <f t="shared" si="202"/>
        <v/>
      </c>
      <c r="S1270" t="str">
        <f t="shared" si="203"/>
        <v/>
      </c>
      <c r="T1270" t="str">
        <f t="shared" si="204"/>
        <v/>
      </c>
      <c r="U1270" t="str">
        <f t="shared" si="205"/>
        <v/>
      </c>
      <c r="V1270" t="str">
        <f t="shared" si="206"/>
        <v/>
      </c>
      <c r="W1270" t="str">
        <f t="shared" si="207"/>
        <v/>
      </c>
      <c r="X1270" t="str">
        <f t="shared" si="208"/>
        <v/>
      </c>
      <c r="Y1270" s="32" t="str">
        <f t="shared" si="199"/>
        <v>GC////////</v>
      </c>
      <c r="Z1270" t="str">
        <f t="shared" si="200"/>
        <v>#ff66d9</v>
      </c>
    </row>
    <row r="1271" spans="1:26" x14ac:dyDescent="0.25">
      <c r="A1271" s="17" t="s">
        <v>105</v>
      </c>
      <c r="B1271" s="56">
        <f t="shared" si="209"/>
        <v>99</v>
      </c>
      <c r="C1271" s="56"/>
      <c r="D1271" s="8">
        <v>1271</v>
      </c>
      <c r="E1271" s="15">
        <v>1</v>
      </c>
      <c r="F1271" s="15">
        <v>0</v>
      </c>
      <c r="G1271" s="15">
        <v>0</v>
      </c>
      <c r="H1271" s="15">
        <v>0</v>
      </c>
      <c r="I1271" s="15">
        <v>0</v>
      </c>
      <c r="J1271" s="15">
        <v>1</v>
      </c>
      <c r="K1271" s="15">
        <v>0</v>
      </c>
      <c r="L1271" s="15">
        <v>0</v>
      </c>
      <c r="M1271" s="15">
        <v>1</v>
      </c>
      <c r="N1271" s="15">
        <v>0</v>
      </c>
      <c r="O1271" s="40">
        <v>0</v>
      </c>
      <c r="Q1271" t="str">
        <f t="shared" si="201"/>
        <v>GC</v>
      </c>
      <c r="R1271" t="str">
        <f t="shared" si="202"/>
        <v/>
      </c>
      <c r="S1271" t="str">
        <f t="shared" si="203"/>
        <v/>
      </c>
      <c r="T1271" t="str">
        <f t="shared" si="204"/>
        <v/>
      </c>
      <c r="U1271" t="str">
        <f t="shared" si="205"/>
        <v/>
      </c>
      <c r="V1271" t="str">
        <f t="shared" si="206"/>
        <v/>
      </c>
      <c r="W1271" t="str">
        <f t="shared" si="207"/>
        <v/>
      </c>
      <c r="X1271" t="str">
        <f t="shared" si="208"/>
        <v/>
      </c>
      <c r="Y1271" s="32" t="str">
        <f t="shared" si="199"/>
        <v>GC////////</v>
      </c>
      <c r="Z1271" t="str">
        <f t="shared" si="200"/>
        <v>#ff66d9</v>
      </c>
    </row>
    <row r="1272" spans="1:26" x14ac:dyDescent="0.25">
      <c r="A1272" s="17" t="s">
        <v>105</v>
      </c>
      <c r="B1272" s="56">
        <f t="shared" si="209"/>
        <v>100</v>
      </c>
      <c r="C1272" s="56"/>
      <c r="D1272" s="8">
        <v>1272</v>
      </c>
      <c r="E1272" s="15">
        <v>1</v>
      </c>
      <c r="F1272" s="15">
        <v>0</v>
      </c>
      <c r="G1272" s="15">
        <v>0</v>
      </c>
      <c r="H1272" s="15">
        <v>0</v>
      </c>
      <c r="I1272" s="15">
        <v>0</v>
      </c>
      <c r="J1272" s="15">
        <v>1</v>
      </c>
      <c r="K1272" s="15">
        <v>0</v>
      </c>
      <c r="L1272" s="15">
        <v>0</v>
      </c>
      <c r="M1272" s="15">
        <v>1</v>
      </c>
      <c r="N1272" s="15">
        <v>0</v>
      </c>
      <c r="O1272" s="40">
        <v>0</v>
      </c>
      <c r="Q1272" t="str">
        <f t="shared" si="201"/>
        <v>GC</v>
      </c>
      <c r="R1272" t="str">
        <f t="shared" si="202"/>
        <v/>
      </c>
      <c r="S1272" t="str">
        <f t="shared" si="203"/>
        <v/>
      </c>
      <c r="T1272" t="str">
        <f t="shared" si="204"/>
        <v/>
      </c>
      <c r="U1272" t="str">
        <f t="shared" si="205"/>
        <v/>
      </c>
      <c r="V1272" t="str">
        <f t="shared" si="206"/>
        <v/>
      </c>
      <c r="W1272" t="str">
        <f t="shared" si="207"/>
        <v/>
      </c>
      <c r="X1272" t="str">
        <f t="shared" si="208"/>
        <v/>
      </c>
      <c r="Y1272" s="32" t="str">
        <f t="shared" si="199"/>
        <v>GC////////</v>
      </c>
      <c r="Z1272" t="str">
        <f t="shared" si="200"/>
        <v>#ff66d9</v>
      </c>
    </row>
    <row r="1273" spans="1:26" x14ac:dyDescent="0.25">
      <c r="A1273" s="17" t="s">
        <v>105</v>
      </c>
      <c r="B1273" s="56">
        <f t="shared" si="209"/>
        <v>101</v>
      </c>
      <c r="C1273" s="56"/>
      <c r="D1273" s="8">
        <v>1273</v>
      </c>
      <c r="E1273" s="15">
        <v>1</v>
      </c>
      <c r="F1273" s="15">
        <v>0</v>
      </c>
      <c r="G1273" s="15">
        <v>0</v>
      </c>
      <c r="H1273" s="15">
        <v>0</v>
      </c>
      <c r="I1273" s="15">
        <v>0</v>
      </c>
      <c r="J1273" s="15">
        <v>1</v>
      </c>
      <c r="K1273" s="15">
        <v>0</v>
      </c>
      <c r="L1273" s="15">
        <v>0</v>
      </c>
      <c r="M1273" s="15">
        <v>1</v>
      </c>
      <c r="N1273" s="15">
        <v>0</v>
      </c>
      <c r="O1273" s="40">
        <v>0</v>
      </c>
      <c r="Q1273" t="str">
        <f t="shared" si="201"/>
        <v>GC</v>
      </c>
      <c r="R1273" t="str">
        <f t="shared" si="202"/>
        <v/>
      </c>
      <c r="S1273" t="str">
        <f t="shared" si="203"/>
        <v/>
      </c>
      <c r="T1273" t="str">
        <f t="shared" si="204"/>
        <v/>
      </c>
      <c r="U1273" t="str">
        <f t="shared" si="205"/>
        <v/>
      </c>
      <c r="V1273" t="str">
        <f t="shared" si="206"/>
        <v/>
      </c>
      <c r="W1273" t="str">
        <f t="shared" si="207"/>
        <v/>
      </c>
      <c r="X1273" t="str">
        <f t="shared" si="208"/>
        <v/>
      </c>
      <c r="Y1273" s="32" t="str">
        <f t="shared" si="199"/>
        <v>GC////////</v>
      </c>
      <c r="Z1273" t="str">
        <f t="shared" si="200"/>
        <v>#ff66d9</v>
      </c>
    </row>
    <row r="1274" spans="1:26" x14ac:dyDescent="0.25">
      <c r="A1274" s="17" t="s">
        <v>105</v>
      </c>
      <c r="B1274" s="56">
        <f t="shared" si="209"/>
        <v>102</v>
      </c>
      <c r="C1274" s="56"/>
      <c r="D1274" s="8">
        <v>1274</v>
      </c>
      <c r="E1274" s="15">
        <v>1</v>
      </c>
      <c r="F1274" s="15">
        <v>0</v>
      </c>
      <c r="G1274" s="15">
        <v>0</v>
      </c>
      <c r="H1274" s="15">
        <v>0</v>
      </c>
      <c r="I1274" s="15">
        <v>0</v>
      </c>
      <c r="J1274" s="15">
        <v>1</v>
      </c>
      <c r="K1274" s="15">
        <v>0</v>
      </c>
      <c r="L1274" s="15">
        <v>0</v>
      </c>
      <c r="M1274" s="15">
        <v>1</v>
      </c>
      <c r="N1274" s="15">
        <v>0</v>
      </c>
      <c r="O1274" s="40">
        <v>0</v>
      </c>
      <c r="Q1274" t="str">
        <f t="shared" si="201"/>
        <v>GC</v>
      </c>
      <c r="R1274" t="str">
        <f t="shared" si="202"/>
        <v/>
      </c>
      <c r="S1274" t="str">
        <f t="shared" si="203"/>
        <v/>
      </c>
      <c r="T1274" t="str">
        <f t="shared" si="204"/>
        <v/>
      </c>
      <c r="U1274" t="str">
        <f t="shared" si="205"/>
        <v/>
      </c>
      <c r="V1274" t="str">
        <f t="shared" si="206"/>
        <v/>
      </c>
      <c r="W1274" t="str">
        <f t="shared" si="207"/>
        <v/>
      </c>
      <c r="X1274" t="str">
        <f t="shared" si="208"/>
        <v/>
      </c>
      <c r="Y1274" s="32" t="str">
        <f t="shared" si="199"/>
        <v>GC////////</v>
      </c>
      <c r="Z1274" t="str">
        <f t="shared" si="200"/>
        <v>#ff66d9</v>
      </c>
    </row>
    <row r="1275" spans="1:26" x14ac:dyDescent="0.25">
      <c r="A1275" s="17" t="s">
        <v>105</v>
      </c>
      <c r="B1275" s="56">
        <f t="shared" si="209"/>
        <v>103</v>
      </c>
      <c r="C1275" s="56"/>
      <c r="D1275" s="8">
        <v>1275</v>
      </c>
      <c r="E1275" s="15">
        <v>1</v>
      </c>
      <c r="F1275" s="15">
        <v>0</v>
      </c>
      <c r="G1275" s="15">
        <v>0</v>
      </c>
      <c r="H1275" s="15">
        <v>0</v>
      </c>
      <c r="I1275" s="15">
        <v>0</v>
      </c>
      <c r="J1275" s="15">
        <v>1</v>
      </c>
      <c r="K1275" s="15">
        <v>0</v>
      </c>
      <c r="L1275" s="15">
        <v>0</v>
      </c>
      <c r="M1275" s="15">
        <v>1</v>
      </c>
      <c r="N1275" s="15">
        <v>0</v>
      </c>
      <c r="O1275" s="40">
        <v>0</v>
      </c>
      <c r="Q1275" t="str">
        <f t="shared" si="201"/>
        <v>GC</v>
      </c>
      <c r="R1275" t="str">
        <f t="shared" si="202"/>
        <v/>
      </c>
      <c r="S1275" t="str">
        <f t="shared" si="203"/>
        <v/>
      </c>
      <c r="T1275" t="str">
        <f t="shared" si="204"/>
        <v/>
      </c>
      <c r="U1275" t="str">
        <f t="shared" si="205"/>
        <v/>
      </c>
      <c r="V1275" t="str">
        <f t="shared" si="206"/>
        <v/>
      </c>
      <c r="W1275" t="str">
        <f t="shared" si="207"/>
        <v/>
      </c>
      <c r="X1275" t="str">
        <f t="shared" si="208"/>
        <v/>
      </c>
      <c r="Y1275" s="32" t="str">
        <f t="shared" si="199"/>
        <v>GC////////</v>
      </c>
      <c r="Z1275" t="str">
        <f t="shared" si="200"/>
        <v>#ff66d9</v>
      </c>
    </row>
    <row r="1276" spans="1:26" x14ac:dyDescent="0.25">
      <c r="A1276" s="17" t="s">
        <v>105</v>
      </c>
      <c r="B1276" s="56">
        <f t="shared" si="209"/>
        <v>104</v>
      </c>
      <c r="C1276" s="56"/>
      <c r="D1276" s="8">
        <v>1276</v>
      </c>
      <c r="E1276" s="15">
        <v>1</v>
      </c>
      <c r="F1276" s="15">
        <v>0</v>
      </c>
      <c r="G1276" s="15">
        <v>0</v>
      </c>
      <c r="H1276" s="15">
        <v>0</v>
      </c>
      <c r="I1276" s="15">
        <v>0</v>
      </c>
      <c r="J1276" s="15">
        <v>1</v>
      </c>
      <c r="K1276" s="15">
        <v>0</v>
      </c>
      <c r="L1276" s="15">
        <v>0</v>
      </c>
      <c r="M1276" s="15">
        <v>1</v>
      </c>
      <c r="N1276" s="15">
        <v>0</v>
      </c>
      <c r="O1276" s="40">
        <v>0</v>
      </c>
      <c r="Q1276" t="str">
        <f t="shared" si="201"/>
        <v>GC</v>
      </c>
      <c r="R1276" t="str">
        <f t="shared" si="202"/>
        <v/>
      </c>
      <c r="S1276" t="str">
        <f t="shared" si="203"/>
        <v/>
      </c>
      <c r="T1276" t="str">
        <f t="shared" si="204"/>
        <v/>
      </c>
      <c r="U1276" t="str">
        <f t="shared" si="205"/>
        <v/>
      </c>
      <c r="V1276" t="str">
        <f t="shared" si="206"/>
        <v/>
      </c>
      <c r="W1276" t="str">
        <f t="shared" si="207"/>
        <v/>
      </c>
      <c r="X1276" t="str">
        <f t="shared" si="208"/>
        <v/>
      </c>
      <c r="Y1276" s="32" t="str">
        <f t="shared" si="199"/>
        <v>GC////////</v>
      </c>
      <c r="Z1276" t="str">
        <f t="shared" si="200"/>
        <v>#ff66d9</v>
      </c>
    </row>
    <row r="1277" spans="1:26" x14ac:dyDescent="0.25">
      <c r="A1277" s="17" t="s">
        <v>105</v>
      </c>
      <c r="B1277" s="56">
        <f t="shared" si="209"/>
        <v>105</v>
      </c>
      <c r="C1277" s="56"/>
      <c r="D1277" s="8">
        <v>1277</v>
      </c>
      <c r="E1277" s="15">
        <v>1</v>
      </c>
      <c r="F1277" s="15">
        <v>0</v>
      </c>
      <c r="G1277" s="15">
        <v>0</v>
      </c>
      <c r="H1277" s="15">
        <v>0</v>
      </c>
      <c r="I1277" s="15">
        <v>0</v>
      </c>
      <c r="J1277" s="15">
        <v>0</v>
      </c>
      <c r="K1277" s="15">
        <v>0</v>
      </c>
      <c r="L1277" s="15">
        <v>0</v>
      </c>
      <c r="M1277" s="15">
        <v>0</v>
      </c>
      <c r="N1277" s="15">
        <v>0</v>
      </c>
      <c r="O1277" s="40">
        <v>0</v>
      </c>
      <c r="Q1277" t="str">
        <f t="shared" si="201"/>
        <v>GC</v>
      </c>
      <c r="R1277" t="str">
        <f t="shared" si="202"/>
        <v/>
      </c>
      <c r="S1277" t="str">
        <f t="shared" si="203"/>
        <v/>
      </c>
      <c r="T1277" t="str">
        <f t="shared" si="204"/>
        <v/>
      </c>
      <c r="U1277" t="str">
        <f t="shared" si="205"/>
        <v/>
      </c>
      <c r="V1277" t="str">
        <f t="shared" si="206"/>
        <v/>
      </c>
      <c r="W1277" t="str">
        <f t="shared" si="207"/>
        <v/>
      </c>
      <c r="X1277" t="str">
        <f t="shared" si="208"/>
        <v/>
      </c>
      <c r="Y1277" s="32" t="str">
        <f t="shared" si="199"/>
        <v>GC////////</v>
      </c>
      <c r="Z1277" t="str">
        <f t="shared" si="200"/>
        <v>#ff66d9</v>
      </c>
    </row>
    <row r="1278" spans="1:26" x14ac:dyDescent="0.25">
      <c r="A1278" s="17" t="s">
        <v>105</v>
      </c>
      <c r="B1278" s="56">
        <f t="shared" si="209"/>
        <v>106</v>
      </c>
      <c r="C1278" s="56"/>
      <c r="D1278" s="8">
        <v>1278</v>
      </c>
      <c r="E1278" s="15">
        <v>1</v>
      </c>
      <c r="F1278" s="15">
        <v>0</v>
      </c>
      <c r="G1278" s="15">
        <v>0</v>
      </c>
      <c r="H1278" s="15">
        <v>0</v>
      </c>
      <c r="I1278" s="15">
        <v>0</v>
      </c>
      <c r="J1278" s="15">
        <v>1</v>
      </c>
      <c r="K1278" s="15">
        <v>0</v>
      </c>
      <c r="L1278" s="15">
        <v>0</v>
      </c>
      <c r="M1278" s="15">
        <v>1</v>
      </c>
      <c r="N1278" s="15">
        <v>0</v>
      </c>
      <c r="O1278" s="40">
        <v>0</v>
      </c>
      <c r="Q1278" t="str">
        <f t="shared" si="201"/>
        <v>GC</v>
      </c>
      <c r="R1278" t="str">
        <f t="shared" si="202"/>
        <v/>
      </c>
      <c r="S1278" t="str">
        <f t="shared" si="203"/>
        <v/>
      </c>
      <c r="T1278" t="str">
        <f t="shared" si="204"/>
        <v/>
      </c>
      <c r="U1278" t="str">
        <f t="shared" si="205"/>
        <v/>
      </c>
      <c r="V1278" t="str">
        <f t="shared" si="206"/>
        <v/>
      </c>
      <c r="W1278" t="str">
        <f t="shared" si="207"/>
        <v/>
      </c>
      <c r="X1278" t="str">
        <f t="shared" si="208"/>
        <v/>
      </c>
      <c r="Y1278" s="32" t="str">
        <f t="shared" si="199"/>
        <v>GC////////</v>
      </c>
      <c r="Z1278" t="str">
        <f t="shared" si="200"/>
        <v>#ff66d9</v>
      </c>
    </row>
    <row r="1279" spans="1:26" x14ac:dyDescent="0.25">
      <c r="A1279" s="17" t="s">
        <v>105</v>
      </c>
      <c r="B1279" s="56">
        <f t="shared" si="209"/>
        <v>107</v>
      </c>
      <c r="C1279" s="56"/>
      <c r="D1279" s="8">
        <v>1279</v>
      </c>
      <c r="E1279" s="15">
        <v>1</v>
      </c>
      <c r="F1279" s="15">
        <v>0</v>
      </c>
      <c r="G1279" s="15">
        <v>0</v>
      </c>
      <c r="H1279" s="15">
        <v>0</v>
      </c>
      <c r="I1279" s="15">
        <v>0</v>
      </c>
      <c r="J1279" s="15">
        <v>1</v>
      </c>
      <c r="K1279" s="15">
        <v>0</v>
      </c>
      <c r="L1279" s="15">
        <v>0</v>
      </c>
      <c r="M1279" s="15">
        <v>1</v>
      </c>
      <c r="N1279" s="15">
        <v>0</v>
      </c>
      <c r="O1279" s="40">
        <v>0</v>
      </c>
      <c r="Q1279" t="str">
        <f t="shared" si="201"/>
        <v>GC</v>
      </c>
      <c r="R1279" t="str">
        <f t="shared" si="202"/>
        <v/>
      </c>
      <c r="S1279" t="str">
        <f t="shared" si="203"/>
        <v/>
      </c>
      <c r="T1279" t="str">
        <f t="shared" si="204"/>
        <v/>
      </c>
      <c r="U1279" t="str">
        <f t="shared" si="205"/>
        <v/>
      </c>
      <c r="V1279" t="str">
        <f t="shared" si="206"/>
        <v/>
      </c>
      <c r="W1279" t="str">
        <f t="shared" si="207"/>
        <v/>
      </c>
      <c r="X1279" t="str">
        <f t="shared" si="208"/>
        <v/>
      </c>
      <c r="Y1279" s="32" t="str">
        <f t="shared" si="199"/>
        <v>GC////////</v>
      </c>
      <c r="Z1279" t="str">
        <f t="shared" si="200"/>
        <v>#ff66d9</v>
      </c>
    </row>
    <row r="1280" spans="1:26" x14ac:dyDescent="0.25">
      <c r="A1280" s="17" t="s">
        <v>105</v>
      </c>
      <c r="B1280" s="56">
        <f t="shared" si="209"/>
        <v>108</v>
      </c>
      <c r="C1280" s="56"/>
      <c r="D1280" s="8">
        <v>1280</v>
      </c>
      <c r="E1280" s="15">
        <v>1</v>
      </c>
      <c r="F1280" s="15">
        <v>0</v>
      </c>
      <c r="G1280" s="15">
        <v>0</v>
      </c>
      <c r="H1280" s="15">
        <v>0</v>
      </c>
      <c r="I1280" s="15">
        <v>0</v>
      </c>
      <c r="J1280" s="15">
        <v>1</v>
      </c>
      <c r="K1280" s="15">
        <v>0</v>
      </c>
      <c r="L1280" s="15">
        <v>0</v>
      </c>
      <c r="M1280" s="15">
        <v>1</v>
      </c>
      <c r="N1280" s="15">
        <v>0</v>
      </c>
      <c r="O1280" s="40">
        <v>0</v>
      </c>
      <c r="Q1280" t="str">
        <f t="shared" si="201"/>
        <v>GC</v>
      </c>
      <c r="R1280" t="str">
        <f t="shared" si="202"/>
        <v/>
      </c>
      <c r="S1280" t="str">
        <f t="shared" si="203"/>
        <v/>
      </c>
      <c r="T1280" t="str">
        <f t="shared" si="204"/>
        <v/>
      </c>
      <c r="U1280" t="str">
        <f t="shared" si="205"/>
        <v/>
      </c>
      <c r="V1280" t="str">
        <f t="shared" si="206"/>
        <v/>
      </c>
      <c r="W1280" t="str">
        <f t="shared" si="207"/>
        <v/>
      </c>
      <c r="X1280" t="str">
        <f t="shared" si="208"/>
        <v/>
      </c>
      <c r="Y1280" s="32" t="str">
        <f t="shared" si="199"/>
        <v>GC////////</v>
      </c>
      <c r="Z1280" t="str">
        <f t="shared" si="200"/>
        <v>#ff66d9</v>
      </c>
    </row>
    <row r="1281" spans="1:26" x14ac:dyDescent="0.25">
      <c r="A1281" s="17" t="s">
        <v>105</v>
      </c>
      <c r="B1281" s="56">
        <f t="shared" si="209"/>
        <v>109</v>
      </c>
      <c r="C1281" s="56">
        <v>58</v>
      </c>
      <c r="D1281" s="8">
        <v>1281</v>
      </c>
      <c r="E1281" s="15">
        <v>1</v>
      </c>
      <c r="F1281" s="15">
        <v>0</v>
      </c>
      <c r="G1281" s="15">
        <v>0</v>
      </c>
      <c r="H1281" s="15">
        <v>1</v>
      </c>
      <c r="I1281" s="15">
        <v>0</v>
      </c>
      <c r="J1281" s="15">
        <v>1</v>
      </c>
      <c r="K1281" s="15">
        <v>0</v>
      </c>
      <c r="L1281" s="15">
        <v>0</v>
      </c>
      <c r="M1281" s="15">
        <v>1</v>
      </c>
      <c r="N1281" s="15">
        <v>0</v>
      </c>
      <c r="O1281" s="40">
        <v>0</v>
      </c>
      <c r="Q1281" t="str">
        <f t="shared" si="201"/>
        <v>GC</v>
      </c>
      <c r="R1281" t="str">
        <f t="shared" si="202"/>
        <v/>
      </c>
      <c r="S1281" t="str">
        <f t="shared" si="203"/>
        <v/>
      </c>
      <c r="T1281" t="str">
        <f t="shared" si="204"/>
        <v>C8+</v>
      </c>
      <c r="U1281" t="str">
        <f t="shared" si="205"/>
        <v/>
      </c>
      <c r="V1281" t="str">
        <f t="shared" si="206"/>
        <v/>
      </c>
      <c r="W1281" t="str">
        <f t="shared" si="207"/>
        <v/>
      </c>
      <c r="X1281" t="str">
        <f t="shared" si="208"/>
        <v/>
      </c>
      <c r="Y1281" s="32" t="str">
        <f t="shared" si="199"/>
        <v>GC///C8+/////</v>
      </c>
      <c r="Z1281" t="str">
        <f t="shared" si="200"/>
        <v>#ffff66</v>
      </c>
    </row>
    <row r="1282" spans="1:26" x14ac:dyDescent="0.25">
      <c r="A1282" s="17" t="s">
        <v>105</v>
      </c>
      <c r="B1282" s="56">
        <f t="shared" si="209"/>
        <v>110</v>
      </c>
      <c r="C1282" s="56"/>
      <c r="D1282" s="8">
        <v>1282</v>
      </c>
      <c r="E1282" s="15">
        <v>1</v>
      </c>
      <c r="F1282" s="15">
        <v>0</v>
      </c>
      <c r="G1282" s="15">
        <v>0</v>
      </c>
      <c r="H1282" s="15">
        <v>0</v>
      </c>
      <c r="I1282" s="15">
        <v>0</v>
      </c>
      <c r="J1282" s="15">
        <v>1</v>
      </c>
      <c r="K1282" s="15">
        <v>0</v>
      </c>
      <c r="L1282" s="15">
        <v>0</v>
      </c>
      <c r="M1282" s="15">
        <v>1</v>
      </c>
      <c r="N1282" s="15">
        <v>0</v>
      </c>
      <c r="O1282" s="40">
        <v>0</v>
      </c>
      <c r="Q1282" t="str">
        <f t="shared" si="201"/>
        <v>GC</v>
      </c>
      <c r="R1282" t="str">
        <f t="shared" si="202"/>
        <v/>
      </c>
      <c r="S1282" t="str">
        <f t="shared" si="203"/>
        <v/>
      </c>
      <c r="T1282" t="str">
        <f t="shared" si="204"/>
        <v/>
      </c>
      <c r="U1282" t="str">
        <f t="shared" si="205"/>
        <v/>
      </c>
      <c r="V1282" t="str">
        <f t="shared" si="206"/>
        <v/>
      </c>
      <c r="W1282" t="str">
        <f t="shared" si="207"/>
        <v/>
      </c>
      <c r="X1282" t="str">
        <f t="shared" si="208"/>
        <v/>
      </c>
      <c r="Y1282" s="32" t="str">
        <f t="shared" ref="Y1282:Y1345" si="210">Q1282&amp;"/"&amp;R1282&amp;"/"&amp;S1282&amp;"/"&amp;T1282&amp;"/"&amp;U1282&amp;"/"&amp;V1282&amp;"/"&amp;W1282&amp;"/"&amp;X1282&amp;"/"</f>
        <v>GC////////</v>
      </c>
      <c r="Z1282" t="str">
        <f t="shared" ref="Z1282:Z1345" si="211">VLOOKUP(Y1282,$AB$4:$AC$17,2,FALSE)</f>
        <v>#ff66d9</v>
      </c>
    </row>
    <row r="1283" spans="1:26" x14ac:dyDescent="0.25">
      <c r="A1283" s="17" t="s">
        <v>105</v>
      </c>
      <c r="B1283" s="56">
        <f t="shared" si="209"/>
        <v>111</v>
      </c>
      <c r="C1283" s="56"/>
      <c r="D1283" s="8">
        <v>1283</v>
      </c>
      <c r="E1283" s="15">
        <v>1</v>
      </c>
      <c r="F1283" s="15">
        <v>0</v>
      </c>
      <c r="G1283" s="15">
        <v>0</v>
      </c>
      <c r="H1283" s="15">
        <v>0</v>
      </c>
      <c r="I1283" s="15">
        <v>0</v>
      </c>
      <c r="J1283" s="15">
        <v>0</v>
      </c>
      <c r="K1283" s="15">
        <v>0</v>
      </c>
      <c r="L1283" s="15">
        <v>0</v>
      </c>
      <c r="M1283" s="15">
        <v>0</v>
      </c>
      <c r="N1283" s="15">
        <v>0</v>
      </c>
      <c r="O1283" s="40">
        <v>0</v>
      </c>
      <c r="Q1283" t="str">
        <f t="shared" si="201"/>
        <v>GC</v>
      </c>
      <c r="R1283" t="str">
        <f t="shared" si="202"/>
        <v/>
      </c>
      <c r="S1283" t="str">
        <f t="shared" si="203"/>
        <v/>
      </c>
      <c r="T1283" t="str">
        <f t="shared" si="204"/>
        <v/>
      </c>
      <c r="U1283" t="str">
        <f t="shared" si="205"/>
        <v/>
      </c>
      <c r="V1283" t="str">
        <f t="shared" si="206"/>
        <v/>
      </c>
      <c r="W1283" t="str">
        <f t="shared" si="207"/>
        <v/>
      </c>
      <c r="X1283" t="str">
        <f t="shared" si="208"/>
        <v/>
      </c>
      <c r="Y1283" s="32" t="str">
        <f t="shared" si="210"/>
        <v>GC////////</v>
      </c>
      <c r="Z1283" t="str">
        <f t="shared" si="211"/>
        <v>#ff66d9</v>
      </c>
    </row>
    <row r="1284" spans="1:26" x14ac:dyDescent="0.25">
      <c r="A1284" s="17" t="s">
        <v>105</v>
      </c>
      <c r="B1284" s="56">
        <f t="shared" si="209"/>
        <v>112</v>
      </c>
      <c r="C1284" s="56"/>
      <c r="D1284" s="8">
        <v>1284</v>
      </c>
      <c r="E1284" s="15">
        <v>1</v>
      </c>
      <c r="F1284" s="15">
        <v>0</v>
      </c>
      <c r="G1284" s="15">
        <v>0</v>
      </c>
      <c r="H1284" s="15">
        <v>0</v>
      </c>
      <c r="I1284" s="15">
        <v>0</v>
      </c>
      <c r="J1284" s="15">
        <v>0</v>
      </c>
      <c r="K1284" s="15">
        <v>0</v>
      </c>
      <c r="L1284" s="15">
        <v>0</v>
      </c>
      <c r="M1284" s="15">
        <v>0</v>
      </c>
      <c r="N1284" s="15">
        <v>0</v>
      </c>
      <c r="O1284" s="40">
        <v>0</v>
      </c>
      <c r="Q1284" t="str">
        <f t="shared" si="201"/>
        <v>GC</v>
      </c>
      <c r="R1284" t="str">
        <f t="shared" si="202"/>
        <v/>
      </c>
      <c r="S1284" t="str">
        <f t="shared" si="203"/>
        <v/>
      </c>
      <c r="T1284" t="str">
        <f t="shared" si="204"/>
        <v/>
      </c>
      <c r="U1284" t="str">
        <f t="shared" si="205"/>
        <v/>
      </c>
      <c r="V1284" t="str">
        <f t="shared" si="206"/>
        <v/>
      </c>
      <c r="W1284" t="str">
        <f t="shared" si="207"/>
        <v/>
      </c>
      <c r="X1284" t="str">
        <f t="shared" si="208"/>
        <v/>
      </c>
      <c r="Y1284" s="32" t="str">
        <f t="shared" si="210"/>
        <v>GC////////</v>
      </c>
      <c r="Z1284" t="str">
        <f t="shared" si="211"/>
        <v>#ff66d9</v>
      </c>
    </row>
    <row r="1285" spans="1:26" x14ac:dyDescent="0.25">
      <c r="A1285" s="17" t="s">
        <v>105</v>
      </c>
      <c r="B1285" s="56">
        <f t="shared" si="209"/>
        <v>113</v>
      </c>
      <c r="C1285" s="56"/>
      <c r="D1285" s="8">
        <v>1285</v>
      </c>
      <c r="E1285" s="15">
        <v>1</v>
      </c>
      <c r="F1285" s="15">
        <v>0</v>
      </c>
      <c r="G1285" s="15">
        <v>0</v>
      </c>
      <c r="H1285" s="15">
        <v>0</v>
      </c>
      <c r="I1285" s="15">
        <v>0</v>
      </c>
      <c r="J1285" s="15">
        <v>1</v>
      </c>
      <c r="K1285" s="15">
        <v>0</v>
      </c>
      <c r="L1285" s="15">
        <v>0</v>
      </c>
      <c r="M1285" s="15">
        <v>1</v>
      </c>
      <c r="N1285" s="15">
        <v>0</v>
      </c>
      <c r="O1285" s="40">
        <v>0</v>
      </c>
      <c r="Q1285" t="str">
        <f t="shared" si="201"/>
        <v>GC</v>
      </c>
      <c r="R1285" t="str">
        <f t="shared" si="202"/>
        <v/>
      </c>
      <c r="S1285" t="str">
        <f t="shared" si="203"/>
        <v/>
      </c>
      <c r="T1285" t="str">
        <f t="shared" si="204"/>
        <v/>
      </c>
      <c r="U1285" t="str">
        <f t="shared" si="205"/>
        <v/>
      </c>
      <c r="V1285" t="str">
        <f t="shared" si="206"/>
        <v/>
      </c>
      <c r="W1285" t="str">
        <f t="shared" si="207"/>
        <v/>
      </c>
      <c r="X1285" t="str">
        <f t="shared" si="208"/>
        <v/>
      </c>
      <c r="Y1285" s="32" t="str">
        <f t="shared" si="210"/>
        <v>GC////////</v>
      </c>
      <c r="Z1285" t="str">
        <f t="shared" si="211"/>
        <v>#ff66d9</v>
      </c>
    </row>
    <row r="1286" spans="1:26" x14ac:dyDescent="0.25">
      <c r="A1286" s="17" t="s">
        <v>105</v>
      </c>
      <c r="B1286" s="56">
        <f t="shared" si="209"/>
        <v>114</v>
      </c>
      <c r="C1286" s="56"/>
      <c r="D1286" s="8">
        <v>1286</v>
      </c>
      <c r="E1286" s="15">
        <v>1</v>
      </c>
      <c r="F1286" s="15">
        <v>0</v>
      </c>
      <c r="G1286" s="15">
        <v>0</v>
      </c>
      <c r="H1286" s="15">
        <v>0</v>
      </c>
      <c r="I1286" s="15">
        <v>0</v>
      </c>
      <c r="J1286" s="15">
        <v>1</v>
      </c>
      <c r="K1286" s="15">
        <v>0</v>
      </c>
      <c r="L1286" s="15">
        <v>0</v>
      </c>
      <c r="M1286" s="15">
        <v>1</v>
      </c>
      <c r="N1286" s="15">
        <v>0</v>
      </c>
      <c r="O1286" s="40">
        <v>0</v>
      </c>
      <c r="Q1286" t="str">
        <f t="shared" si="201"/>
        <v>GC</v>
      </c>
      <c r="R1286" t="str">
        <f t="shared" si="202"/>
        <v/>
      </c>
      <c r="S1286" t="str">
        <f t="shared" si="203"/>
        <v/>
      </c>
      <c r="T1286" t="str">
        <f t="shared" si="204"/>
        <v/>
      </c>
      <c r="U1286" t="str">
        <f t="shared" si="205"/>
        <v/>
      </c>
      <c r="V1286" t="str">
        <f t="shared" si="206"/>
        <v/>
      </c>
      <c r="W1286" t="str">
        <f t="shared" si="207"/>
        <v/>
      </c>
      <c r="X1286" t="str">
        <f t="shared" si="208"/>
        <v/>
      </c>
      <c r="Y1286" s="32" t="str">
        <f t="shared" si="210"/>
        <v>GC////////</v>
      </c>
      <c r="Z1286" t="str">
        <f t="shared" si="211"/>
        <v>#ff66d9</v>
      </c>
    </row>
    <row r="1287" spans="1:26" x14ac:dyDescent="0.25">
      <c r="A1287" s="17" t="s">
        <v>105</v>
      </c>
      <c r="B1287" s="56">
        <f t="shared" si="209"/>
        <v>115</v>
      </c>
      <c r="C1287" s="56"/>
      <c r="D1287" s="8">
        <v>1287</v>
      </c>
      <c r="E1287" s="15">
        <v>1</v>
      </c>
      <c r="F1287" s="15">
        <v>0</v>
      </c>
      <c r="G1287" s="15">
        <v>0</v>
      </c>
      <c r="H1287" s="15">
        <v>0</v>
      </c>
      <c r="I1287" s="15">
        <v>0</v>
      </c>
      <c r="J1287" s="15">
        <v>1</v>
      </c>
      <c r="K1287" s="15">
        <v>0</v>
      </c>
      <c r="L1287" s="15">
        <v>0</v>
      </c>
      <c r="M1287" s="15">
        <v>1</v>
      </c>
      <c r="N1287" s="15">
        <v>0</v>
      </c>
      <c r="O1287" s="40">
        <v>0</v>
      </c>
      <c r="Q1287" t="str">
        <f t="shared" si="201"/>
        <v>GC</v>
      </c>
      <c r="R1287" t="str">
        <f t="shared" si="202"/>
        <v/>
      </c>
      <c r="S1287" t="str">
        <f t="shared" si="203"/>
        <v/>
      </c>
      <c r="T1287" t="str">
        <f t="shared" si="204"/>
        <v/>
      </c>
      <c r="U1287" t="str">
        <f t="shared" si="205"/>
        <v/>
      </c>
      <c r="V1287" t="str">
        <f t="shared" si="206"/>
        <v/>
      </c>
      <c r="W1287" t="str">
        <f t="shared" si="207"/>
        <v/>
      </c>
      <c r="X1287" t="str">
        <f t="shared" si="208"/>
        <v/>
      </c>
      <c r="Y1287" s="32" t="str">
        <f t="shared" si="210"/>
        <v>GC////////</v>
      </c>
      <c r="Z1287" t="str">
        <f t="shared" si="211"/>
        <v>#ff66d9</v>
      </c>
    </row>
    <row r="1288" spans="1:26" x14ac:dyDescent="0.25">
      <c r="A1288" s="17" t="s">
        <v>105</v>
      </c>
      <c r="B1288" s="56">
        <f t="shared" si="209"/>
        <v>116</v>
      </c>
      <c r="C1288" s="56"/>
      <c r="D1288" s="8">
        <v>1288</v>
      </c>
      <c r="E1288" s="15">
        <v>1</v>
      </c>
      <c r="F1288" s="15">
        <v>0</v>
      </c>
      <c r="G1288" s="15">
        <v>0</v>
      </c>
      <c r="H1288" s="15">
        <v>0</v>
      </c>
      <c r="I1288" s="15">
        <v>0</v>
      </c>
      <c r="J1288" s="15">
        <v>1</v>
      </c>
      <c r="K1288" s="15">
        <v>0</v>
      </c>
      <c r="L1288" s="15">
        <v>0</v>
      </c>
      <c r="M1288" s="15">
        <v>1</v>
      </c>
      <c r="N1288" s="15">
        <v>0</v>
      </c>
      <c r="O1288" s="40">
        <v>0</v>
      </c>
      <c r="Q1288" t="str">
        <f t="shared" si="201"/>
        <v>GC</v>
      </c>
      <c r="R1288" t="str">
        <f t="shared" si="202"/>
        <v/>
      </c>
      <c r="S1288" t="str">
        <f t="shared" si="203"/>
        <v/>
      </c>
      <c r="T1288" t="str">
        <f t="shared" si="204"/>
        <v/>
      </c>
      <c r="U1288" t="str">
        <f t="shared" si="205"/>
        <v/>
      </c>
      <c r="V1288" t="str">
        <f t="shared" si="206"/>
        <v/>
      </c>
      <c r="W1288" t="str">
        <f t="shared" si="207"/>
        <v/>
      </c>
      <c r="X1288" t="str">
        <f t="shared" si="208"/>
        <v/>
      </c>
      <c r="Y1288" s="32" t="str">
        <f t="shared" si="210"/>
        <v>GC////////</v>
      </c>
      <c r="Z1288" t="str">
        <f t="shared" si="211"/>
        <v>#ff66d9</v>
      </c>
    </row>
    <row r="1289" spans="1:26" x14ac:dyDescent="0.25">
      <c r="A1289" s="17" t="s">
        <v>105</v>
      </c>
      <c r="B1289" s="56">
        <f t="shared" si="209"/>
        <v>117</v>
      </c>
      <c r="C1289" s="56"/>
      <c r="D1289" s="8">
        <v>1289</v>
      </c>
      <c r="E1289" s="15">
        <v>1</v>
      </c>
      <c r="F1289" s="15">
        <v>0</v>
      </c>
      <c r="G1289" s="15">
        <v>0</v>
      </c>
      <c r="H1289" s="15">
        <v>0</v>
      </c>
      <c r="I1289" s="15">
        <v>0</v>
      </c>
      <c r="J1289" s="15">
        <v>0</v>
      </c>
      <c r="K1289" s="15">
        <v>0</v>
      </c>
      <c r="L1289" s="15">
        <v>0</v>
      </c>
      <c r="M1289" s="15">
        <v>0</v>
      </c>
      <c r="N1289" s="15">
        <v>0</v>
      </c>
      <c r="O1289" s="40">
        <v>0</v>
      </c>
      <c r="Q1289" t="str">
        <f t="shared" si="201"/>
        <v>GC</v>
      </c>
      <c r="R1289" t="str">
        <f t="shared" si="202"/>
        <v/>
      </c>
      <c r="S1289" t="str">
        <f t="shared" si="203"/>
        <v/>
      </c>
      <c r="T1289" t="str">
        <f t="shared" si="204"/>
        <v/>
      </c>
      <c r="U1289" t="str">
        <f t="shared" si="205"/>
        <v/>
      </c>
      <c r="V1289" t="str">
        <f t="shared" si="206"/>
        <v/>
      </c>
      <c r="W1289" t="str">
        <f t="shared" si="207"/>
        <v/>
      </c>
      <c r="X1289" t="str">
        <f t="shared" si="208"/>
        <v/>
      </c>
      <c r="Y1289" s="32" t="str">
        <f t="shared" si="210"/>
        <v>GC////////</v>
      </c>
      <c r="Z1289" t="str">
        <f t="shared" si="211"/>
        <v>#ff66d9</v>
      </c>
    </row>
    <row r="1290" spans="1:26" x14ac:dyDescent="0.25">
      <c r="A1290" s="17" t="s">
        <v>105</v>
      </c>
      <c r="B1290" s="56">
        <f t="shared" si="209"/>
        <v>118</v>
      </c>
      <c r="C1290" s="56" t="s">
        <v>19</v>
      </c>
      <c r="D1290" s="8">
        <v>1290</v>
      </c>
      <c r="E1290" s="15">
        <v>1</v>
      </c>
      <c r="F1290" s="15">
        <v>0</v>
      </c>
      <c r="G1290" s="15">
        <v>1</v>
      </c>
      <c r="H1290" s="15">
        <v>0</v>
      </c>
      <c r="I1290" s="15">
        <v>0</v>
      </c>
      <c r="J1290" s="15">
        <v>0</v>
      </c>
      <c r="K1290" s="15">
        <v>0</v>
      </c>
      <c r="L1290" s="15">
        <v>0</v>
      </c>
      <c r="M1290" s="15">
        <v>1</v>
      </c>
      <c r="N1290" s="15">
        <v>0</v>
      </c>
      <c r="O1290" s="40">
        <v>0</v>
      </c>
      <c r="Q1290" t="str">
        <f t="shared" si="201"/>
        <v>GC</v>
      </c>
      <c r="R1290" t="str">
        <f t="shared" si="202"/>
        <v/>
      </c>
      <c r="S1290" t="str">
        <f t="shared" si="203"/>
        <v>Syt6+</v>
      </c>
      <c r="T1290" t="str">
        <f t="shared" si="204"/>
        <v/>
      </c>
      <c r="U1290" t="str">
        <f t="shared" si="205"/>
        <v/>
      </c>
      <c r="V1290" t="str">
        <f t="shared" si="206"/>
        <v/>
      </c>
      <c r="W1290" t="str">
        <f t="shared" si="207"/>
        <v/>
      </c>
      <c r="X1290" t="str">
        <f t="shared" si="208"/>
        <v/>
      </c>
      <c r="Y1290" s="32" t="str">
        <f t="shared" si="210"/>
        <v>GC//Syt6+//////</v>
      </c>
      <c r="Z1290" t="str">
        <f t="shared" si="211"/>
        <v>#ff6666</v>
      </c>
    </row>
    <row r="1291" spans="1:26" x14ac:dyDescent="0.25">
      <c r="A1291" s="17" t="s">
        <v>105</v>
      </c>
      <c r="B1291" s="56">
        <f t="shared" si="209"/>
        <v>119</v>
      </c>
      <c r="C1291" s="56"/>
      <c r="D1291" s="8">
        <v>1291</v>
      </c>
      <c r="E1291" s="15">
        <v>0</v>
      </c>
      <c r="F1291" s="15">
        <v>0</v>
      </c>
      <c r="G1291" s="15">
        <v>1</v>
      </c>
      <c r="H1291" s="15">
        <v>0</v>
      </c>
      <c r="I1291" s="15">
        <v>0</v>
      </c>
      <c r="J1291" s="15">
        <v>0</v>
      </c>
      <c r="K1291" s="15">
        <v>1</v>
      </c>
      <c r="L1291" s="15">
        <v>0</v>
      </c>
      <c r="M1291" s="15">
        <v>0</v>
      </c>
      <c r="N1291" s="15">
        <v>0</v>
      </c>
      <c r="O1291" s="40">
        <v>0</v>
      </c>
      <c r="Q1291" t="str">
        <f t="shared" si="201"/>
        <v>AC</v>
      </c>
      <c r="R1291" t="str">
        <f t="shared" si="202"/>
        <v/>
      </c>
      <c r="S1291" t="str">
        <f t="shared" si="203"/>
        <v>Syt6+</v>
      </c>
      <c r="T1291" t="str">
        <f t="shared" si="204"/>
        <v/>
      </c>
      <c r="U1291" t="str">
        <f t="shared" si="205"/>
        <v>ChAT+</v>
      </c>
      <c r="V1291" t="str">
        <f t="shared" si="206"/>
        <v/>
      </c>
      <c r="W1291" t="str">
        <f t="shared" si="207"/>
        <v/>
      </c>
      <c r="X1291" t="str">
        <f t="shared" si="208"/>
        <v/>
      </c>
      <c r="Y1291" s="32" t="str">
        <f t="shared" si="210"/>
        <v>AC//Syt6+//ChAT+////</v>
      </c>
      <c r="Z1291" t="str">
        <f t="shared" si="211"/>
        <v>#b366ff</v>
      </c>
    </row>
    <row r="1292" spans="1:26" x14ac:dyDescent="0.25">
      <c r="A1292" s="17" t="s">
        <v>105</v>
      </c>
      <c r="B1292" s="56">
        <f t="shared" si="209"/>
        <v>120</v>
      </c>
      <c r="C1292" s="56"/>
      <c r="D1292" s="8">
        <v>1292</v>
      </c>
      <c r="E1292" s="15">
        <v>0</v>
      </c>
      <c r="F1292" s="15">
        <v>0</v>
      </c>
      <c r="G1292" s="15">
        <v>0</v>
      </c>
      <c r="H1292" s="15">
        <v>0</v>
      </c>
      <c r="I1292" s="15">
        <v>0</v>
      </c>
      <c r="J1292" s="15">
        <v>0</v>
      </c>
      <c r="K1292" s="15">
        <v>0</v>
      </c>
      <c r="L1292" s="15">
        <v>0</v>
      </c>
      <c r="M1292" s="15">
        <v>0</v>
      </c>
      <c r="N1292" s="15">
        <v>0</v>
      </c>
      <c r="O1292" s="40">
        <v>0</v>
      </c>
      <c r="Q1292" t="str">
        <f t="shared" si="201"/>
        <v>AC</v>
      </c>
      <c r="R1292" t="str">
        <f t="shared" si="202"/>
        <v/>
      </c>
      <c r="S1292" t="str">
        <f t="shared" si="203"/>
        <v/>
      </c>
      <c r="T1292" t="str">
        <f t="shared" si="204"/>
        <v/>
      </c>
      <c r="U1292" t="str">
        <f t="shared" si="205"/>
        <v/>
      </c>
      <c r="V1292" t="str">
        <f t="shared" si="206"/>
        <v/>
      </c>
      <c r="W1292" t="str">
        <f t="shared" si="207"/>
        <v/>
      </c>
      <c r="X1292" t="str">
        <f t="shared" si="208"/>
        <v/>
      </c>
      <c r="Y1292" s="32" t="str">
        <f t="shared" si="210"/>
        <v>AC////////</v>
      </c>
      <c r="Z1292" t="str">
        <f t="shared" si="211"/>
        <v>#66b3ff</v>
      </c>
    </row>
    <row r="1293" spans="1:26" x14ac:dyDescent="0.25">
      <c r="A1293" s="17" t="s">
        <v>105</v>
      </c>
      <c r="B1293" s="56">
        <f t="shared" si="209"/>
        <v>121</v>
      </c>
      <c r="C1293" s="56"/>
      <c r="D1293" s="8">
        <v>1293</v>
      </c>
      <c r="E1293" s="15">
        <v>0</v>
      </c>
      <c r="F1293" s="15">
        <v>0</v>
      </c>
      <c r="G1293" s="15">
        <v>0</v>
      </c>
      <c r="H1293" s="15">
        <v>0</v>
      </c>
      <c r="I1293" s="15">
        <v>0</v>
      </c>
      <c r="J1293" s="15">
        <v>0</v>
      </c>
      <c r="K1293" s="15">
        <v>0</v>
      </c>
      <c r="L1293" s="15">
        <v>0</v>
      </c>
      <c r="M1293" s="15">
        <v>0</v>
      </c>
      <c r="N1293" s="15">
        <v>0</v>
      </c>
      <c r="O1293" s="40">
        <v>0</v>
      </c>
      <c r="Q1293" t="str">
        <f t="shared" si="201"/>
        <v>AC</v>
      </c>
      <c r="R1293" t="str">
        <f t="shared" si="202"/>
        <v/>
      </c>
      <c r="S1293" t="str">
        <f t="shared" si="203"/>
        <v/>
      </c>
      <c r="T1293" t="str">
        <f t="shared" si="204"/>
        <v/>
      </c>
      <c r="U1293" t="str">
        <f t="shared" si="205"/>
        <v/>
      </c>
      <c r="V1293" t="str">
        <f t="shared" si="206"/>
        <v/>
      </c>
      <c r="W1293" t="str">
        <f t="shared" si="207"/>
        <v/>
      </c>
      <c r="X1293" t="str">
        <f t="shared" si="208"/>
        <v/>
      </c>
      <c r="Y1293" s="32" t="str">
        <f t="shared" si="210"/>
        <v>AC////////</v>
      </c>
      <c r="Z1293" t="str">
        <f t="shared" si="211"/>
        <v>#66b3ff</v>
      </c>
    </row>
    <row r="1294" spans="1:26" x14ac:dyDescent="0.25">
      <c r="A1294" s="17" t="s">
        <v>105</v>
      </c>
      <c r="B1294" s="56">
        <f t="shared" si="209"/>
        <v>122</v>
      </c>
      <c r="C1294" s="56"/>
      <c r="D1294" s="8">
        <v>1294</v>
      </c>
      <c r="E1294" s="15">
        <v>0</v>
      </c>
      <c r="F1294" s="15">
        <v>0</v>
      </c>
      <c r="G1294" s="15">
        <v>1</v>
      </c>
      <c r="H1294" s="15">
        <v>0</v>
      </c>
      <c r="I1294" s="15">
        <v>0</v>
      </c>
      <c r="J1294" s="15">
        <v>0</v>
      </c>
      <c r="K1294" s="15">
        <v>1</v>
      </c>
      <c r="L1294" s="15">
        <v>0</v>
      </c>
      <c r="M1294" s="15">
        <v>0</v>
      </c>
      <c r="N1294" s="15">
        <v>0</v>
      </c>
      <c r="O1294" s="40">
        <v>0</v>
      </c>
      <c r="Q1294" t="str">
        <f t="shared" si="201"/>
        <v>AC</v>
      </c>
      <c r="R1294" t="str">
        <f t="shared" si="202"/>
        <v/>
      </c>
      <c r="S1294" t="str">
        <f t="shared" si="203"/>
        <v>Syt6+</v>
      </c>
      <c r="T1294" t="str">
        <f t="shared" si="204"/>
        <v/>
      </c>
      <c r="U1294" t="str">
        <f t="shared" si="205"/>
        <v>ChAT+</v>
      </c>
      <c r="V1294" t="str">
        <f t="shared" si="206"/>
        <v/>
      </c>
      <c r="W1294" t="str">
        <f t="shared" si="207"/>
        <v/>
      </c>
      <c r="X1294" t="str">
        <f t="shared" si="208"/>
        <v/>
      </c>
      <c r="Y1294" s="32" t="str">
        <f t="shared" si="210"/>
        <v>AC//Syt6+//ChAT+////</v>
      </c>
      <c r="Z1294" t="str">
        <f t="shared" si="211"/>
        <v>#b366ff</v>
      </c>
    </row>
    <row r="1295" spans="1:26" x14ac:dyDescent="0.25">
      <c r="A1295" s="17" t="s">
        <v>105</v>
      </c>
      <c r="B1295" s="56">
        <f t="shared" si="209"/>
        <v>123</v>
      </c>
      <c r="C1295" s="56">
        <v>74</v>
      </c>
      <c r="D1295" s="8">
        <v>1295</v>
      </c>
      <c r="E1295" s="15">
        <v>1</v>
      </c>
      <c r="F1295" s="15">
        <v>0</v>
      </c>
      <c r="G1295" s="15">
        <v>1</v>
      </c>
      <c r="H1295" s="15">
        <v>0</v>
      </c>
      <c r="I1295" s="15">
        <v>0</v>
      </c>
      <c r="J1295" s="15">
        <v>1</v>
      </c>
      <c r="K1295" s="15">
        <v>0</v>
      </c>
      <c r="L1295" s="15">
        <v>0</v>
      </c>
      <c r="M1295" s="15">
        <v>1</v>
      </c>
      <c r="N1295" s="15">
        <v>0</v>
      </c>
      <c r="O1295" s="40">
        <v>0</v>
      </c>
      <c r="Q1295" t="str">
        <f t="shared" si="201"/>
        <v>GC</v>
      </c>
      <c r="R1295" t="str">
        <f t="shared" si="202"/>
        <v/>
      </c>
      <c r="S1295" t="str">
        <f t="shared" si="203"/>
        <v>Syt6+</v>
      </c>
      <c r="T1295" t="str">
        <f t="shared" si="204"/>
        <v/>
      </c>
      <c r="U1295" t="str">
        <f t="shared" si="205"/>
        <v/>
      </c>
      <c r="V1295" t="str">
        <f t="shared" si="206"/>
        <v/>
      </c>
      <c r="W1295" t="str">
        <f t="shared" si="207"/>
        <v/>
      </c>
      <c r="X1295" t="str">
        <f t="shared" si="208"/>
        <v/>
      </c>
      <c r="Y1295" s="32" t="str">
        <f t="shared" si="210"/>
        <v>GC//Syt6+//////</v>
      </c>
      <c r="Z1295" t="str">
        <f t="shared" si="211"/>
        <v>#ff6666</v>
      </c>
    </row>
    <row r="1296" spans="1:26" x14ac:dyDescent="0.25">
      <c r="A1296" s="17" t="s">
        <v>105</v>
      </c>
      <c r="B1296" s="56">
        <f t="shared" si="209"/>
        <v>124</v>
      </c>
      <c r="C1296" s="56" t="s">
        <v>19</v>
      </c>
      <c r="D1296" s="8">
        <v>1296</v>
      </c>
      <c r="E1296" s="15">
        <v>1</v>
      </c>
      <c r="F1296" s="15">
        <v>0</v>
      </c>
      <c r="G1296" s="15">
        <v>0</v>
      </c>
      <c r="H1296" s="15">
        <v>0</v>
      </c>
      <c r="I1296" s="15">
        <v>1</v>
      </c>
      <c r="J1296" s="15">
        <v>1</v>
      </c>
      <c r="K1296" s="15">
        <v>0</v>
      </c>
      <c r="L1296" s="15">
        <v>0</v>
      </c>
      <c r="M1296" s="15">
        <v>1</v>
      </c>
      <c r="N1296" s="15">
        <v>0</v>
      </c>
      <c r="O1296" s="40">
        <v>0</v>
      </c>
      <c r="Q1296" t="str">
        <f t="shared" si="201"/>
        <v>GC</v>
      </c>
      <c r="R1296" t="str">
        <f t="shared" si="202"/>
        <v/>
      </c>
      <c r="S1296" t="str">
        <f t="shared" si="203"/>
        <v/>
      </c>
      <c r="T1296" t="str">
        <f t="shared" si="204"/>
        <v/>
      </c>
      <c r="U1296" t="str">
        <f t="shared" si="205"/>
        <v/>
      </c>
      <c r="V1296" t="str">
        <f t="shared" si="206"/>
        <v/>
      </c>
      <c r="W1296" t="str">
        <f t="shared" si="207"/>
        <v>MEIS+</v>
      </c>
      <c r="X1296" t="str">
        <f t="shared" si="208"/>
        <v/>
      </c>
      <c r="Y1296" s="32" t="str">
        <f t="shared" si="210"/>
        <v>GC//////MEIS+//</v>
      </c>
      <c r="Z1296" t="str">
        <f t="shared" si="211"/>
        <v>#d966ff</v>
      </c>
    </row>
    <row r="1297" spans="1:26" x14ac:dyDescent="0.25">
      <c r="A1297" s="17" t="s">
        <v>105</v>
      </c>
      <c r="B1297" s="56">
        <f t="shared" si="209"/>
        <v>125</v>
      </c>
      <c r="C1297" s="56"/>
      <c r="D1297" s="8">
        <v>1297</v>
      </c>
      <c r="E1297" s="15">
        <v>1</v>
      </c>
      <c r="F1297" s="15">
        <v>0</v>
      </c>
      <c r="G1297" s="15">
        <v>0</v>
      </c>
      <c r="H1297" s="15">
        <v>0</v>
      </c>
      <c r="I1297" s="15">
        <v>0</v>
      </c>
      <c r="J1297" s="15">
        <v>1</v>
      </c>
      <c r="K1297" s="15">
        <v>0</v>
      </c>
      <c r="L1297" s="15">
        <v>0</v>
      </c>
      <c r="M1297" s="15">
        <v>1</v>
      </c>
      <c r="N1297" s="15">
        <v>0</v>
      </c>
      <c r="O1297" s="40">
        <v>0</v>
      </c>
      <c r="Q1297" t="str">
        <f t="shared" si="201"/>
        <v>GC</v>
      </c>
      <c r="R1297" t="str">
        <f t="shared" si="202"/>
        <v/>
      </c>
      <c r="S1297" t="str">
        <f t="shared" si="203"/>
        <v/>
      </c>
      <c r="T1297" t="str">
        <f t="shared" si="204"/>
        <v/>
      </c>
      <c r="U1297" t="str">
        <f t="shared" si="205"/>
        <v/>
      </c>
      <c r="V1297" t="str">
        <f t="shared" si="206"/>
        <v/>
      </c>
      <c r="W1297" t="str">
        <f t="shared" si="207"/>
        <v/>
      </c>
      <c r="X1297" t="str">
        <f t="shared" si="208"/>
        <v/>
      </c>
      <c r="Y1297" s="32" t="str">
        <f t="shared" si="210"/>
        <v>GC////////</v>
      </c>
      <c r="Z1297" t="str">
        <f t="shared" si="211"/>
        <v>#ff66d9</v>
      </c>
    </row>
    <row r="1298" spans="1:26" x14ac:dyDescent="0.25">
      <c r="A1298" s="17" t="s">
        <v>105</v>
      </c>
      <c r="B1298" s="56">
        <f t="shared" si="209"/>
        <v>126</v>
      </c>
      <c r="C1298" s="56"/>
      <c r="D1298" s="8">
        <v>1298</v>
      </c>
      <c r="E1298" s="15">
        <v>1</v>
      </c>
      <c r="F1298" s="15">
        <v>0</v>
      </c>
      <c r="G1298" s="15">
        <v>0</v>
      </c>
      <c r="H1298" s="15">
        <v>0</v>
      </c>
      <c r="I1298" s="15">
        <v>0</v>
      </c>
      <c r="J1298" s="15">
        <v>1</v>
      </c>
      <c r="K1298" s="15">
        <v>0</v>
      </c>
      <c r="L1298" s="15">
        <v>0</v>
      </c>
      <c r="M1298" s="15">
        <v>1</v>
      </c>
      <c r="N1298" s="15">
        <v>0</v>
      </c>
      <c r="O1298" s="40">
        <v>0</v>
      </c>
      <c r="Q1298" t="str">
        <f t="shared" si="201"/>
        <v>GC</v>
      </c>
      <c r="R1298" t="str">
        <f t="shared" si="202"/>
        <v/>
      </c>
      <c r="S1298" t="str">
        <f t="shared" si="203"/>
        <v/>
      </c>
      <c r="T1298" t="str">
        <f t="shared" si="204"/>
        <v/>
      </c>
      <c r="U1298" t="str">
        <f t="shared" si="205"/>
        <v/>
      </c>
      <c r="V1298" t="str">
        <f t="shared" si="206"/>
        <v/>
      </c>
      <c r="W1298" t="str">
        <f t="shared" si="207"/>
        <v/>
      </c>
      <c r="X1298" t="str">
        <f t="shared" si="208"/>
        <v/>
      </c>
      <c r="Y1298" s="32" t="str">
        <f t="shared" si="210"/>
        <v>GC////////</v>
      </c>
      <c r="Z1298" t="str">
        <f t="shared" si="211"/>
        <v>#ff66d9</v>
      </c>
    </row>
    <row r="1299" spans="1:26" x14ac:dyDescent="0.25">
      <c r="A1299" s="17" t="s">
        <v>105</v>
      </c>
      <c r="B1299" s="56">
        <f t="shared" si="209"/>
        <v>127</v>
      </c>
      <c r="C1299" s="56"/>
      <c r="D1299" s="8">
        <v>1299</v>
      </c>
      <c r="E1299" s="15">
        <v>0</v>
      </c>
      <c r="F1299" s="15">
        <v>0</v>
      </c>
      <c r="G1299" s="15">
        <v>0</v>
      </c>
      <c r="H1299" s="15">
        <v>0</v>
      </c>
      <c r="I1299" s="15">
        <v>0</v>
      </c>
      <c r="J1299" s="15">
        <v>0</v>
      </c>
      <c r="K1299" s="15">
        <v>1</v>
      </c>
      <c r="L1299" s="15">
        <v>0</v>
      </c>
      <c r="M1299" s="15">
        <v>0</v>
      </c>
      <c r="N1299" s="15">
        <v>0</v>
      </c>
      <c r="O1299" s="40">
        <v>0</v>
      </c>
      <c r="Q1299" t="str">
        <f t="shared" ref="Q1299:Q1362" si="212">IF(E1299=1,"GC","AC")</f>
        <v>AC</v>
      </c>
      <c r="R1299" t="str">
        <f t="shared" ref="R1299:R1362" si="213">IF(F1299=1,"Syt10+","")</f>
        <v/>
      </c>
      <c r="S1299" t="str">
        <f t="shared" ref="S1299:S1362" si="214">IF(G1299=1,"Syt6+","")</f>
        <v/>
      </c>
      <c r="T1299" t="str">
        <f t="shared" ref="T1299:T1362" si="215">IF(H1299,"C8+","")</f>
        <v/>
      </c>
      <c r="U1299" t="str">
        <f t="shared" ref="U1299:U1362" si="216">IF(K1299=1,"ChAT+","")</f>
        <v>ChAT+</v>
      </c>
      <c r="V1299" t="str">
        <f t="shared" ref="V1299:V1362" si="217">IF(O1299=1,"Satb2+","")</f>
        <v/>
      </c>
      <c r="W1299" t="str">
        <f t="shared" ref="W1299:W1362" si="218">IF(I1299=1,"MEIS+","")</f>
        <v/>
      </c>
      <c r="X1299" t="str">
        <f t="shared" ref="X1299:X1362" si="219">IF(N1299=1,"CalR+","")</f>
        <v/>
      </c>
      <c r="Y1299" s="32" t="str">
        <f t="shared" si="210"/>
        <v>AC////ChAT+////</v>
      </c>
      <c r="Z1299" t="e">
        <f t="shared" si="211"/>
        <v>#N/A</v>
      </c>
    </row>
    <row r="1300" spans="1:26" x14ac:dyDescent="0.25">
      <c r="A1300" s="17" t="s">
        <v>105</v>
      </c>
      <c r="B1300" s="56">
        <f t="shared" si="209"/>
        <v>128</v>
      </c>
      <c r="C1300" s="56"/>
      <c r="D1300" s="8">
        <v>1300</v>
      </c>
      <c r="E1300" s="15">
        <v>0</v>
      </c>
      <c r="F1300" s="15">
        <v>0</v>
      </c>
      <c r="G1300" s="15">
        <v>1</v>
      </c>
      <c r="H1300" s="15">
        <v>0</v>
      </c>
      <c r="I1300" s="15">
        <v>0</v>
      </c>
      <c r="J1300" s="15">
        <v>0</v>
      </c>
      <c r="K1300" s="15">
        <v>1</v>
      </c>
      <c r="L1300" s="15">
        <v>0</v>
      </c>
      <c r="M1300" s="15">
        <v>0</v>
      </c>
      <c r="N1300" s="15">
        <v>0</v>
      </c>
      <c r="O1300" s="40">
        <v>0</v>
      </c>
      <c r="Q1300" t="str">
        <f t="shared" si="212"/>
        <v>AC</v>
      </c>
      <c r="R1300" t="str">
        <f t="shared" si="213"/>
        <v/>
      </c>
      <c r="S1300" t="str">
        <f t="shared" si="214"/>
        <v>Syt6+</v>
      </c>
      <c r="T1300" t="str">
        <f t="shared" si="215"/>
        <v/>
      </c>
      <c r="U1300" t="str">
        <f t="shared" si="216"/>
        <v>ChAT+</v>
      </c>
      <c r="V1300" t="str">
        <f t="shared" si="217"/>
        <v/>
      </c>
      <c r="W1300" t="str">
        <f t="shared" si="218"/>
        <v/>
      </c>
      <c r="X1300" t="str">
        <f t="shared" si="219"/>
        <v/>
      </c>
      <c r="Y1300" s="32" t="str">
        <f t="shared" si="210"/>
        <v>AC//Syt6+//ChAT+////</v>
      </c>
      <c r="Z1300" t="str">
        <f t="shared" si="211"/>
        <v>#b366ff</v>
      </c>
    </row>
    <row r="1301" spans="1:26" x14ac:dyDescent="0.25">
      <c r="A1301" s="17" t="s">
        <v>105</v>
      </c>
      <c r="B1301" s="56">
        <f t="shared" si="209"/>
        <v>129</v>
      </c>
      <c r="C1301" s="56"/>
      <c r="D1301" s="8">
        <v>1301</v>
      </c>
      <c r="E1301" s="15">
        <v>0</v>
      </c>
      <c r="F1301" s="15">
        <v>0</v>
      </c>
      <c r="G1301" s="15">
        <v>0</v>
      </c>
      <c r="H1301" s="15">
        <v>0</v>
      </c>
      <c r="I1301" s="15">
        <v>0</v>
      </c>
      <c r="J1301" s="15">
        <v>0</v>
      </c>
      <c r="K1301" s="15">
        <v>1</v>
      </c>
      <c r="L1301" s="15">
        <v>0</v>
      </c>
      <c r="M1301" s="15">
        <v>0</v>
      </c>
      <c r="N1301" s="15">
        <v>0</v>
      </c>
      <c r="O1301" s="40">
        <v>0</v>
      </c>
      <c r="Q1301" t="str">
        <f t="shared" si="212"/>
        <v>AC</v>
      </c>
      <c r="R1301" t="str">
        <f t="shared" si="213"/>
        <v/>
      </c>
      <c r="S1301" t="str">
        <f t="shared" si="214"/>
        <v/>
      </c>
      <c r="T1301" t="str">
        <f t="shared" si="215"/>
        <v/>
      </c>
      <c r="U1301" t="str">
        <f t="shared" si="216"/>
        <v>ChAT+</v>
      </c>
      <c r="V1301" t="str">
        <f t="shared" si="217"/>
        <v/>
      </c>
      <c r="W1301" t="str">
        <f t="shared" si="218"/>
        <v/>
      </c>
      <c r="X1301" t="str">
        <f t="shared" si="219"/>
        <v/>
      </c>
      <c r="Y1301" s="32" t="str">
        <f t="shared" si="210"/>
        <v>AC////ChAT+////</v>
      </c>
      <c r="Z1301" t="e">
        <f t="shared" si="211"/>
        <v>#N/A</v>
      </c>
    </row>
    <row r="1302" spans="1:26" x14ac:dyDescent="0.25">
      <c r="A1302" s="17" t="s">
        <v>105</v>
      </c>
      <c r="B1302" s="56">
        <f t="shared" si="209"/>
        <v>130</v>
      </c>
      <c r="C1302" s="56"/>
      <c r="D1302" s="8">
        <v>1302</v>
      </c>
      <c r="E1302" s="15">
        <v>0</v>
      </c>
      <c r="F1302" s="15">
        <v>0</v>
      </c>
      <c r="G1302" s="15">
        <v>1</v>
      </c>
      <c r="H1302" s="15">
        <v>0</v>
      </c>
      <c r="I1302" s="15">
        <v>0</v>
      </c>
      <c r="J1302" s="15">
        <v>0</v>
      </c>
      <c r="K1302" s="15">
        <v>1</v>
      </c>
      <c r="L1302" s="15">
        <v>0</v>
      </c>
      <c r="M1302" s="15">
        <v>0</v>
      </c>
      <c r="N1302" s="15">
        <v>0</v>
      </c>
      <c r="O1302" s="40">
        <v>0</v>
      </c>
      <c r="Q1302" t="str">
        <f t="shared" si="212"/>
        <v>AC</v>
      </c>
      <c r="R1302" t="str">
        <f t="shared" si="213"/>
        <v/>
      </c>
      <c r="S1302" t="str">
        <f t="shared" si="214"/>
        <v>Syt6+</v>
      </c>
      <c r="T1302" t="str">
        <f t="shared" si="215"/>
        <v/>
      </c>
      <c r="U1302" t="str">
        <f t="shared" si="216"/>
        <v>ChAT+</v>
      </c>
      <c r="V1302" t="str">
        <f t="shared" si="217"/>
        <v/>
      </c>
      <c r="W1302" t="str">
        <f t="shared" si="218"/>
        <v/>
      </c>
      <c r="X1302" t="str">
        <f t="shared" si="219"/>
        <v/>
      </c>
      <c r="Y1302" s="32" t="str">
        <f t="shared" si="210"/>
        <v>AC//Syt6+//ChAT+////</v>
      </c>
      <c r="Z1302" t="str">
        <f t="shared" si="211"/>
        <v>#b366ff</v>
      </c>
    </row>
    <row r="1303" spans="1:26" x14ac:dyDescent="0.25">
      <c r="A1303" s="17" t="s">
        <v>105</v>
      </c>
      <c r="B1303" s="56">
        <f t="shared" ref="B1303:B1334" si="220">B1302+1</f>
        <v>131</v>
      </c>
      <c r="C1303" s="56"/>
      <c r="D1303" s="8">
        <v>1303</v>
      </c>
      <c r="E1303" s="15">
        <v>0</v>
      </c>
      <c r="F1303" s="15">
        <v>0</v>
      </c>
      <c r="G1303" s="15">
        <v>1</v>
      </c>
      <c r="H1303" s="15">
        <v>0</v>
      </c>
      <c r="I1303" s="15">
        <v>0</v>
      </c>
      <c r="J1303" s="15">
        <v>0</v>
      </c>
      <c r="K1303" s="15">
        <v>1</v>
      </c>
      <c r="L1303" s="15">
        <v>0</v>
      </c>
      <c r="M1303" s="15">
        <v>0</v>
      </c>
      <c r="N1303" s="15">
        <v>0</v>
      </c>
      <c r="O1303" s="40">
        <v>0</v>
      </c>
      <c r="Q1303" t="str">
        <f t="shared" si="212"/>
        <v>AC</v>
      </c>
      <c r="R1303" t="str">
        <f t="shared" si="213"/>
        <v/>
      </c>
      <c r="S1303" t="str">
        <f t="shared" si="214"/>
        <v>Syt6+</v>
      </c>
      <c r="T1303" t="str">
        <f t="shared" si="215"/>
        <v/>
      </c>
      <c r="U1303" t="str">
        <f t="shared" si="216"/>
        <v>ChAT+</v>
      </c>
      <c r="V1303" t="str">
        <f t="shared" si="217"/>
        <v/>
      </c>
      <c r="W1303" t="str">
        <f t="shared" si="218"/>
        <v/>
      </c>
      <c r="X1303" t="str">
        <f t="shared" si="219"/>
        <v/>
      </c>
      <c r="Y1303" s="32" t="str">
        <f t="shared" si="210"/>
        <v>AC//Syt6+//ChAT+////</v>
      </c>
      <c r="Z1303" t="str">
        <f t="shared" si="211"/>
        <v>#b366ff</v>
      </c>
    </row>
    <row r="1304" spans="1:26" x14ac:dyDescent="0.25">
      <c r="A1304" s="17" t="s">
        <v>105</v>
      </c>
      <c r="B1304" s="56">
        <f t="shared" si="220"/>
        <v>132</v>
      </c>
      <c r="C1304" s="56"/>
      <c r="D1304" s="8">
        <v>1304</v>
      </c>
      <c r="E1304" s="15">
        <v>0</v>
      </c>
      <c r="F1304" s="15">
        <v>0</v>
      </c>
      <c r="G1304" s="15">
        <v>1</v>
      </c>
      <c r="H1304" s="15">
        <v>0</v>
      </c>
      <c r="I1304" s="15">
        <v>0</v>
      </c>
      <c r="J1304" s="15">
        <v>0</v>
      </c>
      <c r="K1304" s="15">
        <v>1</v>
      </c>
      <c r="L1304" s="15">
        <v>0</v>
      </c>
      <c r="M1304" s="15">
        <v>0</v>
      </c>
      <c r="N1304" s="15">
        <v>0</v>
      </c>
      <c r="O1304" s="40">
        <v>0</v>
      </c>
      <c r="Q1304" t="str">
        <f t="shared" si="212"/>
        <v>AC</v>
      </c>
      <c r="R1304" t="str">
        <f t="shared" si="213"/>
        <v/>
      </c>
      <c r="S1304" t="str">
        <f t="shared" si="214"/>
        <v>Syt6+</v>
      </c>
      <c r="T1304" t="str">
        <f t="shared" si="215"/>
        <v/>
      </c>
      <c r="U1304" t="str">
        <f t="shared" si="216"/>
        <v>ChAT+</v>
      </c>
      <c r="V1304" t="str">
        <f t="shared" si="217"/>
        <v/>
      </c>
      <c r="W1304" t="str">
        <f t="shared" si="218"/>
        <v/>
      </c>
      <c r="X1304" t="str">
        <f t="shared" si="219"/>
        <v/>
      </c>
      <c r="Y1304" s="32" t="str">
        <f t="shared" si="210"/>
        <v>AC//Syt6+//ChAT+////</v>
      </c>
      <c r="Z1304" t="str">
        <f t="shared" si="211"/>
        <v>#b366ff</v>
      </c>
    </row>
    <row r="1305" spans="1:26" x14ac:dyDescent="0.25">
      <c r="A1305" s="17" t="s">
        <v>105</v>
      </c>
      <c r="B1305" s="56">
        <f t="shared" si="220"/>
        <v>133</v>
      </c>
      <c r="C1305" s="56"/>
      <c r="D1305" s="8">
        <v>1305</v>
      </c>
      <c r="E1305" s="15">
        <v>0</v>
      </c>
      <c r="F1305" s="15">
        <v>0</v>
      </c>
      <c r="G1305" s="15">
        <v>0</v>
      </c>
      <c r="H1305" s="15">
        <v>0</v>
      </c>
      <c r="I1305" s="15">
        <v>1</v>
      </c>
      <c r="J1305" s="15">
        <v>0</v>
      </c>
      <c r="K1305" s="15">
        <v>0</v>
      </c>
      <c r="L1305" s="15">
        <v>0</v>
      </c>
      <c r="M1305" s="15">
        <v>0</v>
      </c>
      <c r="N1305" s="15">
        <v>0</v>
      </c>
      <c r="O1305" s="40">
        <v>0</v>
      </c>
      <c r="Q1305" t="str">
        <f t="shared" si="212"/>
        <v>AC</v>
      </c>
      <c r="R1305" t="str">
        <f t="shared" si="213"/>
        <v/>
      </c>
      <c r="S1305" t="str">
        <f t="shared" si="214"/>
        <v/>
      </c>
      <c r="T1305" t="str">
        <f t="shared" si="215"/>
        <v/>
      </c>
      <c r="U1305" t="str">
        <f t="shared" si="216"/>
        <v/>
      </c>
      <c r="V1305" t="str">
        <f t="shared" si="217"/>
        <v/>
      </c>
      <c r="W1305" t="str">
        <f t="shared" si="218"/>
        <v>MEIS+</v>
      </c>
      <c r="X1305" t="str">
        <f t="shared" si="219"/>
        <v/>
      </c>
      <c r="Y1305" s="32" t="str">
        <f t="shared" si="210"/>
        <v>AC//////MEIS+//</v>
      </c>
      <c r="Z1305" t="str">
        <f t="shared" si="211"/>
        <v>#66ff66</v>
      </c>
    </row>
    <row r="1306" spans="1:26" x14ac:dyDescent="0.25">
      <c r="A1306" s="17" t="s">
        <v>105</v>
      </c>
      <c r="B1306" s="56">
        <f t="shared" si="220"/>
        <v>134</v>
      </c>
      <c r="C1306" s="56">
        <v>12</v>
      </c>
      <c r="D1306" s="8">
        <v>1306</v>
      </c>
      <c r="E1306" s="15">
        <v>0</v>
      </c>
      <c r="F1306" s="15">
        <v>0</v>
      </c>
      <c r="G1306" s="15">
        <v>1</v>
      </c>
      <c r="H1306" s="15">
        <v>0</v>
      </c>
      <c r="I1306" s="15">
        <v>1</v>
      </c>
      <c r="J1306" s="15">
        <v>0</v>
      </c>
      <c r="K1306" s="15">
        <v>0</v>
      </c>
      <c r="L1306" s="15">
        <v>0</v>
      </c>
      <c r="M1306" s="15">
        <v>0</v>
      </c>
      <c r="N1306" s="15">
        <v>0</v>
      </c>
      <c r="O1306" s="40">
        <v>0</v>
      </c>
      <c r="Q1306" t="str">
        <f t="shared" si="212"/>
        <v>AC</v>
      </c>
      <c r="R1306" t="str">
        <f t="shared" si="213"/>
        <v/>
      </c>
      <c r="S1306" t="str">
        <f t="shared" si="214"/>
        <v>Syt6+</v>
      </c>
      <c r="T1306" t="str">
        <f t="shared" si="215"/>
        <v/>
      </c>
      <c r="U1306" t="str">
        <f t="shared" si="216"/>
        <v/>
      </c>
      <c r="V1306" t="str">
        <f t="shared" si="217"/>
        <v/>
      </c>
      <c r="W1306" t="str">
        <f t="shared" si="218"/>
        <v>MEIS+</v>
      </c>
      <c r="X1306" t="str">
        <f t="shared" si="219"/>
        <v/>
      </c>
      <c r="Y1306" s="32" t="str">
        <f t="shared" si="210"/>
        <v>AC//Syt6+////MEIS+//</v>
      </c>
      <c r="Z1306" t="str">
        <f t="shared" si="211"/>
        <v>#ff6666</v>
      </c>
    </row>
    <row r="1307" spans="1:26" x14ac:dyDescent="0.25">
      <c r="A1307" s="17" t="s">
        <v>105</v>
      </c>
      <c r="B1307" s="56">
        <f t="shared" si="220"/>
        <v>135</v>
      </c>
      <c r="C1307" s="56" t="s">
        <v>19</v>
      </c>
      <c r="D1307" s="8">
        <v>1307</v>
      </c>
      <c r="E1307" s="15">
        <v>0</v>
      </c>
      <c r="F1307" s="15">
        <v>0</v>
      </c>
      <c r="G1307" s="15">
        <v>1</v>
      </c>
      <c r="H1307" s="15">
        <v>0</v>
      </c>
      <c r="I1307" s="15">
        <v>1</v>
      </c>
      <c r="J1307" s="15">
        <v>0</v>
      </c>
      <c r="K1307" s="15">
        <v>0</v>
      </c>
      <c r="L1307" s="15">
        <v>0</v>
      </c>
      <c r="M1307" s="15">
        <v>0</v>
      </c>
      <c r="N1307" s="15">
        <v>0</v>
      </c>
      <c r="O1307" s="40">
        <v>0</v>
      </c>
      <c r="Q1307" t="str">
        <f t="shared" si="212"/>
        <v>AC</v>
      </c>
      <c r="R1307" t="str">
        <f t="shared" si="213"/>
        <v/>
      </c>
      <c r="S1307" t="str">
        <f t="shared" si="214"/>
        <v>Syt6+</v>
      </c>
      <c r="T1307" t="str">
        <f t="shared" si="215"/>
        <v/>
      </c>
      <c r="U1307" t="str">
        <f t="shared" si="216"/>
        <v/>
      </c>
      <c r="V1307" t="str">
        <f t="shared" si="217"/>
        <v/>
      </c>
      <c r="W1307" t="str">
        <f t="shared" si="218"/>
        <v>MEIS+</v>
      </c>
      <c r="X1307" t="str">
        <f t="shared" si="219"/>
        <v/>
      </c>
      <c r="Y1307" s="32" t="str">
        <f t="shared" si="210"/>
        <v>AC//Syt6+////MEIS+//</v>
      </c>
      <c r="Z1307" t="str">
        <f t="shared" si="211"/>
        <v>#ff6666</v>
      </c>
    </row>
    <row r="1308" spans="1:26" x14ac:dyDescent="0.25">
      <c r="A1308" s="17" t="s">
        <v>105</v>
      </c>
      <c r="B1308" s="56">
        <f t="shared" si="220"/>
        <v>136</v>
      </c>
      <c r="C1308" s="56">
        <v>133</v>
      </c>
      <c r="D1308" s="8">
        <v>1308</v>
      </c>
      <c r="E1308" s="15">
        <v>0</v>
      </c>
      <c r="F1308" s="15">
        <v>0</v>
      </c>
      <c r="G1308" s="15">
        <v>1</v>
      </c>
      <c r="H1308" s="15">
        <v>0</v>
      </c>
      <c r="I1308" s="15">
        <v>1</v>
      </c>
      <c r="J1308" s="15">
        <v>0</v>
      </c>
      <c r="K1308" s="15">
        <v>0</v>
      </c>
      <c r="L1308" s="15">
        <v>0</v>
      </c>
      <c r="M1308" s="15">
        <v>0</v>
      </c>
      <c r="N1308" s="15">
        <v>0</v>
      </c>
      <c r="O1308" s="40">
        <v>0</v>
      </c>
      <c r="Q1308" t="str">
        <f t="shared" si="212"/>
        <v>AC</v>
      </c>
      <c r="R1308" t="str">
        <f t="shared" si="213"/>
        <v/>
      </c>
      <c r="S1308" t="str">
        <f t="shared" si="214"/>
        <v>Syt6+</v>
      </c>
      <c r="T1308" t="str">
        <f t="shared" si="215"/>
        <v/>
      </c>
      <c r="U1308" t="str">
        <f t="shared" si="216"/>
        <v/>
      </c>
      <c r="V1308" t="str">
        <f t="shared" si="217"/>
        <v/>
      </c>
      <c r="W1308" t="str">
        <f t="shared" si="218"/>
        <v>MEIS+</v>
      </c>
      <c r="X1308" t="str">
        <f t="shared" si="219"/>
        <v/>
      </c>
      <c r="Y1308" s="32" t="str">
        <f t="shared" si="210"/>
        <v>AC//Syt6+////MEIS+//</v>
      </c>
      <c r="Z1308" t="str">
        <f t="shared" si="211"/>
        <v>#ff6666</v>
      </c>
    </row>
    <row r="1309" spans="1:26" x14ac:dyDescent="0.25">
      <c r="A1309" s="17" t="s">
        <v>105</v>
      </c>
      <c r="B1309" s="56">
        <f t="shared" si="220"/>
        <v>137</v>
      </c>
      <c r="C1309" s="56"/>
      <c r="D1309" s="8">
        <v>1309</v>
      </c>
      <c r="E1309" s="15">
        <v>0</v>
      </c>
      <c r="F1309" s="15">
        <v>0</v>
      </c>
      <c r="G1309" s="15">
        <v>0</v>
      </c>
      <c r="H1309" s="15">
        <v>0</v>
      </c>
      <c r="I1309" s="15">
        <v>1</v>
      </c>
      <c r="J1309" s="15">
        <v>0</v>
      </c>
      <c r="K1309" s="15">
        <v>0</v>
      </c>
      <c r="L1309" s="15">
        <v>0</v>
      </c>
      <c r="M1309" s="15">
        <v>0</v>
      </c>
      <c r="N1309" s="15">
        <v>0</v>
      </c>
      <c r="O1309" s="40">
        <v>0</v>
      </c>
      <c r="Q1309" t="str">
        <f t="shared" si="212"/>
        <v>AC</v>
      </c>
      <c r="R1309" t="str">
        <f t="shared" si="213"/>
        <v/>
      </c>
      <c r="S1309" t="str">
        <f t="shared" si="214"/>
        <v/>
      </c>
      <c r="T1309" t="str">
        <f t="shared" si="215"/>
        <v/>
      </c>
      <c r="U1309" t="str">
        <f t="shared" si="216"/>
        <v/>
      </c>
      <c r="V1309" t="str">
        <f t="shared" si="217"/>
        <v/>
      </c>
      <c r="W1309" t="str">
        <f t="shared" si="218"/>
        <v>MEIS+</v>
      </c>
      <c r="X1309" t="str">
        <f t="shared" si="219"/>
        <v/>
      </c>
      <c r="Y1309" s="32" t="str">
        <f t="shared" si="210"/>
        <v>AC//////MEIS+//</v>
      </c>
      <c r="Z1309" t="str">
        <f t="shared" si="211"/>
        <v>#66ff66</v>
      </c>
    </row>
    <row r="1310" spans="1:26" x14ac:dyDescent="0.25">
      <c r="A1310" s="17" t="s">
        <v>105</v>
      </c>
      <c r="B1310" s="56">
        <f t="shared" si="220"/>
        <v>138</v>
      </c>
      <c r="C1310" s="56"/>
      <c r="D1310" s="8">
        <v>1310</v>
      </c>
      <c r="E1310" s="15">
        <v>0</v>
      </c>
      <c r="F1310" s="15">
        <v>0</v>
      </c>
      <c r="G1310" s="15">
        <v>0</v>
      </c>
      <c r="H1310" s="15">
        <v>0</v>
      </c>
      <c r="I1310" s="15">
        <v>1</v>
      </c>
      <c r="J1310" s="15">
        <v>0</v>
      </c>
      <c r="K1310" s="15">
        <v>0</v>
      </c>
      <c r="L1310" s="15">
        <v>0</v>
      </c>
      <c r="M1310" s="15">
        <v>0</v>
      </c>
      <c r="N1310" s="15">
        <v>0</v>
      </c>
      <c r="O1310" s="40">
        <v>0</v>
      </c>
      <c r="Q1310" t="str">
        <f t="shared" si="212"/>
        <v>AC</v>
      </c>
      <c r="R1310" t="str">
        <f t="shared" si="213"/>
        <v/>
      </c>
      <c r="S1310" t="str">
        <f t="shared" si="214"/>
        <v/>
      </c>
      <c r="T1310" t="str">
        <f t="shared" si="215"/>
        <v/>
      </c>
      <c r="U1310" t="str">
        <f t="shared" si="216"/>
        <v/>
      </c>
      <c r="V1310" t="str">
        <f t="shared" si="217"/>
        <v/>
      </c>
      <c r="W1310" t="str">
        <f t="shared" si="218"/>
        <v>MEIS+</v>
      </c>
      <c r="X1310" t="str">
        <f t="shared" si="219"/>
        <v/>
      </c>
      <c r="Y1310" s="32" t="str">
        <f t="shared" si="210"/>
        <v>AC//////MEIS+//</v>
      </c>
      <c r="Z1310" t="str">
        <f t="shared" si="211"/>
        <v>#66ff66</v>
      </c>
    </row>
    <row r="1311" spans="1:26" x14ac:dyDescent="0.25">
      <c r="A1311" s="17" t="s">
        <v>105</v>
      </c>
      <c r="B1311" s="56">
        <f t="shared" si="220"/>
        <v>139</v>
      </c>
      <c r="C1311" s="56"/>
      <c r="D1311" s="8">
        <v>1311</v>
      </c>
      <c r="E1311" s="15">
        <v>0</v>
      </c>
      <c r="F1311" s="15">
        <v>0</v>
      </c>
      <c r="G1311" s="15">
        <v>0</v>
      </c>
      <c r="H1311" s="15">
        <v>0</v>
      </c>
      <c r="I1311" s="15">
        <v>1</v>
      </c>
      <c r="J1311" s="15">
        <v>0</v>
      </c>
      <c r="K1311" s="15">
        <v>0</v>
      </c>
      <c r="L1311" s="15">
        <v>0</v>
      </c>
      <c r="M1311" s="15">
        <v>0</v>
      </c>
      <c r="N1311" s="15">
        <v>0</v>
      </c>
      <c r="O1311" s="40">
        <v>0</v>
      </c>
      <c r="Q1311" t="str">
        <f t="shared" si="212"/>
        <v>AC</v>
      </c>
      <c r="R1311" t="str">
        <f t="shared" si="213"/>
        <v/>
      </c>
      <c r="S1311" t="str">
        <f t="shared" si="214"/>
        <v/>
      </c>
      <c r="T1311" t="str">
        <f t="shared" si="215"/>
        <v/>
      </c>
      <c r="U1311" t="str">
        <f t="shared" si="216"/>
        <v/>
      </c>
      <c r="V1311" t="str">
        <f t="shared" si="217"/>
        <v/>
      </c>
      <c r="W1311" t="str">
        <f t="shared" si="218"/>
        <v>MEIS+</v>
      </c>
      <c r="X1311" t="str">
        <f t="shared" si="219"/>
        <v/>
      </c>
      <c r="Y1311" s="32" t="str">
        <f t="shared" si="210"/>
        <v>AC//////MEIS+//</v>
      </c>
      <c r="Z1311" t="str">
        <f t="shared" si="211"/>
        <v>#66ff66</v>
      </c>
    </row>
    <row r="1312" spans="1:26" x14ac:dyDescent="0.25">
      <c r="A1312" s="17" t="s">
        <v>105</v>
      </c>
      <c r="B1312" s="56">
        <f t="shared" si="220"/>
        <v>140</v>
      </c>
      <c r="C1312" s="56"/>
      <c r="D1312" s="8">
        <v>1312</v>
      </c>
      <c r="E1312" s="15">
        <v>0</v>
      </c>
      <c r="F1312" s="15">
        <v>0</v>
      </c>
      <c r="G1312" s="15">
        <v>0</v>
      </c>
      <c r="H1312" s="15">
        <v>0</v>
      </c>
      <c r="I1312" s="15">
        <v>1</v>
      </c>
      <c r="J1312" s="15">
        <v>0</v>
      </c>
      <c r="K1312" s="15">
        <v>0</v>
      </c>
      <c r="L1312" s="15">
        <v>0</v>
      </c>
      <c r="M1312" s="15">
        <v>0</v>
      </c>
      <c r="N1312" s="15">
        <v>0</v>
      </c>
      <c r="O1312" s="40">
        <v>0</v>
      </c>
      <c r="Q1312" t="str">
        <f t="shared" si="212"/>
        <v>AC</v>
      </c>
      <c r="R1312" t="str">
        <f t="shared" si="213"/>
        <v/>
      </c>
      <c r="S1312" t="str">
        <f t="shared" si="214"/>
        <v/>
      </c>
      <c r="T1312" t="str">
        <f t="shared" si="215"/>
        <v/>
      </c>
      <c r="U1312" t="str">
        <f t="shared" si="216"/>
        <v/>
      </c>
      <c r="V1312" t="str">
        <f t="shared" si="217"/>
        <v/>
      </c>
      <c r="W1312" t="str">
        <f t="shared" si="218"/>
        <v>MEIS+</v>
      </c>
      <c r="X1312" t="str">
        <f t="shared" si="219"/>
        <v/>
      </c>
      <c r="Y1312" s="32" t="str">
        <f t="shared" si="210"/>
        <v>AC//////MEIS+//</v>
      </c>
      <c r="Z1312" t="str">
        <f t="shared" si="211"/>
        <v>#66ff66</v>
      </c>
    </row>
    <row r="1313" spans="1:26" x14ac:dyDescent="0.25">
      <c r="A1313" s="17" t="s">
        <v>105</v>
      </c>
      <c r="B1313" s="56">
        <f t="shared" si="220"/>
        <v>141</v>
      </c>
      <c r="C1313" s="56">
        <v>49</v>
      </c>
      <c r="D1313" s="8">
        <v>1313</v>
      </c>
      <c r="E1313" s="15">
        <v>0</v>
      </c>
      <c r="F1313" s="15">
        <v>0</v>
      </c>
      <c r="G1313" s="15">
        <v>1</v>
      </c>
      <c r="H1313" s="15">
        <v>0</v>
      </c>
      <c r="I1313" s="15">
        <v>1</v>
      </c>
      <c r="J1313" s="15">
        <v>0</v>
      </c>
      <c r="K1313" s="15">
        <v>0</v>
      </c>
      <c r="L1313" s="15">
        <v>0</v>
      </c>
      <c r="M1313" s="15">
        <v>0</v>
      </c>
      <c r="N1313" s="15">
        <v>0</v>
      </c>
      <c r="O1313" s="40">
        <v>0</v>
      </c>
      <c r="Q1313" t="str">
        <f t="shared" si="212"/>
        <v>AC</v>
      </c>
      <c r="R1313" t="str">
        <f t="shared" si="213"/>
        <v/>
      </c>
      <c r="S1313" t="str">
        <f t="shared" si="214"/>
        <v>Syt6+</v>
      </c>
      <c r="T1313" t="str">
        <f t="shared" si="215"/>
        <v/>
      </c>
      <c r="U1313" t="str">
        <f t="shared" si="216"/>
        <v/>
      </c>
      <c r="V1313" t="str">
        <f t="shared" si="217"/>
        <v/>
      </c>
      <c r="W1313" t="str">
        <f t="shared" si="218"/>
        <v>MEIS+</v>
      </c>
      <c r="X1313" t="str">
        <f t="shared" si="219"/>
        <v/>
      </c>
      <c r="Y1313" s="32" t="str">
        <f t="shared" si="210"/>
        <v>AC//Syt6+////MEIS+//</v>
      </c>
      <c r="Z1313" t="str">
        <f t="shared" si="211"/>
        <v>#ff6666</v>
      </c>
    </row>
    <row r="1314" spans="1:26" x14ac:dyDescent="0.25">
      <c r="A1314" s="17" t="s">
        <v>105</v>
      </c>
      <c r="B1314" s="56">
        <f t="shared" si="220"/>
        <v>142</v>
      </c>
      <c r="C1314" s="56"/>
      <c r="D1314" s="8">
        <v>1314</v>
      </c>
      <c r="E1314" s="15">
        <v>0</v>
      </c>
      <c r="F1314" s="15">
        <v>0</v>
      </c>
      <c r="G1314" s="15">
        <v>0</v>
      </c>
      <c r="H1314" s="15">
        <v>0</v>
      </c>
      <c r="I1314" s="15">
        <v>1</v>
      </c>
      <c r="J1314" s="15">
        <v>0</v>
      </c>
      <c r="K1314" s="15">
        <v>0</v>
      </c>
      <c r="L1314" s="15">
        <v>0</v>
      </c>
      <c r="M1314" s="15">
        <v>0</v>
      </c>
      <c r="N1314" s="15">
        <v>0</v>
      </c>
      <c r="O1314" s="40">
        <v>0</v>
      </c>
      <c r="Q1314" t="str">
        <f t="shared" si="212"/>
        <v>AC</v>
      </c>
      <c r="R1314" t="str">
        <f t="shared" si="213"/>
        <v/>
      </c>
      <c r="S1314" t="str">
        <f t="shared" si="214"/>
        <v/>
      </c>
      <c r="T1314" t="str">
        <f t="shared" si="215"/>
        <v/>
      </c>
      <c r="U1314" t="str">
        <f t="shared" si="216"/>
        <v/>
      </c>
      <c r="V1314" t="str">
        <f t="shared" si="217"/>
        <v/>
      </c>
      <c r="W1314" t="str">
        <f t="shared" si="218"/>
        <v>MEIS+</v>
      </c>
      <c r="X1314" t="str">
        <f t="shared" si="219"/>
        <v/>
      </c>
      <c r="Y1314" s="32" t="str">
        <f t="shared" si="210"/>
        <v>AC//////MEIS+//</v>
      </c>
      <c r="Z1314" t="str">
        <f t="shared" si="211"/>
        <v>#66ff66</v>
      </c>
    </row>
    <row r="1315" spans="1:26" x14ac:dyDescent="0.25">
      <c r="A1315" s="17" t="s">
        <v>105</v>
      </c>
      <c r="B1315" s="56">
        <f t="shared" si="220"/>
        <v>143</v>
      </c>
      <c r="C1315" s="56"/>
      <c r="D1315" s="8">
        <v>1315</v>
      </c>
      <c r="E1315" s="15">
        <v>0</v>
      </c>
      <c r="F1315" s="15">
        <v>0</v>
      </c>
      <c r="G1315" s="15">
        <v>0</v>
      </c>
      <c r="H1315" s="15">
        <v>0</v>
      </c>
      <c r="I1315" s="15">
        <v>0</v>
      </c>
      <c r="J1315" s="15">
        <v>0</v>
      </c>
      <c r="K1315" s="15">
        <v>0</v>
      </c>
      <c r="L1315" s="15">
        <v>0</v>
      </c>
      <c r="M1315" s="15">
        <v>0</v>
      </c>
      <c r="N1315" s="15">
        <v>0</v>
      </c>
      <c r="O1315" s="40">
        <v>0</v>
      </c>
      <c r="Q1315" t="str">
        <f t="shared" si="212"/>
        <v>AC</v>
      </c>
      <c r="R1315" t="str">
        <f t="shared" si="213"/>
        <v/>
      </c>
      <c r="S1315" t="str">
        <f t="shared" si="214"/>
        <v/>
      </c>
      <c r="T1315" t="str">
        <f t="shared" si="215"/>
        <v/>
      </c>
      <c r="U1315" t="str">
        <f t="shared" si="216"/>
        <v/>
      </c>
      <c r="V1315" t="str">
        <f t="shared" si="217"/>
        <v/>
      </c>
      <c r="W1315" t="str">
        <f t="shared" si="218"/>
        <v/>
      </c>
      <c r="X1315" t="str">
        <f t="shared" si="219"/>
        <v/>
      </c>
      <c r="Y1315" s="32" t="str">
        <f t="shared" si="210"/>
        <v>AC////////</v>
      </c>
      <c r="Z1315" t="str">
        <f t="shared" si="211"/>
        <v>#66b3ff</v>
      </c>
    </row>
    <row r="1316" spans="1:26" x14ac:dyDescent="0.25">
      <c r="A1316" s="17" t="s">
        <v>105</v>
      </c>
      <c r="B1316" s="56">
        <f t="shared" si="220"/>
        <v>144</v>
      </c>
      <c r="C1316" s="56"/>
      <c r="D1316" s="8">
        <v>1316</v>
      </c>
      <c r="E1316" s="15">
        <v>0</v>
      </c>
      <c r="F1316" s="15">
        <v>0</v>
      </c>
      <c r="G1316" s="15">
        <v>0</v>
      </c>
      <c r="H1316" s="15">
        <v>0</v>
      </c>
      <c r="I1316" s="15">
        <v>1</v>
      </c>
      <c r="J1316" s="15">
        <v>0</v>
      </c>
      <c r="K1316" s="15">
        <v>0</v>
      </c>
      <c r="L1316" s="15">
        <v>0</v>
      </c>
      <c r="M1316" s="15">
        <v>0</v>
      </c>
      <c r="N1316" s="15">
        <v>0</v>
      </c>
      <c r="O1316" s="40">
        <v>0</v>
      </c>
      <c r="Q1316" t="str">
        <f t="shared" si="212"/>
        <v>AC</v>
      </c>
      <c r="R1316" t="str">
        <f t="shared" si="213"/>
        <v/>
      </c>
      <c r="S1316" t="str">
        <f t="shared" si="214"/>
        <v/>
      </c>
      <c r="T1316" t="str">
        <f t="shared" si="215"/>
        <v/>
      </c>
      <c r="U1316" t="str">
        <f t="shared" si="216"/>
        <v/>
      </c>
      <c r="V1316" t="str">
        <f t="shared" si="217"/>
        <v/>
      </c>
      <c r="W1316" t="str">
        <f t="shared" si="218"/>
        <v>MEIS+</v>
      </c>
      <c r="X1316" t="str">
        <f t="shared" si="219"/>
        <v/>
      </c>
      <c r="Y1316" s="32" t="str">
        <f t="shared" si="210"/>
        <v>AC//////MEIS+//</v>
      </c>
      <c r="Z1316" t="str">
        <f t="shared" si="211"/>
        <v>#66ff66</v>
      </c>
    </row>
    <row r="1317" spans="1:26" x14ac:dyDescent="0.25">
      <c r="A1317" s="17" t="s">
        <v>105</v>
      </c>
      <c r="B1317" s="56">
        <f t="shared" si="220"/>
        <v>145</v>
      </c>
      <c r="C1317" s="56">
        <v>25</v>
      </c>
      <c r="D1317" s="8">
        <v>1317</v>
      </c>
      <c r="E1317" s="15">
        <v>0</v>
      </c>
      <c r="F1317" s="15">
        <v>1</v>
      </c>
      <c r="G1317" s="15">
        <v>0</v>
      </c>
      <c r="H1317" s="15">
        <v>0</v>
      </c>
      <c r="I1317" s="15">
        <v>1</v>
      </c>
      <c r="J1317" s="15">
        <v>0</v>
      </c>
      <c r="K1317" s="15">
        <v>0</v>
      </c>
      <c r="L1317" s="15">
        <v>0</v>
      </c>
      <c r="M1317" s="15">
        <v>0</v>
      </c>
      <c r="N1317" s="15">
        <v>0</v>
      </c>
      <c r="O1317" s="40">
        <v>0</v>
      </c>
      <c r="Q1317" t="str">
        <f t="shared" si="212"/>
        <v>AC</v>
      </c>
      <c r="R1317" t="str">
        <f t="shared" si="213"/>
        <v>Syt10+</v>
      </c>
      <c r="S1317" t="str">
        <f t="shared" si="214"/>
        <v/>
      </c>
      <c r="T1317" t="str">
        <f t="shared" si="215"/>
        <v/>
      </c>
      <c r="U1317" t="str">
        <f t="shared" si="216"/>
        <v/>
      </c>
      <c r="V1317" t="str">
        <f t="shared" si="217"/>
        <v/>
      </c>
      <c r="W1317" t="str">
        <f t="shared" si="218"/>
        <v>MEIS+</v>
      </c>
      <c r="X1317" t="str">
        <f t="shared" si="219"/>
        <v/>
      </c>
      <c r="Y1317" s="32" t="str">
        <f t="shared" si="210"/>
        <v>AC/Syt10+/////MEIS+//</v>
      </c>
      <c r="Z1317" t="str">
        <f t="shared" si="211"/>
        <v>#b3ff66</v>
      </c>
    </row>
    <row r="1318" spans="1:26" x14ac:dyDescent="0.25">
      <c r="A1318" s="17" t="s">
        <v>105</v>
      </c>
      <c r="B1318" s="56">
        <f t="shared" si="220"/>
        <v>146</v>
      </c>
      <c r="C1318" s="56"/>
      <c r="D1318" s="8">
        <v>1318</v>
      </c>
      <c r="E1318" s="15">
        <v>0</v>
      </c>
      <c r="F1318" s="15">
        <v>0</v>
      </c>
      <c r="G1318" s="15">
        <v>0</v>
      </c>
      <c r="H1318" s="15">
        <v>0</v>
      </c>
      <c r="I1318" s="15">
        <v>1</v>
      </c>
      <c r="J1318" s="15">
        <v>0</v>
      </c>
      <c r="K1318" s="15">
        <v>0</v>
      </c>
      <c r="L1318" s="15">
        <v>0</v>
      </c>
      <c r="M1318" s="15">
        <v>0</v>
      </c>
      <c r="N1318" s="15">
        <v>0</v>
      </c>
      <c r="O1318" s="40">
        <v>0</v>
      </c>
      <c r="Q1318" t="str">
        <f t="shared" si="212"/>
        <v>AC</v>
      </c>
      <c r="R1318" t="str">
        <f t="shared" si="213"/>
        <v/>
      </c>
      <c r="S1318" t="str">
        <f t="shared" si="214"/>
        <v/>
      </c>
      <c r="T1318" t="str">
        <f t="shared" si="215"/>
        <v/>
      </c>
      <c r="U1318" t="str">
        <f t="shared" si="216"/>
        <v/>
      </c>
      <c r="V1318" t="str">
        <f t="shared" si="217"/>
        <v/>
      </c>
      <c r="W1318" t="str">
        <f t="shared" si="218"/>
        <v>MEIS+</v>
      </c>
      <c r="X1318" t="str">
        <f t="shared" si="219"/>
        <v/>
      </c>
      <c r="Y1318" s="32" t="str">
        <f t="shared" si="210"/>
        <v>AC//////MEIS+//</v>
      </c>
      <c r="Z1318" t="str">
        <f t="shared" si="211"/>
        <v>#66ff66</v>
      </c>
    </row>
    <row r="1319" spans="1:26" x14ac:dyDescent="0.25">
      <c r="A1319" s="17" t="s">
        <v>105</v>
      </c>
      <c r="B1319" s="56">
        <f t="shared" si="220"/>
        <v>147</v>
      </c>
      <c r="C1319" s="56"/>
      <c r="D1319" s="8">
        <v>1319</v>
      </c>
      <c r="E1319" s="15">
        <v>0</v>
      </c>
      <c r="F1319" s="15">
        <v>0</v>
      </c>
      <c r="G1319" s="15">
        <v>0</v>
      </c>
      <c r="H1319" s="15">
        <v>0</v>
      </c>
      <c r="I1319" s="15">
        <v>1</v>
      </c>
      <c r="J1319" s="15">
        <v>0</v>
      </c>
      <c r="K1319" s="15">
        <v>0</v>
      </c>
      <c r="L1319" s="15">
        <v>0</v>
      </c>
      <c r="M1319" s="15">
        <v>0</v>
      </c>
      <c r="N1319" s="15">
        <v>0</v>
      </c>
      <c r="O1319" s="40">
        <v>0</v>
      </c>
      <c r="Q1319" t="str">
        <f t="shared" si="212"/>
        <v>AC</v>
      </c>
      <c r="R1319" t="str">
        <f t="shared" si="213"/>
        <v/>
      </c>
      <c r="S1319" t="str">
        <f t="shared" si="214"/>
        <v/>
      </c>
      <c r="T1319" t="str">
        <f t="shared" si="215"/>
        <v/>
      </c>
      <c r="U1319" t="str">
        <f t="shared" si="216"/>
        <v/>
      </c>
      <c r="V1319" t="str">
        <f t="shared" si="217"/>
        <v/>
      </c>
      <c r="W1319" t="str">
        <f t="shared" si="218"/>
        <v>MEIS+</v>
      </c>
      <c r="X1319" t="str">
        <f t="shared" si="219"/>
        <v/>
      </c>
      <c r="Y1319" s="32" t="str">
        <f t="shared" si="210"/>
        <v>AC//////MEIS+//</v>
      </c>
      <c r="Z1319" t="str">
        <f t="shared" si="211"/>
        <v>#66ff66</v>
      </c>
    </row>
    <row r="1320" spans="1:26" x14ac:dyDescent="0.25">
      <c r="A1320" s="17" t="s">
        <v>105</v>
      </c>
      <c r="B1320" s="56">
        <f t="shared" si="220"/>
        <v>148</v>
      </c>
      <c r="C1320" s="56"/>
      <c r="D1320" s="8">
        <v>1320</v>
      </c>
      <c r="E1320" s="15">
        <v>0</v>
      </c>
      <c r="F1320" s="15">
        <v>0</v>
      </c>
      <c r="G1320" s="15">
        <v>0</v>
      </c>
      <c r="H1320" s="15">
        <v>0</v>
      </c>
      <c r="I1320" s="15">
        <v>1</v>
      </c>
      <c r="J1320" s="15">
        <v>0</v>
      </c>
      <c r="K1320" s="15">
        <v>0</v>
      </c>
      <c r="L1320" s="15">
        <v>0</v>
      </c>
      <c r="M1320" s="15">
        <v>0</v>
      </c>
      <c r="N1320" s="15">
        <v>0</v>
      </c>
      <c r="O1320" s="40">
        <v>0</v>
      </c>
      <c r="Q1320" t="str">
        <f t="shared" si="212"/>
        <v>AC</v>
      </c>
      <c r="R1320" t="str">
        <f t="shared" si="213"/>
        <v/>
      </c>
      <c r="S1320" t="str">
        <f t="shared" si="214"/>
        <v/>
      </c>
      <c r="T1320" t="str">
        <f t="shared" si="215"/>
        <v/>
      </c>
      <c r="U1320" t="str">
        <f t="shared" si="216"/>
        <v/>
      </c>
      <c r="V1320" t="str">
        <f t="shared" si="217"/>
        <v/>
      </c>
      <c r="W1320" t="str">
        <f t="shared" si="218"/>
        <v>MEIS+</v>
      </c>
      <c r="X1320" t="str">
        <f t="shared" si="219"/>
        <v/>
      </c>
      <c r="Y1320" s="32" t="str">
        <f t="shared" si="210"/>
        <v>AC//////MEIS+//</v>
      </c>
      <c r="Z1320" t="str">
        <f t="shared" si="211"/>
        <v>#66ff66</v>
      </c>
    </row>
    <row r="1321" spans="1:26" x14ac:dyDescent="0.25">
      <c r="A1321" s="17" t="s">
        <v>105</v>
      </c>
      <c r="B1321" s="56">
        <f t="shared" si="220"/>
        <v>149</v>
      </c>
      <c r="C1321" s="56"/>
      <c r="D1321" s="8">
        <v>1321</v>
      </c>
      <c r="E1321" s="15">
        <v>0</v>
      </c>
      <c r="F1321" s="15">
        <v>0</v>
      </c>
      <c r="G1321" s="15">
        <v>0</v>
      </c>
      <c r="H1321" s="15">
        <v>0</v>
      </c>
      <c r="I1321" s="15">
        <v>1</v>
      </c>
      <c r="J1321" s="15">
        <v>0</v>
      </c>
      <c r="K1321" s="15">
        <v>0</v>
      </c>
      <c r="L1321" s="15">
        <v>0</v>
      </c>
      <c r="M1321" s="15">
        <v>0</v>
      </c>
      <c r="N1321" s="15">
        <v>0</v>
      </c>
      <c r="O1321" s="40">
        <v>0</v>
      </c>
      <c r="Q1321" t="str">
        <f t="shared" si="212"/>
        <v>AC</v>
      </c>
      <c r="R1321" t="str">
        <f t="shared" si="213"/>
        <v/>
      </c>
      <c r="S1321" t="str">
        <f t="shared" si="214"/>
        <v/>
      </c>
      <c r="T1321" t="str">
        <f t="shared" si="215"/>
        <v/>
      </c>
      <c r="U1321" t="str">
        <f t="shared" si="216"/>
        <v/>
      </c>
      <c r="V1321" t="str">
        <f t="shared" si="217"/>
        <v/>
      </c>
      <c r="W1321" t="str">
        <f t="shared" si="218"/>
        <v>MEIS+</v>
      </c>
      <c r="X1321" t="str">
        <f t="shared" si="219"/>
        <v/>
      </c>
      <c r="Y1321" s="32" t="str">
        <f t="shared" si="210"/>
        <v>AC//////MEIS+//</v>
      </c>
      <c r="Z1321" t="str">
        <f t="shared" si="211"/>
        <v>#66ff66</v>
      </c>
    </row>
    <row r="1322" spans="1:26" x14ac:dyDescent="0.25">
      <c r="A1322" s="17" t="s">
        <v>105</v>
      </c>
      <c r="B1322" s="56">
        <f t="shared" si="220"/>
        <v>150</v>
      </c>
      <c r="C1322" s="56"/>
      <c r="D1322" s="8">
        <v>1322</v>
      </c>
      <c r="E1322" s="15">
        <v>0</v>
      </c>
      <c r="F1322" s="15">
        <v>0</v>
      </c>
      <c r="G1322" s="15">
        <v>0</v>
      </c>
      <c r="H1322" s="15">
        <v>0</v>
      </c>
      <c r="I1322" s="15">
        <v>0</v>
      </c>
      <c r="J1322" s="15">
        <v>0</v>
      </c>
      <c r="K1322" s="15">
        <v>0</v>
      </c>
      <c r="L1322" s="15">
        <v>0</v>
      </c>
      <c r="M1322" s="15">
        <v>0</v>
      </c>
      <c r="N1322" s="15">
        <v>0</v>
      </c>
      <c r="O1322" s="40">
        <v>0</v>
      </c>
      <c r="Q1322" t="str">
        <f t="shared" si="212"/>
        <v>AC</v>
      </c>
      <c r="R1322" t="str">
        <f t="shared" si="213"/>
        <v/>
      </c>
      <c r="S1322" t="str">
        <f t="shared" si="214"/>
        <v/>
      </c>
      <c r="T1322" t="str">
        <f t="shared" si="215"/>
        <v/>
      </c>
      <c r="U1322" t="str">
        <f t="shared" si="216"/>
        <v/>
      </c>
      <c r="V1322" t="str">
        <f t="shared" si="217"/>
        <v/>
      </c>
      <c r="W1322" t="str">
        <f t="shared" si="218"/>
        <v/>
      </c>
      <c r="X1322" t="str">
        <f t="shared" si="219"/>
        <v/>
      </c>
      <c r="Y1322" s="32" t="str">
        <f t="shared" si="210"/>
        <v>AC////////</v>
      </c>
      <c r="Z1322" t="str">
        <f t="shared" si="211"/>
        <v>#66b3ff</v>
      </c>
    </row>
    <row r="1323" spans="1:26" x14ac:dyDescent="0.25">
      <c r="A1323" s="17" t="s">
        <v>105</v>
      </c>
      <c r="B1323" s="56">
        <f t="shared" si="220"/>
        <v>151</v>
      </c>
      <c r="C1323" s="56" t="s">
        <v>19</v>
      </c>
      <c r="D1323" s="8">
        <v>1323</v>
      </c>
      <c r="E1323" s="15">
        <v>0</v>
      </c>
      <c r="F1323" s="15">
        <v>0</v>
      </c>
      <c r="G1323" s="15">
        <v>1</v>
      </c>
      <c r="H1323" s="15">
        <v>0</v>
      </c>
      <c r="I1323" s="15">
        <v>1</v>
      </c>
      <c r="J1323" s="15">
        <v>0</v>
      </c>
      <c r="K1323" s="15">
        <v>0</v>
      </c>
      <c r="L1323" s="15">
        <v>0</v>
      </c>
      <c r="M1323" s="15">
        <v>0</v>
      </c>
      <c r="N1323" s="15">
        <v>0</v>
      </c>
      <c r="O1323" s="40">
        <v>0</v>
      </c>
      <c r="Q1323" t="str">
        <f t="shared" si="212"/>
        <v>AC</v>
      </c>
      <c r="R1323" t="str">
        <f t="shared" si="213"/>
        <v/>
      </c>
      <c r="S1323" t="str">
        <f t="shared" si="214"/>
        <v>Syt6+</v>
      </c>
      <c r="T1323" t="str">
        <f t="shared" si="215"/>
        <v/>
      </c>
      <c r="U1323" t="str">
        <f t="shared" si="216"/>
        <v/>
      </c>
      <c r="V1323" t="str">
        <f t="shared" si="217"/>
        <v/>
      </c>
      <c r="W1323" t="str">
        <f t="shared" si="218"/>
        <v>MEIS+</v>
      </c>
      <c r="X1323" t="str">
        <f t="shared" si="219"/>
        <v/>
      </c>
      <c r="Y1323" s="32" t="str">
        <f t="shared" si="210"/>
        <v>AC//Syt6+////MEIS+//</v>
      </c>
      <c r="Z1323" t="str">
        <f t="shared" si="211"/>
        <v>#ff6666</v>
      </c>
    </row>
    <row r="1324" spans="1:26" x14ac:dyDescent="0.25">
      <c r="A1324" s="17" t="s">
        <v>105</v>
      </c>
      <c r="B1324" s="56">
        <f t="shared" si="220"/>
        <v>152</v>
      </c>
      <c r="C1324" s="56"/>
      <c r="D1324" s="8">
        <v>1324</v>
      </c>
      <c r="E1324" s="15">
        <v>0</v>
      </c>
      <c r="F1324" s="15">
        <v>0</v>
      </c>
      <c r="G1324" s="15">
        <v>0</v>
      </c>
      <c r="H1324" s="15">
        <v>0</v>
      </c>
      <c r="I1324" s="15">
        <v>0</v>
      </c>
      <c r="J1324" s="15">
        <v>0</v>
      </c>
      <c r="K1324" s="15">
        <v>0</v>
      </c>
      <c r="L1324" s="15">
        <v>0</v>
      </c>
      <c r="M1324" s="15">
        <v>0</v>
      </c>
      <c r="N1324" s="15">
        <v>0</v>
      </c>
      <c r="O1324" s="40">
        <v>0</v>
      </c>
      <c r="Q1324" t="str">
        <f t="shared" si="212"/>
        <v>AC</v>
      </c>
      <c r="R1324" t="str">
        <f t="shared" si="213"/>
        <v/>
      </c>
      <c r="S1324" t="str">
        <f t="shared" si="214"/>
        <v/>
      </c>
      <c r="T1324" t="str">
        <f t="shared" si="215"/>
        <v/>
      </c>
      <c r="U1324" t="str">
        <f t="shared" si="216"/>
        <v/>
      </c>
      <c r="V1324" t="str">
        <f t="shared" si="217"/>
        <v/>
      </c>
      <c r="W1324" t="str">
        <f t="shared" si="218"/>
        <v/>
      </c>
      <c r="X1324" t="str">
        <f t="shared" si="219"/>
        <v/>
      </c>
      <c r="Y1324" s="32" t="str">
        <f t="shared" si="210"/>
        <v>AC////////</v>
      </c>
      <c r="Z1324" t="str">
        <f t="shared" si="211"/>
        <v>#66b3ff</v>
      </c>
    </row>
    <row r="1325" spans="1:26" x14ac:dyDescent="0.25">
      <c r="A1325" s="17" t="s">
        <v>105</v>
      </c>
      <c r="B1325" s="56">
        <f t="shared" si="220"/>
        <v>153</v>
      </c>
      <c r="C1325" s="56"/>
      <c r="D1325" s="8">
        <v>1325</v>
      </c>
      <c r="E1325" s="15">
        <v>0</v>
      </c>
      <c r="F1325" s="15">
        <v>0</v>
      </c>
      <c r="G1325" s="15">
        <v>0</v>
      </c>
      <c r="H1325" s="15">
        <v>0</v>
      </c>
      <c r="I1325" s="15">
        <v>0</v>
      </c>
      <c r="J1325" s="15">
        <v>0</v>
      </c>
      <c r="K1325" s="15">
        <v>0</v>
      </c>
      <c r="L1325" s="15">
        <v>0</v>
      </c>
      <c r="M1325" s="15">
        <v>0</v>
      </c>
      <c r="N1325" s="15">
        <v>0</v>
      </c>
      <c r="O1325" s="40">
        <v>0</v>
      </c>
      <c r="Q1325" t="str">
        <f t="shared" si="212"/>
        <v>AC</v>
      </c>
      <c r="R1325" t="str">
        <f t="shared" si="213"/>
        <v/>
      </c>
      <c r="S1325" t="str">
        <f t="shared" si="214"/>
        <v/>
      </c>
      <c r="T1325" t="str">
        <f t="shared" si="215"/>
        <v/>
      </c>
      <c r="U1325" t="str">
        <f t="shared" si="216"/>
        <v/>
      </c>
      <c r="V1325" t="str">
        <f t="shared" si="217"/>
        <v/>
      </c>
      <c r="W1325" t="str">
        <f t="shared" si="218"/>
        <v/>
      </c>
      <c r="X1325" t="str">
        <f t="shared" si="219"/>
        <v/>
      </c>
      <c r="Y1325" s="32" t="str">
        <f t="shared" si="210"/>
        <v>AC////////</v>
      </c>
      <c r="Z1325" t="str">
        <f t="shared" si="211"/>
        <v>#66b3ff</v>
      </c>
    </row>
    <row r="1326" spans="1:26" x14ac:dyDescent="0.25">
      <c r="A1326" s="17" t="s">
        <v>105</v>
      </c>
      <c r="B1326" s="56">
        <f t="shared" si="220"/>
        <v>154</v>
      </c>
      <c r="C1326" s="56">
        <v>94</v>
      </c>
      <c r="D1326" s="8">
        <v>1326</v>
      </c>
      <c r="E1326" s="15">
        <v>1</v>
      </c>
      <c r="F1326" s="15">
        <v>1</v>
      </c>
      <c r="G1326" s="15">
        <v>0</v>
      </c>
      <c r="H1326" s="15">
        <v>0</v>
      </c>
      <c r="I1326" s="15">
        <v>1</v>
      </c>
      <c r="J1326" s="15">
        <v>0</v>
      </c>
      <c r="K1326" s="15">
        <v>0</v>
      </c>
      <c r="L1326" s="15">
        <v>0</v>
      </c>
      <c r="M1326" s="15">
        <v>1</v>
      </c>
      <c r="N1326" s="15">
        <v>0</v>
      </c>
      <c r="O1326" s="40">
        <v>0</v>
      </c>
      <c r="Q1326" t="str">
        <f t="shared" si="212"/>
        <v>GC</v>
      </c>
      <c r="R1326" t="str">
        <f t="shared" si="213"/>
        <v>Syt10+</v>
      </c>
      <c r="S1326" t="str">
        <f t="shared" si="214"/>
        <v/>
      </c>
      <c r="T1326" t="str">
        <f t="shared" si="215"/>
        <v/>
      </c>
      <c r="U1326" t="str">
        <f t="shared" si="216"/>
        <v/>
      </c>
      <c r="V1326" t="str">
        <f t="shared" si="217"/>
        <v/>
      </c>
      <c r="W1326" t="str">
        <f t="shared" si="218"/>
        <v>MEIS+</v>
      </c>
      <c r="X1326" t="str">
        <f t="shared" si="219"/>
        <v/>
      </c>
      <c r="Y1326" s="32" t="str">
        <f t="shared" si="210"/>
        <v>GC/Syt10+/////MEIS+//</v>
      </c>
      <c r="Z1326" t="e">
        <f t="shared" si="211"/>
        <v>#N/A</v>
      </c>
    </row>
    <row r="1327" spans="1:26" x14ac:dyDescent="0.25">
      <c r="A1327" s="17" t="s">
        <v>105</v>
      </c>
      <c r="B1327" s="56">
        <f t="shared" si="220"/>
        <v>155</v>
      </c>
      <c r="C1327" s="56"/>
      <c r="D1327" s="8">
        <v>1327</v>
      </c>
      <c r="E1327" s="15">
        <v>0</v>
      </c>
      <c r="F1327" s="15">
        <v>0</v>
      </c>
      <c r="G1327" s="15">
        <v>0</v>
      </c>
      <c r="H1327" s="15">
        <v>0</v>
      </c>
      <c r="I1327" s="15">
        <v>0</v>
      </c>
      <c r="J1327" s="15">
        <v>0</v>
      </c>
      <c r="K1327" s="15">
        <v>0</v>
      </c>
      <c r="L1327" s="15">
        <v>0</v>
      </c>
      <c r="M1327" s="15">
        <v>0</v>
      </c>
      <c r="N1327" s="15">
        <v>0</v>
      </c>
      <c r="O1327" s="40">
        <v>0</v>
      </c>
      <c r="Q1327" t="str">
        <f t="shared" si="212"/>
        <v>AC</v>
      </c>
      <c r="R1327" t="str">
        <f t="shared" si="213"/>
        <v/>
      </c>
      <c r="S1327" t="str">
        <f t="shared" si="214"/>
        <v/>
      </c>
      <c r="T1327" t="str">
        <f t="shared" si="215"/>
        <v/>
      </c>
      <c r="U1327" t="str">
        <f t="shared" si="216"/>
        <v/>
      </c>
      <c r="V1327" t="str">
        <f t="shared" si="217"/>
        <v/>
      </c>
      <c r="W1327" t="str">
        <f t="shared" si="218"/>
        <v/>
      </c>
      <c r="X1327" t="str">
        <f t="shared" si="219"/>
        <v/>
      </c>
      <c r="Y1327" s="32" t="str">
        <f t="shared" si="210"/>
        <v>AC////////</v>
      </c>
      <c r="Z1327" t="str">
        <f t="shared" si="211"/>
        <v>#66b3ff</v>
      </c>
    </row>
    <row r="1328" spans="1:26" x14ac:dyDescent="0.25">
      <c r="A1328" s="17" t="s">
        <v>105</v>
      </c>
      <c r="B1328" s="56">
        <f t="shared" si="220"/>
        <v>156</v>
      </c>
      <c r="C1328" s="56"/>
      <c r="D1328" s="8">
        <v>1328</v>
      </c>
      <c r="E1328" s="15">
        <v>0</v>
      </c>
      <c r="F1328" s="15">
        <v>0</v>
      </c>
      <c r="G1328" s="15">
        <v>0</v>
      </c>
      <c r="H1328" s="15">
        <v>0</v>
      </c>
      <c r="I1328" s="15">
        <v>0</v>
      </c>
      <c r="J1328" s="15">
        <v>0</v>
      </c>
      <c r="K1328" s="15">
        <v>0</v>
      </c>
      <c r="L1328" s="15">
        <v>0</v>
      </c>
      <c r="M1328" s="15">
        <v>0</v>
      </c>
      <c r="N1328" s="15">
        <v>0</v>
      </c>
      <c r="O1328" s="40">
        <v>0</v>
      </c>
      <c r="Q1328" t="str">
        <f t="shared" si="212"/>
        <v>AC</v>
      </c>
      <c r="R1328" t="str">
        <f t="shared" si="213"/>
        <v/>
      </c>
      <c r="S1328" t="str">
        <f t="shared" si="214"/>
        <v/>
      </c>
      <c r="T1328" t="str">
        <f t="shared" si="215"/>
        <v/>
      </c>
      <c r="U1328" t="str">
        <f t="shared" si="216"/>
        <v/>
      </c>
      <c r="V1328" t="str">
        <f t="shared" si="217"/>
        <v/>
      </c>
      <c r="W1328" t="str">
        <f t="shared" si="218"/>
        <v/>
      </c>
      <c r="X1328" t="str">
        <f t="shared" si="219"/>
        <v/>
      </c>
      <c r="Y1328" s="32" t="str">
        <f t="shared" si="210"/>
        <v>AC////////</v>
      </c>
      <c r="Z1328" t="str">
        <f t="shared" si="211"/>
        <v>#66b3ff</v>
      </c>
    </row>
    <row r="1329" spans="1:26" x14ac:dyDescent="0.25">
      <c r="A1329" s="17" t="s">
        <v>105</v>
      </c>
      <c r="B1329" s="56">
        <f t="shared" si="220"/>
        <v>157</v>
      </c>
      <c r="C1329" s="56"/>
      <c r="D1329" s="8">
        <v>1329</v>
      </c>
      <c r="E1329" s="15">
        <v>0</v>
      </c>
      <c r="F1329" s="15">
        <v>0</v>
      </c>
      <c r="G1329" s="15">
        <v>0</v>
      </c>
      <c r="H1329" s="15">
        <v>0</v>
      </c>
      <c r="I1329" s="15">
        <v>0</v>
      </c>
      <c r="J1329" s="15">
        <v>0</v>
      </c>
      <c r="K1329" s="15">
        <v>0</v>
      </c>
      <c r="L1329" s="15">
        <v>0</v>
      </c>
      <c r="M1329" s="15">
        <v>0</v>
      </c>
      <c r="N1329" s="15">
        <v>0</v>
      </c>
      <c r="O1329" s="40">
        <v>0</v>
      </c>
      <c r="Q1329" t="str">
        <f t="shared" si="212"/>
        <v>AC</v>
      </c>
      <c r="R1329" t="str">
        <f t="shared" si="213"/>
        <v/>
      </c>
      <c r="S1329" t="str">
        <f t="shared" si="214"/>
        <v/>
      </c>
      <c r="T1329" t="str">
        <f t="shared" si="215"/>
        <v/>
      </c>
      <c r="U1329" t="str">
        <f t="shared" si="216"/>
        <v/>
      </c>
      <c r="V1329" t="str">
        <f t="shared" si="217"/>
        <v/>
      </c>
      <c r="W1329" t="str">
        <f t="shared" si="218"/>
        <v/>
      </c>
      <c r="X1329" t="str">
        <f t="shared" si="219"/>
        <v/>
      </c>
      <c r="Y1329" s="32" t="str">
        <f t="shared" si="210"/>
        <v>AC////////</v>
      </c>
      <c r="Z1329" t="str">
        <f t="shared" si="211"/>
        <v>#66b3ff</v>
      </c>
    </row>
    <row r="1330" spans="1:26" x14ac:dyDescent="0.25">
      <c r="A1330" s="17" t="s">
        <v>105</v>
      </c>
      <c r="B1330" s="56">
        <f t="shared" si="220"/>
        <v>158</v>
      </c>
      <c r="C1330" s="56"/>
      <c r="D1330" s="8">
        <v>1330</v>
      </c>
      <c r="E1330" s="15">
        <v>0</v>
      </c>
      <c r="F1330" s="15">
        <v>0</v>
      </c>
      <c r="G1330" s="15">
        <v>0</v>
      </c>
      <c r="H1330" s="15">
        <v>0</v>
      </c>
      <c r="I1330" s="15">
        <v>0</v>
      </c>
      <c r="J1330" s="15">
        <v>0</v>
      </c>
      <c r="K1330" s="15">
        <v>0</v>
      </c>
      <c r="L1330" s="15">
        <v>0</v>
      </c>
      <c r="M1330" s="15">
        <v>0</v>
      </c>
      <c r="N1330" s="15">
        <v>0</v>
      </c>
      <c r="O1330" s="40">
        <v>0</v>
      </c>
      <c r="Q1330" t="str">
        <f t="shared" si="212"/>
        <v>AC</v>
      </c>
      <c r="R1330" t="str">
        <f t="shared" si="213"/>
        <v/>
      </c>
      <c r="S1330" t="str">
        <f t="shared" si="214"/>
        <v/>
      </c>
      <c r="T1330" t="str">
        <f t="shared" si="215"/>
        <v/>
      </c>
      <c r="U1330" t="str">
        <f t="shared" si="216"/>
        <v/>
      </c>
      <c r="V1330" t="str">
        <f t="shared" si="217"/>
        <v/>
      </c>
      <c r="W1330" t="str">
        <f t="shared" si="218"/>
        <v/>
      </c>
      <c r="X1330" t="str">
        <f t="shared" si="219"/>
        <v/>
      </c>
      <c r="Y1330" s="32" t="str">
        <f t="shared" si="210"/>
        <v>AC////////</v>
      </c>
      <c r="Z1330" t="str">
        <f t="shared" si="211"/>
        <v>#66b3ff</v>
      </c>
    </row>
    <row r="1331" spans="1:26" x14ac:dyDescent="0.25">
      <c r="A1331" s="17" t="s">
        <v>105</v>
      </c>
      <c r="B1331" s="56">
        <f t="shared" si="220"/>
        <v>159</v>
      </c>
      <c r="C1331" s="56"/>
      <c r="D1331" s="8">
        <v>1331</v>
      </c>
      <c r="E1331" s="15">
        <v>0</v>
      </c>
      <c r="F1331" s="15">
        <v>0</v>
      </c>
      <c r="G1331" s="15">
        <v>0</v>
      </c>
      <c r="H1331" s="15">
        <v>0</v>
      </c>
      <c r="I1331" s="15">
        <v>0</v>
      </c>
      <c r="J1331" s="15">
        <v>0</v>
      </c>
      <c r="K1331" s="15">
        <v>0</v>
      </c>
      <c r="L1331" s="15">
        <v>0</v>
      </c>
      <c r="M1331" s="15">
        <v>0</v>
      </c>
      <c r="N1331" s="15">
        <v>0</v>
      </c>
      <c r="O1331" s="40">
        <v>0</v>
      </c>
      <c r="Q1331" t="str">
        <f t="shared" si="212"/>
        <v>AC</v>
      </c>
      <c r="R1331" t="str">
        <f t="shared" si="213"/>
        <v/>
      </c>
      <c r="S1331" t="str">
        <f t="shared" si="214"/>
        <v/>
      </c>
      <c r="T1331" t="str">
        <f t="shared" si="215"/>
        <v/>
      </c>
      <c r="U1331" t="str">
        <f t="shared" si="216"/>
        <v/>
      </c>
      <c r="V1331" t="str">
        <f t="shared" si="217"/>
        <v/>
      </c>
      <c r="W1331" t="str">
        <f t="shared" si="218"/>
        <v/>
      </c>
      <c r="X1331" t="str">
        <f t="shared" si="219"/>
        <v/>
      </c>
      <c r="Y1331" s="32" t="str">
        <f t="shared" si="210"/>
        <v>AC////////</v>
      </c>
      <c r="Z1331" t="str">
        <f t="shared" si="211"/>
        <v>#66b3ff</v>
      </c>
    </row>
    <row r="1332" spans="1:26" x14ac:dyDescent="0.25">
      <c r="A1332" s="17" t="s">
        <v>105</v>
      </c>
      <c r="B1332" s="56">
        <f t="shared" si="220"/>
        <v>160</v>
      </c>
      <c r="C1332" s="56"/>
      <c r="D1332" s="8">
        <v>1332</v>
      </c>
      <c r="E1332" s="15">
        <v>0</v>
      </c>
      <c r="F1332" s="15">
        <v>0</v>
      </c>
      <c r="G1332" s="15">
        <v>0</v>
      </c>
      <c r="H1332" s="15">
        <v>0</v>
      </c>
      <c r="I1332" s="15">
        <v>1</v>
      </c>
      <c r="J1332" s="15">
        <v>0</v>
      </c>
      <c r="K1332" s="15">
        <v>0</v>
      </c>
      <c r="L1332" s="15">
        <v>0</v>
      </c>
      <c r="M1332" s="15">
        <v>0</v>
      </c>
      <c r="N1332" s="15">
        <v>0</v>
      </c>
      <c r="O1332" s="40">
        <v>0</v>
      </c>
      <c r="Q1332" t="str">
        <f t="shared" si="212"/>
        <v>AC</v>
      </c>
      <c r="R1332" t="str">
        <f t="shared" si="213"/>
        <v/>
      </c>
      <c r="S1332" t="str">
        <f t="shared" si="214"/>
        <v/>
      </c>
      <c r="T1332" t="str">
        <f t="shared" si="215"/>
        <v/>
      </c>
      <c r="U1332" t="str">
        <f t="shared" si="216"/>
        <v/>
      </c>
      <c r="V1332" t="str">
        <f t="shared" si="217"/>
        <v/>
      </c>
      <c r="W1332" t="str">
        <f t="shared" si="218"/>
        <v>MEIS+</v>
      </c>
      <c r="X1332" t="str">
        <f t="shared" si="219"/>
        <v/>
      </c>
      <c r="Y1332" s="32" t="str">
        <f t="shared" si="210"/>
        <v>AC//////MEIS+//</v>
      </c>
      <c r="Z1332" t="str">
        <f t="shared" si="211"/>
        <v>#66ff66</v>
      </c>
    </row>
    <row r="1333" spans="1:26" x14ac:dyDescent="0.25">
      <c r="A1333" s="17" t="s">
        <v>105</v>
      </c>
      <c r="B1333" s="56">
        <f t="shared" si="220"/>
        <v>161</v>
      </c>
      <c r="C1333" s="56"/>
      <c r="D1333" s="8">
        <v>1333</v>
      </c>
      <c r="E1333" s="15">
        <v>0</v>
      </c>
      <c r="F1333" s="15">
        <v>0</v>
      </c>
      <c r="G1333" s="15">
        <v>0</v>
      </c>
      <c r="H1333" s="15">
        <v>0</v>
      </c>
      <c r="I1333" s="15">
        <v>0</v>
      </c>
      <c r="J1333" s="15">
        <v>0</v>
      </c>
      <c r="K1333" s="15">
        <v>0</v>
      </c>
      <c r="L1333" s="15">
        <v>0</v>
      </c>
      <c r="M1333" s="15">
        <v>0</v>
      </c>
      <c r="N1333" s="15">
        <v>0</v>
      </c>
      <c r="O1333" s="40">
        <v>0</v>
      </c>
      <c r="Q1333" t="str">
        <f t="shared" si="212"/>
        <v>AC</v>
      </c>
      <c r="R1333" t="str">
        <f t="shared" si="213"/>
        <v/>
      </c>
      <c r="S1333" t="str">
        <f t="shared" si="214"/>
        <v/>
      </c>
      <c r="T1333" t="str">
        <f t="shared" si="215"/>
        <v/>
      </c>
      <c r="U1333" t="str">
        <f t="shared" si="216"/>
        <v/>
      </c>
      <c r="V1333" t="str">
        <f t="shared" si="217"/>
        <v/>
      </c>
      <c r="W1333" t="str">
        <f t="shared" si="218"/>
        <v/>
      </c>
      <c r="X1333" t="str">
        <f t="shared" si="219"/>
        <v/>
      </c>
      <c r="Y1333" s="32" t="str">
        <f t="shared" si="210"/>
        <v>AC////////</v>
      </c>
      <c r="Z1333" t="str">
        <f t="shared" si="211"/>
        <v>#66b3ff</v>
      </c>
    </row>
    <row r="1334" spans="1:26" ht="15.75" thickBot="1" x14ac:dyDescent="0.3">
      <c r="A1334" s="29" t="s">
        <v>105</v>
      </c>
      <c r="B1334" s="57">
        <f t="shared" si="220"/>
        <v>162</v>
      </c>
      <c r="C1334" s="57"/>
      <c r="D1334" s="8">
        <v>1334</v>
      </c>
      <c r="E1334" s="25">
        <v>0</v>
      </c>
      <c r="F1334" s="25">
        <v>0</v>
      </c>
      <c r="G1334" s="25">
        <v>0</v>
      </c>
      <c r="H1334" s="25">
        <v>0</v>
      </c>
      <c r="I1334" s="25">
        <v>0</v>
      </c>
      <c r="J1334" s="25">
        <v>0</v>
      </c>
      <c r="K1334" s="25">
        <v>0</v>
      </c>
      <c r="L1334" s="25">
        <v>0</v>
      </c>
      <c r="M1334" s="25">
        <v>0</v>
      </c>
      <c r="N1334" s="25">
        <v>0</v>
      </c>
      <c r="O1334" s="41">
        <v>0</v>
      </c>
      <c r="Q1334" t="str">
        <f t="shared" si="212"/>
        <v>AC</v>
      </c>
      <c r="R1334" t="str">
        <f t="shared" si="213"/>
        <v/>
      </c>
      <c r="S1334" t="str">
        <f t="shared" si="214"/>
        <v/>
      </c>
      <c r="T1334" t="str">
        <f t="shared" si="215"/>
        <v/>
      </c>
      <c r="U1334" t="str">
        <f t="shared" si="216"/>
        <v/>
      </c>
      <c r="V1334" t="str">
        <f t="shared" si="217"/>
        <v/>
      </c>
      <c r="W1334" t="str">
        <f t="shared" si="218"/>
        <v/>
      </c>
      <c r="X1334" t="str">
        <f t="shared" si="219"/>
        <v/>
      </c>
      <c r="Y1334" s="32" t="str">
        <f t="shared" si="210"/>
        <v>AC////////</v>
      </c>
      <c r="Z1334" t="str">
        <f t="shared" si="211"/>
        <v>#66b3ff</v>
      </c>
    </row>
    <row r="1335" spans="1:26" x14ac:dyDescent="0.25">
      <c r="A1335" s="27" t="s">
        <v>106</v>
      </c>
      <c r="B1335" s="56">
        <v>1</v>
      </c>
      <c r="C1335" s="56"/>
      <c r="D1335" s="8">
        <v>1335</v>
      </c>
      <c r="E1335" s="15">
        <v>1</v>
      </c>
      <c r="F1335" s="15">
        <v>0</v>
      </c>
      <c r="G1335" s="15">
        <v>0</v>
      </c>
      <c r="H1335" s="15">
        <v>0</v>
      </c>
      <c r="I1335" s="15">
        <v>0</v>
      </c>
      <c r="J1335" s="15">
        <v>1</v>
      </c>
      <c r="K1335" s="15">
        <v>0</v>
      </c>
      <c r="L1335" s="15">
        <v>0</v>
      </c>
      <c r="M1335" s="15">
        <v>1</v>
      </c>
      <c r="N1335" s="15">
        <v>0</v>
      </c>
      <c r="O1335" s="40">
        <v>0</v>
      </c>
      <c r="Q1335" t="str">
        <f t="shared" si="212"/>
        <v>GC</v>
      </c>
      <c r="R1335" t="str">
        <f t="shared" si="213"/>
        <v/>
      </c>
      <c r="S1335" t="str">
        <f t="shared" si="214"/>
        <v/>
      </c>
      <c r="T1335" t="str">
        <f t="shared" si="215"/>
        <v/>
      </c>
      <c r="U1335" t="str">
        <f t="shared" si="216"/>
        <v/>
      </c>
      <c r="V1335" t="str">
        <f t="shared" si="217"/>
        <v/>
      </c>
      <c r="W1335" t="str">
        <f t="shared" si="218"/>
        <v/>
      </c>
      <c r="X1335" t="str">
        <f t="shared" si="219"/>
        <v/>
      </c>
      <c r="Y1335" s="32" t="str">
        <f t="shared" si="210"/>
        <v>GC////////</v>
      </c>
      <c r="Z1335" t="str">
        <f t="shared" si="211"/>
        <v>#ff66d9</v>
      </c>
    </row>
    <row r="1336" spans="1:26" x14ac:dyDescent="0.25">
      <c r="A1336" s="27" t="s">
        <v>106</v>
      </c>
      <c r="B1336" s="56">
        <f>B1335+1</f>
        <v>2</v>
      </c>
      <c r="C1336" s="56"/>
      <c r="D1336" s="8">
        <v>1336</v>
      </c>
      <c r="E1336" s="15">
        <v>1</v>
      </c>
      <c r="F1336" s="15">
        <v>0</v>
      </c>
      <c r="G1336" s="15">
        <v>0</v>
      </c>
      <c r="H1336" s="15">
        <v>0</v>
      </c>
      <c r="I1336" s="15">
        <v>0</v>
      </c>
      <c r="J1336" s="15">
        <v>1</v>
      </c>
      <c r="K1336" s="15">
        <v>0</v>
      </c>
      <c r="L1336" s="15">
        <v>0</v>
      </c>
      <c r="M1336" s="15">
        <v>1</v>
      </c>
      <c r="N1336" s="15">
        <v>0</v>
      </c>
      <c r="O1336" s="40">
        <v>0</v>
      </c>
      <c r="Q1336" t="str">
        <f t="shared" si="212"/>
        <v>GC</v>
      </c>
      <c r="R1336" t="str">
        <f t="shared" si="213"/>
        <v/>
      </c>
      <c r="S1336" t="str">
        <f t="shared" si="214"/>
        <v/>
      </c>
      <c r="T1336" t="str">
        <f t="shared" si="215"/>
        <v/>
      </c>
      <c r="U1336" t="str">
        <f t="shared" si="216"/>
        <v/>
      </c>
      <c r="V1336" t="str">
        <f t="shared" si="217"/>
        <v/>
      </c>
      <c r="W1336" t="str">
        <f t="shared" si="218"/>
        <v/>
      </c>
      <c r="X1336" t="str">
        <f t="shared" si="219"/>
        <v/>
      </c>
      <c r="Y1336" s="32" t="str">
        <f t="shared" si="210"/>
        <v>GC////////</v>
      </c>
      <c r="Z1336" t="str">
        <f t="shared" si="211"/>
        <v>#ff66d9</v>
      </c>
    </row>
    <row r="1337" spans="1:26" x14ac:dyDescent="0.25">
      <c r="A1337" s="27" t="s">
        <v>106</v>
      </c>
      <c r="B1337" s="56">
        <f t="shared" ref="B1337:B1400" si="221">B1336+1</f>
        <v>3</v>
      </c>
      <c r="C1337" s="56"/>
      <c r="D1337" s="8">
        <v>1337</v>
      </c>
      <c r="E1337" s="15">
        <v>1</v>
      </c>
      <c r="F1337" s="15">
        <v>0</v>
      </c>
      <c r="G1337" s="15">
        <v>0</v>
      </c>
      <c r="H1337" s="15">
        <v>0</v>
      </c>
      <c r="I1337" s="15">
        <v>0</v>
      </c>
      <c r="J1337" s="15">
        <v>1</v>
      </c>
      <c r="K1337" s="15">
        <v>0</v>
      </c>
      <c r="L1337" s="15">
        <v>0</v>
      </c>
      <c r="M1337" s="15">
        <v>1</v>
      </c>
      <c r="N1337" s="15">
        <v>0</v>
      </c>
      <c r="O1337" s="40">
        <v>0</v>
      </c>
      <c r="Q1337" t="str">
        <f t="shared" si="212"/>
        <v>GC</v>
      </c>
      <c r="R1337" t="str">
        <f t="shared" si="213"/>
        <v/>
      </c>
      <c r="S1337" t="str">
        <f t="shared" si="214"/>
        <v/>
      </c>
      <c r="T1337" t="str">
        <f t="shared" si="215"/>
        <v/>
      </c>
      <c r="U1337" t="str">
        <f t="shared" si="216"/>
        <v/>
      </c>
      <c r="V1337" t="str">
        <f t="shared" si="217"/>
        <v/>
      </c>
      <c r="W1337" t="str">
        <f t="shared" si="218"/>
        <v/>
      </c>
      <c r="X1337" t="str">
        <f t="shared" si="219"/>
        <v/>
      </c>
      <c r="Y1337" s="32" t="str">
        <f t="shared" si="210"/>
        <v>GC////////</v>
      </c>
      <c r="Z1337" t="str">
        <f t="shared" si="211"/>
        <v>#ff66d9</v>
      </c>
    </row>
    <row r="1338" spans="1:26" x14ac:dyDescent="0.25">
      <c r="A1338" s="27" t="s">
        <v>106</v>
      </c>
      <c r="B1338" s="56">
        <f t="shared" si="221"/>
        <v>4</v>
      </c>
      <c r="C1338" s="56"/>
      <c r="D1338" s="8">
        <v>1338</v>
      </c>
      <c r="E1338" s="15">
        <v>1</v>
      </c>
      <c r="F1338" s="15">
        <v>0</v>
      </c>
      <c r="G1338" s="15">
        <v>0</v>
      </c>
      <c r="H1338" s="15">
        <v>0</v>
      </c>
      <c r="I1338" s="15">
        <v>0</v>
      </c>
      <c r="J1338" s="15">
        <v>1</v>
      </c>
      <c r="K1338" s="15">
        <v>0</v>
      </c>
      <c r="L1338" s="15">
        <v>0</v>
      </c>
      <c r="M1338" s="15">
        <v>1</v>
      </c>
      <c r="N1338" s="15">
        <v>0</v>
      </c>
      <c r="O1338" s="40">
        <v>0</v>
      </c>
      <c r="Q1338" t="str">
        <f t="shared" si="212"/>
        <v>GC</v>
      </c>
      <c r="R1338" t="str">
        <f t="shared" si="213"/>
        <v/>
      </c>
      <c r="S1338" t="str">
        <f t="shared" si="214"/>
        <v/>
      </c>
      <c r="T1338" t="str">
        <f t="shared" si="215"/>
        <v/>
      </c>
      <c r="U1338" t="str">
        <f t="shared" si="216"/>
        <v/>
      </c>
      <c r="V1338" t="str">
        <f t="shared" si="217"/>
        <v/>
      </c>
      <c r="W1338" t="str">
        <f t="shared" si="218"/>
        <v/>
      </c>
      <c r="X1338" t="str">
        <f t="shared" si="219"/>
        <v/>
      </c>
      <c r="Y1338" s="32" t="str">
        <f t="shared" si="210"/>
        <v>GC////////</v>
      </c>
      <c r="Z1338" t="str">
        <f t="shared" si="211"/>
        <v>#ff66d9</v>
      </c>
    </row>
    <row r="1339" spans="1:26" x14ac:dyDescent="0.25">
      <c r="A1339" s="27" t="s">
        <v>106</v>
      </c>
      <c r="B1339" s="56">
        <f t="shared" si="221"/>
        <v>5</v>
      </c>
      <c r="C1339" s="56"/>
      <c r="D1339" s="8">
        <v>1339</v>
      </c>
      <c r="E1339" s="15">
        <v>1</v>
      </c>
      <c r="F1339" s="15">
        <v>0</v>
      </c>
      <c r="G1339" s="15">
        <v>0</v>
      </c>
      <c r="H1339" s="15">
        <v>0</v>
      </c>
      <c r="I1339" s="15">
        <v>0</v>
      </c>
      <c r="J1339" s="15">
        <v>1</v>
      </c>
      <c r="K1339" s="15">
        <v>0</v>
      </c>
      <c r="L1339" s="15">
        <v>0</v>
      </c>
      <c r="M1339" s="15">
        <v>1</v>
      </c>
      <c r="N1339" s="15">
        <v>0</v>
      </c>
      <c r="O1339" s="40">
        <v>0</v>
      </c>
      <c r="Q1339" t="str">
        <f t="shared" si="212"/>
        <v>GC</v>
      </c>
      <c r="R1339" t="str">
        <f t="shared" si="213"/>
        <v/>
      </c>
      <c r="S1339" t="str">
        <f t="shared" si="214"/>
        <v/>
      </c>
      <c r="T1339" t="str">
        <f t="shared" si="215"/>
        <v/>
      </c>
      <c r="U1339" t="str">
        <f t="shared" si="216"/>
        <v/>
      </c>
      <c r="V1339" t="str">
        <f t="shared" si="217"/>
        <v/>
      </c>
      <c r="W1339" t="str">
        <f t="shared" si="218"/>
        <v/>
      </c>
      <c r="X1339" t="str">
        <f t="shared" si="219"/>
        <v/>
      </c>
      <c r="Y1339" s="32" t="str">
        <f t="shared" si="210"/>
        <v>GC////////</v>
      </c>
      <c r="Z1339" t="str">
        <f t="shared" si="211"/>
        <v>#ff66d9</v>
      </c>
    </row>
    <row r="1340" spans="1:26" x14ac:dyDescent="0.25">
      <c r="A1340" s="27" t="s">
        <v>106</v>
      </c>
      <c r="B1340" s="56">
        <f t="shared" si="221"/>
        <v>6</v>
      </c>
      <c r="C1340" s="56"/>
      <c r="D1340" s="8">
        <v>1340</v>
      </c>
      <c r="E1340" s="15">
        <v>1</v>
      </c>
      <c r="F1340" s="15">
        <v>0</v>
      </c>
      <c r="G1340" s="15">
        <v>0</v>
      </c>
      <c r="H1340" s="15">
        <v>0</v>
      </c>
      <c r="I1340" s="15">
        <v>0</v>
      </c>
      <c r="J1340" s="15">
        <v>1</v>
      </c>
      <c r="K1340" s="15">
        <v>0</v>
      </c>
      <c r="L1340" s="15">
        <v>0</v>
      </c>
      <c r="M1340" s="15">
        <v>1</v>
      </c>
      <c r="N1340" s="15">
        <v>0</v>
      </c>
      <c r="O1340" s="40">
        <v>0</v>
      </c>
      <c r="Q1340" t="str">
        <f t="shared" si="212"/>
        <v>GC</v>
      </c>
      <c r="R1340" t="str">
        <f t="shared" si="213"/>
        <v/>
      </c>
      <c r="S1340" t="str">
        <f t="shared" si="214"/>
        <v/>
      </c>
      <c r="T1340" t="str">
        <f t="shared" si="215"/>
        <v/>
      </c>
      <c r="U1340" t="str">
        <f t="shared" si="216"/>
        <v/>
      </c>
      <c r="V1340" t="str">
        <f t="shared" si="217"/>
        <v/>
      </c>
      <c r="W1340" t="str">
        <f t="shared" si="218"/>
        <v/>
      </c>
      <c r="X1340" t="str">
        <f t="shared" si="219"/>
        <v/>
      </c>
      <c r="Y1340" s="32" t="str">
        <f t="shared" si="210"/>
        <v>GC////////</v>
      </c>
      <c r="Z1340" t="str">
        <f t="shared" si="211"/>
        <v>#ff66d9</v>
      </c>
    </row>
    <row r="1341" spans="1:26" x14ac:dyDescent="0.25">
      <c r="A1341" s="27" t="s">
        <v>106</v>
      </c>
      <c r="B1341" s="56">
        <f t="shared" si="221"/>
        <v>7</v>
      </c>
      <c r="C1341" s="56">
        <v>24</v>
      </c>
      <c r="D1341" s="8">
        <v>1341</v>
      </c>
      <c r="E1341" s="15">
        <v>0</v>
      </c>
      <c r="F1341" s="15">
        <v>0</v>
      </c>
      <c r="G1341" s="15">
        <v>1</v>
      </c>
      <c r="H1341" s="15">
        <v>0</v>
      </c>
      <c r="I1341" s="15">
        <v>1</v>
      </c>
      <c r="J1341" s="15">
        <v>0</v>
      </c>
      <c r="K1341" s="15">
        <v>0</v>
      </c>
      <c r="L1341" s="15">
        <v>0</v>
      </c>
      <c r="M1341" s="15">
        <v>0</v>
      </c>
      <c r="N1341" s="15">
        <v>0</v>
      </c>
      <c r="O1341" s="40">
        <v>0</v>
      </c>
      <c r="Q1341" t="str">
        <f t="shared" si="212"/>
        <v>AC</v>
      </c>
      <c r="R1341" t="str">
        <f t="shared" si="213"/>
        <v/>
      </c>
      <c r="S1341" t="str">
        <f t="shared" si="214"/>
        <v>Syt6+</v>
      </c>
      <c r="T1341" t="str">
        <f t="shared" si="215"/>
        <v/>
      </c>
      <c r="U1341" t="str">
        <f t="shared" si="216"/>
        <v/>
      </c>
      <c r="V1341" t="str">
        <f t="shared" si="217"/>
        <v/>
      </c>
      <c r="W1341" t="str">
        <f t="shared" si="218"/>
        <v>MEIS+</v>
      </c>
      <c r="X1341" t="str">
        <f t="shared" si="219"/>
        <v/>
      </c>
      <c r="Y1341" s="32" t="str">
        <f t="shared" si="210"/>
        <v>AC//Syt6+////MEIS+//</v>
      </c>
      <c r="Z1341" t="str">
        <f t="shared" si="211"/>
        <v>#ff6666</v>
      </c>
    </row>
    <row r="1342" spans="1:26" x14ac:dyDescent="0.25">
      <c r="A1342" s="27" t="s">
        <v>106</v>
      </c>
      <c r="B1342" s="56">
        <f t="shared" si="221"/>
        <v>8</v>
      </c>
      <c r="C1342" s="56"/>
      <c r="D1342" s="8">
        <v>1342</v>
      </c>
      <c r="E1342" s="15">
        <v>1</v>
      </c>
      <c r="F1342" s="15">
        <v>0</v>
      </c>
      <c r="G1342" s="15">
        <v>0</v>
      </c>
      <c r="H1342" s="15">
        <v>0</v>
      </c>
      <c r="I1342" s="15">
        <v>0</v>
      </c>
      <c r="J1342" s="15">
        <v>1</v>
      </c>
      <c r="K1342" s="15">
        <v>0</v>
      </c>
      <c r="L1342" s="15">
        <v>0</v>
      </c>
      <c r="M1342" s="15">
        <v>1</v>
      </c>
      <c r="N1342" s="15">
        <v>0</v>
      </c>
      <c r="O1342" s="40">
        <v>0</v>
      </c>
      <c r="Q1342" t="str">
        <f t="shared" si="212"/>
        <v>GC</v>
      </c>
      <c r="R1342" t="str">
        <f t="shared" si="213"/>
        <v/>
      </c>
      <c r="S1342" t="str">
        <f t="shared" si="214"/>
        <v/>
      </c>
      <c r="T1342" t="str">
        <f t="shared" si="215"/>
        <v/>
      </c>
      <c r="U1342" t="str">
        <f t="shared" si="216"/>
        <v/>
      </c>
      <c r="V1342" t="str">
        <f t="shared" si="217"/>
        <v/>
      </c>
      <c r="W1342" t="str">
        <f t="shared" si="218"/>
        <v/>
      </c>
      <c r="X1342" t="str">
        <f t="shared" si="219"/>
        <v/>
      </c>
      <c r="Y1342" s="32" t="str">
        <f t="shared" si="210"/>
        <v>GC////////</v>
      </c>
      <c r="Z1342" t="str">
        <f t="shared" si="211"/>
        <v>#ff66d9</v>
      </c>
    </row>
    <row r="1343" spans="1:26" x14ac:dyDescent="0.25">
      <c r="A1343" s="27" t="s">
        <v>106</v>
      </c>
      <c r="B1343" s="56">
        <f t="shared" si="221"/>
        <v>9</v>
      </c>
      <c r="C1343" s="56"/>
      <c r="D1343" s="8">
        <v>1343</v>
      </c>
      <c r="E1343" s="15">
        <v>1</v>
      </c>
      <c r="F1343" s="15">
        <v>0</v>
      </c>
      <c r="G1343" s="15">
        <v>0</v>
      </c>
      <c r="H1343" s="15">
        <v>0</v>
      </c>
      <c r="I1343" s="15">
        <v>0</v>
      </c>
      <c r="J1343" s="15">
        <v>1</v>
      </c>
      <c r="K1343" s="15">
        <v>0</v>
      </c>
      <c r="L1343" s="15">
        <v>0</v>
      </c>
      <c r="M1343" s="15">
        <v>1</v>
      </c>
      <c r="N1343" s="15">
        <v>0</v>
      </c>
      <c r="O1343" s="40">
        <v>0</v>
      </c>
      <c r="Q1343" t="str">
        <f t="shared" si="212"/>
        <v>GC</v>
      </c>
      <c r="R1343" t="str">
        <f t="shared" si="213"/>
        <v/>
      </c>
      <c r="S1343" t="str">
        <f t="shared" si="214"/>
        <v/>
      </c>
      <c r="T1343" t="str">
        <f t="shared" si="215"/>
        <v/>
      </c>
      <c r="U1343" t="str">
        <f t="shared" si="216"/>
        <v/>
      </c>
      <c r="V1343" t="str">
        <f t="shared" si="217"/>
        <v/>
      </c>
      <c r="W1343" t="str">
        <f t="shared" si="218"/>
        <v/>
      </c>
      <c r="X1343" t="str">
        <f t="shared" si="219"/>
        <v/>
      </c>
      <c r="Y1343" s="32" t="str">
        <f t="shared" si="210"/>
        <v>GC////////</v>
      </c>
      <c r="Z1343" t="str">
        <f t="shared" si="211"/>
        <v>#ff66d9</v>
      </c>
    </row>
    <row r="1344" spans="1:26" x14ac:dyDescent="0.25">
      <c r="A1344" s="27" t="s">
        <v>106</v>
      </c>
      <c r="B1344" s="56">
        <f t="shared" si="221"/>
        <v>10</v>
      </c>
      <c r="C1344" s="56"/>
      <c r="D1344" s="8">
        <v>1344</v>
      </c>
      <c r="E1344" s="15">
        <v>1</v>
      </c>
      <c r="F1344" s="15">
        <v>0</v>
      </c>
      <c r="G1344" s="15">
        <v>0</v>
      </c>
      <c r="H1344" s="15">
        <v>0</v>
      </c>
      <c r="I1344" s="15">
        <v>0</v>
      </c>
      <c r="J1344" s="15">
        <v>1</v>
      </c>
      <c r="K1344" s="15">
        <v>0</v>
      </c>
      <c r="L1344" s="15">
        <v>0</v>
      </c>
      <c r="M1344" s="15">
        <v>1</v>
      </c>
      <c r="N1344" s="15">
        <v>0</v>
      </c>
      <c r="O1344" s="40">
        <v>0</v>
      </c>
      <c r="Q1344" t="str">
        <f t="shared" si="212"/>
        <v>GC</v>
      </c>
      <c r="R1344" t="str">
        <f t="shared" si="213"/>
        <v/>
      </c>
      <c r="S1344" t="str">
        <f t="shared" si="214"/>
        <v/>
      </c>
      <c r="T1344" t="str">
        <f t="shared" si="215"/>
        <v/>
      </c>
      <c r="U1344" t="str">
        <f t="shared" si="216"/>
        <v/>
      </c>
      <c r="V1344" t="str">
        <f t="shared" si="217"/>
        <v/>
      </c>
      <c r="W1344" t="str">
        <f t="shared" si="218"/>
        <v/>
      </c>
      <c r="X1344" t="str">
        <f t="shared" si="219"/>
        <v/>
      </c>
      <c r="Y1344" s="32" t="str">
        <f t="shared" si="210"/>
        <v>GC////////</v>
      </c>
      <c r="Z1344" t="str">
        <f t="shared" si="211"/>
        <v>#ff66d9</v>
      </c>
    </row>
    <row r="1345" spans="1:26" x14ac:dyDescent="0.25">
      <c r="A1345" s="27" t="s">
        <v>106</v>
      </c>
      <c r="B1345" s="56">
        <f t="shared" si="221"/>
        <v>11</v>
      </c>
      <c r="C1345" s="56">
        <v>31</v>
      </c>
      <c r="D1345" s="8">
        <v>1345</v>
      </c>
      <c r="E1345" s="15">
        <v>0</v>
      </c>
      <c r="F1345" s="15">
        <v>0</v>
      </c>
      <c r="G1345" s="15">
        <v>1</v>
      </c>
      <c r="H1345" s="15">
        <v>0</v>
      </c>
      <c r="I1345" s="15">
        <v>1</v>
      </c>
      <c r="J1345" s="15">
        <v>0</v>
      </c>
      <c r="K1345" s="15">
        <v>0</v>
      </c>
      <c r="L1345" s="15">
        <v>0</v>
      </c>
      <c r="M1345" s="15">
        <v>0</v>
      </c>
      <c r="N1345" s="15">
        <v>0</v>
      </c>
      <c r="O1345" s="40">
        <v>0</v>
      </c>
      <c r="Q1345" t="str">
        <f t="shared" si="212"/>
        <v>AC</v>
      </c>
      <c r="R1345" t="str">
        <f t="shared" si="213"/>
        <v/>
      </c>
      <c r="S1345" t="str">
        <f t="shared" si="214"/>
        <v>Syt6+</v>
      </c>
      <c r="T1345" t="str">
        <f t="shared" si="215"/>
        <v/>
      </c>
      <c r="U1345" t="str">
        <f t="shared" si="216"/>
        <v/>
      </c>
      <c r="V1345" t="str">
        <f t="shared" si="217"/>
        <v/>
      </c>
      <c r="W1345" t="str">
        <f t="shared" si="218"/>
        <v>MEIS+</v>
      </c>
      <c r="X1345" t="str">
        <f t="shared" si="219"/>
        <v/>
      </c>
      <c r="Y1345" s="32" t="str">
        <f t="shared" si="210"/>
        <v>AC//Syt6+////MEIS+//</v>
      </c>
      <c r="Z1345" t="str">
        <f t="shared" si="211"/>
        <v>#ff6666</v>
      </c>
    </row>
    <row r="1346" spans="1:26" x14ac:dyDescent="0.25">
      <c r="A1346" s="27" t="s">
        <v>106</v>
      </c>
      <c r="B1346" s="56">
        <f t="shared" si="221"/>
        <v>12</v>
      </c>
      <c r="C1346" s="56">
        <v>103</v>
      </c>
      <c r="D1346" s="8">
        <v>1346</v>
      </c>
      <c r="E1346" s="15">
        <v>0</v>
      </c>
      <c r="F1346" s="15">
        <v>0</v>
      </c>
      <c r="G1346" s="15">
        <v>1</v>
      </c>
      <c r="H1346" s="15">
        <v>0</v>
      </c>
      <c r="I1346" s="15">
        <v>1</v>
      </c>
      <c r="J1346" s="15">
        <v>0</v>
      </c>
      <c r="K1346" s="15">
        <v>0</v>
      </c>
      <c r="L1346" s="15">
        <v>0</v>
      </c>
      <c r="M1346" s="15">
        <v>0</v>
      </c>
      <c r="N1346" s="15">
        <v>0</v>
      </c>
      <c r="O1346" s="40">
        <v>0</v>
      </c>
      <c r="Q1346" t="str">
        <f t="shared" si="212"/>
        <v>AC</v>
      </c>
      <c r="R1346" t="str">
        <f t="shared" si="213"/>
        <v/>
      </c>
      <c r="S1346" t="str">
        <f t="shared" si="214"/>
        <v>Syt6+</v>
      </c>
      <c r="T1346" t="str">
        <f t="shared" si="215"/>
        <v/>
      </c>
      <c r="U1346" t="str">
        <f t="shared" si="216"/>
        <v/>
      </c>
      <c r="V1346" t="str">
        <f t="shared" si="217"/>
        <v/>
      </c>
      <c r="W1346" t="str">
        <f t="shared" si="218"/>
        <v>MEIS+</v>
      </c>
      <c r="X1346" t="str">
        <f t="shared" si="219"/>
        <v/>
      </c>
      <c r="Y1346" s="32" t="str">
        <f t="shared" ref="Y1346:Y1409" si="222">Q1346&amp;"/"&amp;R1346&amp;"/"&amp;S1346&amp;"/"&amp;T1346&amp;"/"&amp;U1346&amp;"/"&amp;V1346&amp;"/"&amp;W1346&amp;"/"&amp;X1346&amp;"/"</f>
        <v>AC//Syt6+////MEIS+//</v>
      </c>
      <c r="Z1346" t="str">
        <f t="shared" ref="Z1346:Z1409" si="223">VLOOKUP(Y1346,$AB$4:$AC$17,2,FALSE)</f>
        <v>#ff6666</v>
      </c>
    </row>
    <row r="1347" spans="1:26" x14ac:dyDescent="0.25">
      <c r="A1347" s="27" t="s">
        <v>106</v>
      </c>
      <c r="B1347" s="56">
        <f t="shared" si="221"/>
        <v>13</v>
      </c>
      <c r="C1347" s="56"/>
      <c r="D1347" s="8">
        <v>1347</v>
      </c>
      <c r="E1347" s="15">
        <v>1</v>
      </c>
      <c r="F1347" s="15">
        <v>0</v>
      </c>
      <c r="G1347" s="15">
        <v>0</v>
      </c>
      <c r="H1347" s="15">
        <v>0</v>
      </c>
      <c r="I1347" s="15">
        <v>0</v>
      </c>
      <c r="J1347" s="15">
        <v>1</v>
      </c>
      <c r="K1347" s="15">
        <v>0</v>
      </c>
      <c r="L1347" s="15">
        <v>0</v>
      </c>
      <c r="M1347" s="15">
        <v>1</v>
      </c>
      <c r="N1347" s="15">
        <v>0</v>
      </c>
      <c r="O1347" s="40">
        <v>0</v>
      </c>
      <c r="Q1347" t="str">
        <f t="shared" si="212"/>
        <v>GC</v>
      </c>
      <c r="R1347" t="str">
        <f t="shared" si="213"/>
        <v/>
      </c>
      <c r="S1347" t="str">
        <f t="shared" si="214"/>
        <v/>
      </c>
      <c r="T1347" t="str">
        <f t="shared" si="215"/>
        <v/>
      </c>
      <c r="U1347" t="str">
        <f t="shared" si="216"/>
        <v/>
      </c>
      <c r="V1347" t="str">
        <f t="shared" si="217"/>
        <v/>
      </c>
      <c r="W1347" t="str">
        <f t="shared" si="218"/>
        <v/>
      </c>
      <c r="X1347" t="str">
        <f t="shared" si="219"/>
        <v/>
      </c>
      <c r="Y1347" s="32" t="str">
        <f t="shared" si="222"/>
        <v>GC////////</v>
      </c>
      <c r="Z1347" t="str">
        <f t="shared" si="223"/>
        <v>#ff66d9</v>
      </c>
    </row>
    <row r="1348" spans="1:26" x14ac:dyDescent="0.25">
      <c r="A1348" s="27" t="s">
        <v>106</v>
      </c>
      <c r="B1348" s="56">
        <f t="shared" si="221"/>
        <v>14</v>
      </c>
      <c r="C1348" s="56"/>
      <c r="D1348" s="8">
        <v>1348</v>
      </c>
      <c r="E1348" s="15">
        <v>1</v>
      </c>
      <c r="F1348" s="15">
        <v>0</v>
      </c>
      <c r="G1348" s="15">
        <v>0</v>
      </c>
      <c r="H1348" s="15">
        <v>0</v>
      </c>
      <c r="I1348" s="15">
        <v>0</v>
      </c>
      <c r="J1348" s="15">
        <v>1</v>
      </c>
      <c r="K1348" s="15">
        <v>0</v>
      </c>
      <c r="L1348" s="15">
        <v>0</v>
      </c>
      <c r="M1348" s="15">
        <v>1</v>
      </c>
      <c r="N1348" s="15">
        <v>0</v>
      </c>
      <c r="O1348" s="40">
        <v>0</v>
      </c>
      <c r="Q1348" t="str">
        <f t="shared" si="212"/>
        <v>GC</v>
      </c>
      <c r="R1348" t="str">
        <f t="shared" si="213"/>
        <v/>
      </c>
      <c r="S1348" t="str">
        <f t="shared" si="214"/>
        <v/>
      </c>
      <c r="T1348" t="str">
        <f t="shared" si="215"/>
        <v/>
      </c>
      <c r="U1348" t="str">
        <f t="shared" si="216"/>
        <v/>
      </c>
      <c r="V1348" t="str">
        <f t="shared" si="217"/>
        <v/>
      </c>
      <c r="W1348" t="str">
        <f t="shared" si="218"/>
        <v/>
      </c>
      <c r="X1348" t="str">
        <f t="shared" si="219"/>
        <v/>
      </c>
      <c r="Y1348" s="32" t="str">
        <f t="shared" si="222"/>
        <v>GC////////</v>
      </c>
      <c r="Z1348" t="str">
        <f t="shared" si="223"/>
        <v>#ff66d9</v>
      </c>
    </row>
    <row r="1349" spans="1:26" x14ac:dyDescent="0.25">
      <c r="A1349" s="27" t="s">
        <v>106</v>
      </c>
      <c r="B1349" s="56">
        <f t="shared" si="221"/>
        <v>15</v>
      </c>
      <c r="C1349" s="56"/>
      <c r="D1349" s="8">
        <v>1349</v>
      </c>
      <c r="E1349" s="15">
        <v>1</v>
      </c>
      <c r="F1349" s="15">
        <v>0</v>
      </c>
      <c r="G1349" s="15">
        <v>0</v>
      </c>
      <c r="H1349" s="15">
        <v>0</v>
      </c>
      <c r="I1349" s="15">
        <v>0</v>
      </c>
      <c r="J1349" s="15">
        <v>1</v>
      </c>
      <c r="K1349" s="15">
        <v>0</v>
      </c>
      <c r="L1349" s="15">
        <v>0</v>
      </c>
      <c r="M1349" s="15">
        <v>1</v>
      </c>
      <c r="N1349" s="15">
        <v>0</v>
      </c>
      <c r="O1349" s="40">
        <v>0</v>
      </c>
      <c r="Q1349" t="str">
        <f t="shared" si="212"/>
        <v>GC</v>
      </c>
      <c r="R1349" t="str">
        <f t="shared" si="213"/>
        <v/>
      </c>
      <c r="S1349" t="str">
        <f t="shared" si="214"/>
        <v/>
      </c>
      <c r="T1349" t="str">
        <f t="shared" si="215"/>
        <v/>
      </c>
      <c r="U1349" t="str">
        <f t="shared" si="216"/>
        <v/>
      </c>
      <c r="V1349" t="str">
        <f t="shared" si="217"/>
        <v/>
      </c>
      <c r="W1349" t="str">
        <f t="shared" si="218"/>
        <v/>
      </c>
      <c r="X1349" t="str">
        <f t="shared" si="219"/>
        <v/>
      </c>
      <c r="Y1349" s="32" t="str">
        <f t="shared" si="222"/>
        <v>GC////////</v>
      </c>
      <c r="Z1349" t="str">
        <f t="shared" si="223"/>
        <v>#ff66d9</v>
      </c>
    </row>
    <row r="1350" spans="1:26" x14ac:dyDescent="0.25">
      <c r="A1350" s="27" t="s">
        <v>106</v>
      </c>
      <c r="B1350" s="56">
        <f t="shared" si="221"/>
        <v>16</v>
      </c>
      <c r="C1350" s="56"/>
      <c r="D1350" s="8">
        <v>1350</v>
      </c>
      <c r="E1350" s="15">
        <v>1</v>
      </c>
      <c r="F1350" s="15">
        <v>0</v>
      </c>
      <c r="G1350" s="15">
        <v>0</v>
      </c>
      <c r="H1350" s="15">
        <v>0</v>
      </c>
      <c r="I1350" s="15">
        <v>0</v>
      </c>
      <c r="J1350" s="15">
        <v>1</v>
      </c>
      <c r="K1350" s="15">
        <v>0</v>
      </c>
      <c r="L1350" s="15">
        <v>0</v>
      </c>
      <c r="M1350" s="15">
        <v>1</v>
      </c>
      <c r="N1350" s="15">
        <v>0</v>
      </c>
      <c r="O1350" s="40">
        <v>0</v>
      </c>
      <c r="Q1350" t="str">
        <f t="shared" si="212"/>
        <v>GC</v>
      </c>
      <c r="R1350" t="str">
        <f t="shared" si="213"/>
        <v/>
      </c>
      <c r="S1350" t="str">
        <f t="shared" si="214"/>
        <v/>
      </c>
      <c r="T1350" t="str">
        <f t="shared" si="215"/>
        <v/>
      </c>
      <c r="U1350" t="str">
        <f t="shared" si="216"/>
        <v/>
      </c>
      <c r="V1350" t="str">
        <f t="shared" si="217"/>
        <v/>
      </c>
      <c r="W1350" t="str">
        <f t="shared" si="218"/>
        <v/>
      </c>
      <c r="X1350" t="str">
        <f t="shared" si="219"/>
        <v/>
      </c>
      <c r="Y1350" s="32" t="str">
        <f t="shared" si="222"/>
        <v>GC////////</v>
      </c>
      <c r="Z1350" t="str">
        <f t="shared" si="223"/>
        <v>#ff66d9</v>
      </c>
    </row>
    <row r="1351" spans="1:26" x14ac:dyDescent="0.25">
      <c r="A1351" s="27" t="s">
        <v>106</v>
      </c>
      <c r="B1351" s="56">
        <f t="shared" si="221"/>
        <v>17</v>
      </c>
      <c r="C1351" s="56"/>
      <c r="D1351" s="8">
        <v>1351</v>
      </c>
      <c r="E1351" s="15">
        <v>1</v>
      </c>
      <c r="F1351" s="15">
        <v>0</v>
      </c>
      <c r="G1351" s="15">
        <v>0</v>
      </c>
      <c r="H1351" s="15">
        <v>0</v>
      </c>
      <c r="I1351" s="15">
        <v>0</v>
      </c>
      <c r="J1351" s="15">
        <v>1</v>
      </c>
      <c r="K1351" s="15">
        <v>0</v>
      </c>
      <c r="L1351" s="15">
        <v>0</v>
      </c>
      <c r="M1351" s="15">
        <v>1</v>
      </c>
      <c r="N1351" s="15">
        <v>0</v>
      </c>
      <c r="O1351" s="40">
        <v>0</v>
      </c>
      <c r="Q1351" t="str">
        <f t="shared" si="212"/>
        <v>GC</v>
      </c>
      <c r="R1351" t="str">
        <f t="shared" si="213"/>
        <v/>
      </c>
      <c r="S1351" t="str">
        <f t="shared" si="214"/>
        <v/>
      </c>
      <c r="T1351" t="str">
        <f t="shared" si="215"/>
        <v/>
      </c>
      <c r="U1351" t="str">
        <f t="shared" si="216"/>
        <v/>
      </c>
      <c r="V1351" t="str">
        <f t="shared" si="217"/>
        <v/>
      </c>
      <c r="W1351" t="str">
        <f t="shared" si="218"/>
        <v/>
      </c>
      <c r="X1351" t="str">
        <f t="shared" si="219"/>
        <v/>
      </c>
      <c r="Y1351" s="32" t="str">
        <f t="shared" si="222"/>
        <v>GC////////</v>
      </c>
      <c r="Z1351" t="str">
        <f t="shared" si="223"/>
        <v>#ff66d9</v>
      </c>
    </row>
    <row r="1352" spans="1:26" x14ac:dyDescent="0.25">
      <c r="A1352" s="27" t="s">
        <v>106</v>
      </c>
      <c r="B1352" s="56">
        <f t="shared" si="221"/>
        <v>18</v>
      </c>
      <c r="C1352" s="56" t="s">
        <v>128</v>
      </c>
      <c r="D1352" s="8">
        <v>1352</v>
      </c>
      <c r="E1352" s="15">
        <v>1</v>
      </c>
      <c r="F1352" s="15">
        <v>0</v>
      </c>
      <c r="G1352" s="15">
        <v>0</v>
      </c>
      <c r="H1352" s="15">
        <v>1</v>
      </c>
      <c r="I1352" s="15">
        <v>0</v>
      </c>
      <c r="J1352" s="15">
        <v>1</v>
      </c>
      <c r="K1352" s="15">
        <v>0</v>
      </c>
      <c r="L1352" s="15">
        <v>0</v>
      </c>
      <c r="M1352" s="15">
        <v>1</v>
      </c>
      <c r="N1352" s="15">
        <v>0</v>
      </c>
      <c r="O1352" s="40">
        <v>0</v>
      </c>
      <c r="Q1352" t="str">
        <f t="shared" si="212"/>
        <v>GC</v>
      </c>
      <c r="R1352" t="str">
        <f t="shared" si="213"/>
        <v/>
      </c>
      <c r="S1352" t="str">
        <f t="shared" si="214"/>
        <v/>
      </c>
      <c r="T1352" t="str">
        <f t="shared" si="215"/>
        <v>C8+</v>
      </c>
      <c r="U1352" t="str">
        <f t="shared" si="216"/>
        <v/>
      </c>
      <c r="V1352" t="str">
        <f t="shared" si="217"/>
        <v/>
      </c>
      <c r="W1352" t="str">
        <f t="shared" si="218"/>
        <v/>
      </c>
      <c r="X1352" t="str">
        <f t="shared" si="219"/>
        <v/>
      </c>
      <c r="Y1352" s="32" t="str">
        <f t="shared" si="222"/>
        <v>GC///C8+/////</v>
      </c>
      <c r="Z1352" t="str">
        <f t="shared" si="223"/>
        <v>#ffff66</v>
      </c>
    </row>
    <row r="1353" spans="1:26" x14ac:dyDescent="0.25">
      <c r="A1353" s="27" t="s">
        <v>106</v>
      </c>
      <c r="B1353" s="56">
        <f t="shared" si="221"/>
        <v>19</v>
      </c>
      <c r="C1353" s="56"/>
      <c r="D1353" s="8">
        <v>1353</v>
      </c>
      <c r="E1353" s="15">
        <v>1</v>
      </c>
      <c r="F1353" s="15">
        <v>0</v>
      </c>
      <c r="G1353" s="15">
        <v>0</v>
      </c>
      <c r="H1353" s="15">
        <v>0</v>
      </c>
      <c r="I1353" s="15">
        <v>0</v>
      </c>
      <c r="J1353" s="15">
        <v>1</v>
      </c>
      <c r="K1353" s="15">
        <v>0</v>
      </c>
      <c r="L1353" s="15">
        <v>0</v>
      </c>
      <c r="M1353" s="15">
        <v>1</v>
      </c>
      <c r="N1353" s="15">
        <v>0</v>
      </c>
      <c r="O1353" s="40">
        <v>0</v>
      </c>
      <c r="Q1353" t="str">
        <f t="shared" si="212"/>
        <v>GC</v>
      </c>
      <c r="R1353" t="str">
        <f t="shared" si="213"/>
        <v/>
      </c>
      <c r="S1353" t="str">
        <f t="shared" si="214"/>
        <v/>
      </c>
      <c r="T1353" t="str">
        <f t="shared" si="215"/>
        <v/>
      </c>
      <c r="U1353" t="str">
        <f t="shared" si="216"/>
        <v/>
      </c>
      <c r="V1353" t="str">
        <f t="shared" si="217"/>
        <v/>
      </c>
      <c r="W1353" t="str">
        <f t="shared" si="218"/>
        <v/>
      </c>
      <c r="X1353" t="str">
        <f t="shared" si="219"/>
        <v/>
      </c>
      <c r="Y1353" s="32" t="str">
        <f t="shared" si="222"/>
        <v>GC////////</v>
      </c>
      <c r="Z1353" t="str">
        <f t="shared" si="223"/>
        <v>#ff66d9</v>
      </c>
    </row>
    <row r="1354" spans="1:26" x14ac:dyDescent="0.25">
      <c r="A1354" s="27" t="s">
        <v>106</v>
      </c>
      <c r="B1354" s="56">
        <f t="shared" si="221"/>
        <v>20</v>
      </c>
      <c r="C1354" s="56"/>
      <c r="D1354" s="8">
        <v>1354</v>
      </c>
      <c r="E1354" s="15">
        <v>1</v>
      </c>
      <c r="F1354" s="15">
        <v>0</v>
      </c>
      <c r="G1354" s="15">
        <v>0</v>
      </c>
      <c r="H1354" s="15">
        <v>0</v>
      </c>
      <c r="I1354" s="15">
        <v>0</v>
      </c>
      <c r="J1354" s="15">
        <v>1</v>
      </c>
      <c r="K1354" s="15">
        <v>0</v>
      </c>
      <c r="L1354" s="15">
        <v>0</v>
      </c>
      <c r="M1354" s="15">
        <v>1</v>
      </c>
      <c r="N1354" s="15">
        <v>0</v>
      </c>
      <c r="O1354" s="40">
        <v>0</v>
      </c>
      <c r="Q1354" t="str">
        <f t="shared" si="212"/>
        <v>GC</v>
      </c>
      <c r="R1354" t="str">
        <f t="shared" si="213"/>
        <v/>
      </c>
      <c r="S1354" t="str">
        <f t="shared" si="214"/>
        <v/>
      </c>
      <c r="T1354" t="str">
        <f t="shared" si="215"/>
        <v/>
      </c>
      <c r="U1354" t="str">
        <f t="shared" si="216"/>
        <v/>
      </c>
      <c r="V1354" t="str">
        <f t="shared" si="217"/>
        <v/>
      </c>
      <c r="W1354" t="str">
        <f t="shared" si="218"/>
        <v/>
      </c>
      <c r="X1354" t="str">
        <f t="shared" si="219"/>
        <v/>
      </c>
      <c r="Y1354" s="32" t="str">
        <f t="shared" si="222"/>
        <v>GC////////</v>
      </c>
      <c r="Z1354" t="str">
        <f t="shared" si="223"/>
        <v>#ff66d9</v>
      </c>
    </row>
    <row r="1355" spans="1:26" x14ac:dyDescent="0.25">
      <c r="A1355" s="27" t="s">
        <v>106</v>
      </c>
      <c r="B1355" s="56">
        <f t="shared" si="221"/>
        <v>21</v>
      </c>
      <c r="C1355" s="56"/>
      <c r="D1355" s="8">
        <v>1355</v>
      </c>
      <c r="E1355" s="15">
        <v>0</v>
      </c>
      <c r="F1355" s="15">
        <v>0</v>
      </c>
      <c r="G1355" s="15">
        <v>0</v>
      </c>
      <c r="H1355" s="15">
        <v>0</v>
      </c>
      <c r="I1355" s="15">
        <v>1</v>
      </c>
      <c r="J1355" s="15">
        <v>0</v>
      </c>
      <c r="K1355" s="15">
        <v>0</v>
      </c>
      <c r="L1355" s="15">
        <v>0</v>
      </c>
      <c r="M1355" s="15">
        <v>0</v>
      </c>
      <c r="N1355" s="15">
        <v>0</v>
      </c>
      <c r="O1355" s="40">
        <v>0</v>
      </c>
      <c r="Q1355" t="str">
        <f t="shared" si="212"/>
        <v>AC</v>
      </c>
      <c r="R1355" t="str">
        <f t="shared" si="213"/>
        <v/>
      </c>
      <c r="S1355" t="str">
        <f t="shared" si="214"/>
        <v/>
      </c>
      <c r="T1355" t="str">
        <f t="shared" si="215"/>
        <v/>
      </c>
      <c r="U1355" t="str">
        <f t="shared" si="216"/>
        <v/>
      </c>
      <c r="V1355" t="str">
        <f t="shared" si="217"/>
        <v/>
      </c>
      <c r="W1355" t="str">
        <f t="shared" si="218"/>
        <v>MEIS+</v>
      </c>
      <c r="X1355" t="str">
        <f t="shared" si="219"/>
        <v/>
      </c>
      <c r="Y1355" s="32" t="str">
        <f t="shared" si="222"/>
        <v>AC//////MEIS+//</v>
      </c>
      <c r="Z1355" t="str">
        <f t="shared" si="223"/>
        <v>#66ff66</v>
      </c>
    </row>
    <row r="1356" spans="1:26" x14ac:dyDescent="0.25">
      <c r="A1356" s="27" t="s">
        <v>106</v>
      </c>
      <c r="B1356" s="56">
        <f t="shared" si="221"/>
        <v>22</v>
      </c>
      <c r="C1356" s="56"/>
      <c r="D1356" s="8">
        <v>1356</v>
      </c>
      <c r="E1356" s="15">
        <v>1</v>
      </c>
      <c r="F1356" s="15">
        <v>0</v>
      </c>
      <c r="G1356" s="15">
        <v>0</v>
      </c>
      <c r="H1356" s="15">
        <v>0</v>
      </c>
      <c r="I1356" s="15">
        <v>0</v>
      </c>
      <c r="J1356" s="15">
        <v>1</v>
      </c>
      <c r="K1356" s="15">
        <v>0</v>
      </c>
      <c r="L1356" s="15">
        <v>0</v>
      </c>
      <c r="M1356" s="15">
        <v>1</v>
      </c>
      <c r="N1356" s="15">
        <v>0</v>
      </c>
      <c r="O1356" s="40">
        <v>0</v>
      </c>
      <c r="Q1356" t="str">
        <f t="shared" si="212"/>
        <v>GC</v>
      </c>
      <c r="R1356" t="str">
        <f t="shared" si="213"/>
        <v/>
      </c>
      <c r="S1356" t="str">
        <f t="shared" si="214"/>
        <v/>
      </c>
      <c r="T1356" t="str">
        <f t="shared" si="215"/>
        <v/>
      </c>
      <c r="U1356" t="str">
        <f t="shared" si="216"/>
        <v/>
      </c>
      <c r="V1356" t="str">
        <f t="shared" si="217"/>
        <v/>
      </c>
      <c r="W1356" t="str">
        <f t="shared" si="218"/>
        <v/>
      </c>
      <c r="X1356" t="str">
        <f t="shared" si="219"/>
        <v/>
      </c>
      <c r="Y1356" s="32" t="str">
        <f t="shared" si="222"/>
        <v>GC////////</v>
      </c>
      <c r="Z1356" t="str">
        <f t="shared" si="223"/>
        <v>#ff66d9</v>
      </c>
    </row>
    <row r="1357" spans="1:26" x14ac:dyDescent="0.25">
      <c r="A1357" s="27" t="s">
        <v>106</v>
      </c>
      <c r="B1357" s="56">
        <f t="shared" si="221"/>
        <v>23</v>
      </c>
      <c r="C1357" s="56"/>
      <c r="D1357" s="8">
        <v>1357</v>
      </c>
      <c r="E1357" s="15">
        <v>1</v>
      </c>
      <c r="F1357" s="15">
        <v>0</v>
      </c>
      <c r="G1357" s="15">
        <v>0</v>
      </c>
      <c r="H1357" s="15">
        <v>0</v>
      </c>
      <c r="I1357" s="15">
        <v>0</v>
      </c>
      <c r="J1357" s="15">
        <v>1</v>
      </c>
      <c r="K1357" s="15">
        <v>0</v>
      </c>
      <c r="L1357" s="15">
        <v>0</v>
      </c>
      <c r="M1357" s="15">
        <v>1</v>
      </c>
      <c r="N1357" s="15">
        <v>0</v>
      </c>
      <c r="O1357" s="40">
        <v>0</v>
      </c>
      <c r="Q1357" t="str">
        <f t="shared" si="212"/>
        <v>GC</v>
      </c>
      <c r="R1357" t="str">
        <f t="shared" si="213"/>
        <v/>
      </c>
      <c r="S1357" t="str">
        <f t="shared" si="214"/>
        <v/>
      </c>
      <c r="T1357" t="str">
        <f t="shared" si="215"/>
        <v/>
      </c>
      <c r="U1357" t="str">
        <f t="shared" si="216"/>
        <v/>
      </c>
      <c r="V1357" t="str">
        <f t="shared" si="217"/>
        <v/>
      </c>
      <c r="W1357" t="str">
        <f t="shared" si="218"/>
        <v/>
      </c>
      <c r="X1357" t="str">
        <f t="shared" si="219"/>
        <v/>
      </c>
      <c r="Y1357" s="32" t="str">
        <f t="shared" si="222"/>
        <v>GC////////</v>
      </c>
      <c r="Z1357" t="str">
        <f t="shared" si="223"/>
        <v>#ff66d9</v>
      </c>
    </row>
    <row r="1358" spans="1:26" x14ac:dyDescent="0.25">
      <c r="A1358" s="27" t="s">
        <v>106</v>
      </c>
      <c r="B1358" s="56">
        <f t="shared" si="221"/>
        <v>24</v>
      </c>
      <c r="C1358" s="56"/>
      <c r="D1358" s="8">
        <v>1358</v>
      </c>
      <c r="E1358" s="15">
        <v>1</v>
      </c>
      <c r="F1358" s="15">
        <v>0</v>
      </c>
      <c r="G1358" s="15">
        <v>0</v>
      </c>
      <c r="H1358" s="15">
        <v>0</v>
      </c>
      <c r="I1358" s="15">
        <v>0</v>
      </c>
      <c r="J1358" s="15">
        <v>1</v>
      </c>
      <c r="K1358" s="15">
        <v>0</v>
      </c>
      <c r="L1358" s="15">
        <v>0</v>
      </c>
      <c r="M1358" s="15">
        <v>1</v>
      </c>
      <c r="N1358" s="15">
        <v>0</v>
      </c>
      <c r="O1358" s="40">
        <v>0</v>
      </c>
      <c r="Q1358" t="str">
        <f t="shared" si="212"/>
        <v>GC</v>
      </c>
      <c r="R1358" t="str">
        <f t="shared" si="213"/>
        <v/>
      </c>
      <c r="S1358" t="str">
        <f t="shared" si="214"/>
        <v/>
      </c>
      <c r="T1358" t="str">
        <f t="shared" si="215"/>
        <v/>
      </c>
      <c r="U1358" t="str">
        <f t="shared" si="216"/>
        <v/>
      </c>
      <c r="V1358" t="str">
        <f t="shared" si="217"/>
        <v/>
      </c>
      <c r="W1358" t="str">
        <f t="shared" si="218"/>
        <v/>
      </c>
      <c r="X1358" t="str">
        <f t="shared" si="219"/>
        <v/>
      </c>
      <c r="Y1358" s="32" t="str">
        <f t="shared" si="222"/>
        <v>GC////////</v>
      </c>
      <c r="Z1358" t="str">
        <f t="shared" si="223"/>
        <v>#ff66d9</v>
      </c>
    </row>
    <row r="1359" spans="1:26" x14ac:dyDescent="0.25">
      <c r="A1359" s="27" t="s">
        <v>106</v>
      </c>
      <c r="B1359" s="56">
        <f t="shared" si="221"/>
        <v>25</v>
      </c>
      <c r="C1359" s="56"/>
      <c r="D1359" s="8">
        <v>1359</v>
      </c>
      <c r="E1359" s="15">
        <v>1</v>
      </c>
      <c r="F1359" s="15">
        <v>0</v>
      </c>
      <c r="G1359" s="15">
        <v>0</v>
      </c>
      <c r="H1359" s="15">
        <v>0</v>
      </c>
      <c r="I1359" s="15">
        <v>0</v>
      </c>
      <c r="J1359" s="15">
        <v>1</v>
      </c>
      <c r="K1359" s="15">
        <v>0</v>
      </c>
      <c r="L1359" s="15">
        <v>0</v>
      </c>
      <c r="M1359" s="15">
        <v>1</v>
      </c>
      <c r="N1359" s="15">
        <v>0</v>
      </c>
      <c r="O1359" s="40">
        <v>0</v>
      </c>
      <c r="Q1359" t="str">
        <f t="shared" si="212"/>
        <v>GC</v>
      </c>
      <c r="R1359" t="str">
        <f t="shared" si="213"/>
        <v/>
      </c>
      <c r="S1359" t="str">
        <f t="shared" si="214"/>
        <v/>
      </c>
      <c r="T1359" t="str">
        <f t="shared" si="215"/>
        <v/>
      </c>
      <c r="U1359" t="str">
        <f t="shared" si="216"/>
        <v/>
      </c>
      <c r="V1359" t="str">
        <f t="shared" si="217"/>
        <v/>
      </c>
      <c r="W1359" t="str">
        <f t="shared" si="218"/>
        <v/>
      </c>
      <c r="X1359" t="str">
        <f t="shared" si="219"/>
        <v/>
      </c>
      <c r="Y1359" s="32" t="str">
        <f t="shared" si="222"/>
        <v>GC////////</v>
      </c>
      <c r="Z1359" t="str">
        <f t="shared" si="223"/>
        <v>#ff66d9</v>
      </c>
    </row>
    <row r="1360" spans="1:26" x14ac:dyDescent="0.25">
      <c r="A1360" s="27" t="s">
        <v>106</v>
      </c>
      <c r="B1360" s="56">
        <f t="shared" si="221"/>
        <v>26</v>
      </c>
      <c r="C1360" s="56" t="s">
        <v>19</v>
      </c>
      <c r="D1360" s="8">
        <v>1360</v>
      </c>
      <c r="E1360" s="15">
        <v>0</v>
      </c>
      <c r="F1360" s="15">
        <v>0</v>
      </c>
      <c r="G1360" s="15">
        <v>1</v>
      </c>
      <c r="H1360" s="15">
        <v>0</v>
      </c>
      <c r="I1360" s="15">
        <v>1</v>
      </c>
      <c r="J1360" s="15">
        <v>0</v>
      </c>
      <c r="K1360" s="15">
        <v>0</v>
      </c>
      <c r="L1360" s="15">
        <v>0</v>
      </c>
      <c r="M1360" s="15">
        <v>0</v>
      </c>
      <c r="N1360" s="15">
        <v>0</v>
      </c>
      <c r="O1360" s="40">
        <v>0</v>
      </c>
      <c r="Q1360" t="str">
        <f t="shared" si="212"/>
        <v>AC</v>
      </c>
      <c r="R1360" t="str">
        <f t="shared" si="213"/>
        <v/>
      </c>
      <c r="S1360" t="str">
        <f t="shared" si="214"/>
        <v>Syt6+</v>
      </c>
      <c r="T1360" t="str">
        <f t="shared" si="215"/>
        <v/>
      </c>
      <c r="U1360" t="str">
        <f t="shared" si="216"/>
        <v/>
      </c>
      <c r="V1360" t="str">
        <f t="shared" si="217"/>
        <v/>
      </c>
      <c r="W1360" t="str">
        <f t="shared" si="218"/>
        <v>MEIS+</v>
      </c>
      <c r="X1360" t="str">
        <f t="shared" si="219"/>
        <v/>
      </c>
      <c r="Y1360" s="32" t="str">
        <f t="shared" si="222"/>
        <v>AC//Syt6+////MEIS+//</v>
      </c>
      <c r="Z1360" t="str">
        <f t="shared" si="223"/>
        <v>#ff6666</v>
      </c>
    </row>
    <row r="1361" spans="1:26" x14ac:dyDescent="0.25">
      <c r="A1361" s="27" t="s">
        <v>106</v>
      </c>
      <c r="B1361" s="56">
        <f t="shared" si="221"/>
        <v>27</v>
      </c>
      <c r="C1361" s="56"/>
      <c r="D1361" s="8">
        <v>1361</v>
      </c>
      <c r="E1361" s="15">
        <v>0</v>
      </c>
      <c r="F1361" s="15">
        <v>0</v>
      </c>
      <c r="G1361" s="15">
        <v>0</v>
      </c>
      <c r="H1361" s="15">
        <v>0</v>
      </c>
      <c r="I1361" s="15">
        <v>1</v>
      </c>
      <c r="J1361" s="15">
        <v>0</v>
      </c>
      <c r="K1361" s="15">
        <v>0</v>
      </c>
      <c r="L1361" s="15">
        <v>0</v>
      </c>
      <c r="M1361" s="15">
        <v>0</v>
      </c>
      <c r="N1361" s="15">
        <v>0</v>
      </c>
      <c r="O1361" s="40">
        <v>0</v>
      </c>
      <c r="Q1361" t="str">
        <f t="shared" si="212"/>
        <v>AC</v>
      </c>
      <c r="R1361" t="str">
        <f t="shared" si="213"/>
        <v/>
      </c>
      <c r="S1361" t="str">
        <f t="shared" si="214"/>
        <v/>
      </c>
      <c r="T1361" t="str">
        <f t="shared" si="215"/>
        <v/>
      </c>
      <c r="U1361" t="str">
        <f t="shared" si="216"/>
        <v/>
      </c>
      <c r="V1361" t="str">
        <f t="shared" si="217"/>
        <v/>
      </c>
      <c r="W1361" t="str">
        <f t="shared" si="218"/>
        <v>MEIS+</v>
      </c>
      <c r="X1361" t="str">
        <f t="shared" si="219"/>
        <v/>
      </c>
      <c r="Y1361" s="32" t="str">
        <f t="shared" si="222"/>
        <v>AC//////MEIS+//</v>
      </c>
      <c r="Z1361" t="str">
        <f t="shared" si="223"/>
        <v>#66ff66</v>
      </c>
    </row>
    <row r="1362" spans="1:26" x14ac:dyDescent="0.25">
      <c r="A1362" s="27" t="s">
        <v>106</v>
      </c>
      <c r="B1362" s="56">
        <f t="shared" si="221"/>
        <v>28</v>
      </c>
      <c r="C1362" s="56" t="s">
        <v>19</v>
      </c>
      <c r="D1362" s="8">
        <v>1362</v>
      </c>
      <c r="E1362" s="15">
        <v>1</v>
      </c>
      <c r="F1362" s="15">
        <v>0</v>
      </c>
      <c r="G1362" s="15">
        <v>0</v>
      </c>
      <c r="H1362" s="15">
        <v>1</v>
      </c>
      <c r="I1362" s="15">
        <v>0</v>
      </c>
      <c r="J1362" s="15">
        <v>1</v>
      </c>
      <c r="K1362" s="15">
        <v>0</v>
      </c>
      <c r="L1362" s="15">
        <v>0</v>
      </c>
      <c r="M1362" s="15">
        <v>1</v>
      </c>
      <c r="N1362" s="15">
        <v>0</v>
      </c>
      <c r="O1362" s="40">
        <v>0</v>
      </c>
      <c r="Q1362" t="str">
        <f t="shared" si="212"/>
        <v>GC</v>
      </c>
      <c r="R1362" t="str">
        <f t="shared" si="213"/>
        <v/>
      </c>
      <c r="S1362" t="str">
        <f t="shared" si="214"/>
        <v/>
      </c>
      <c r="T1362" t="str">
        <f t="shared" si="215"/>
        <v>C8+</v>
      </c>
      <c r="U1362" t="str">
        <f t="shared" si="216"/>
        <v/>
      </c>
      <c r="V1362" t="str">
        <f t="shared" si="217"/>
        <v/>
      </c>
      <c r="W1362" t="str">
        <f t="shared" si="218"/>
        <v/>
      </c>
      <c r="X1362" t="str">
        <f t="shared" si="219"/>
        <v/>
      </c>
      <c r="Y1362" s="32" t="str">
        <f t="shared" si="222"/>
        <v>GC///C8+/////</v>
      </c>
      <c r="Z1362" t="str">
        <f t="shared" si="223"/>
        <v>#ffff66</v>
      </c>
    </row>
    <row r="1363" spans="1:26" x14ac:dyDescent="0.25">
      <c r="A1363" s="27" t="s">
        <v>106</v>
      </c>
      <c r="B1363" s="56">
        <f t="shared" si="221"/>
        <v>29</v>
      </c>
      <c r="C1363" s="56"/>
      <c r="D1363" s="8">
        <v>1363</v>
      </c>
      <c r="E1363" s="15">
        <v>1</v>
      </c>
      <c r="F1363" s="15">
        <v>0</v>
      </c>
      <c r="G1363" s="15">
        <v>0</v>
      </c>
      <c r="H1363" s="15">
        <v>0</v>
      </c>
      <c r="I1363" s="15">
        <v>0</v>
      </c>
      <c r="J1363" s="15">
        <v>1</v>
      </c>
      <c r="K1363" s="15">
        <v>0</v>
      </c>
      <c r="L1363" s="15">
        <v>0</v>
      </c>
      <c r="M1363" s="15">
        <v>1</v>
      </c>
      <c r="N1363" s="15">
        <v>0</v>
      </c>
      <c r="O1363" s="40">
        <v>0</v>
      </c>
      <c r="Q1363" t="str">
        <f t="shared" ref="Q1363:Q1426" si="224">IF(E1363=1,"GC","AC")</f>
        <v>GC</v>
      </c>
      <c r="R1363" t="str">
        <f t="shared" ref="R1363:R1426" si="225">IF(F1363=1,"Syt10+","")</f>
        <v/>
      </c>
      <c r="S1363" t="str">
        <f t="shared" ref="S1363:S1426" si="226">IF(G1363=1,"Syt6+","")</f>
        <v/>
      </c>
      <c r="T1363" t="str">
        <f t="shared" ref="T1363:T1426" si="227">IF(H1363,"C8+","")</f>
        <v/>
      </c>
      <c r="U1363" t="str">
        <f t="shared" ref="U1363:U1426" si="228">IF(K1363=1,"ChAT+","")</f>
        <v/>
      </c>
      <c r="V1363" t="str">
        <f t="shared" ref="V1363:V1426" si="229">IF(O1363=1,"Satb2+","")</f>
        <v/>
      </c>
      <c r="W1363" t="str">
        <f t="shared" ref="W1363:W1426" si="230">IF(I1363=1,"MEIS+","")</f>
        <v/>
      </c>
      <c r="X1363" t="str">
        <f t="shared" ref="X1363:X1426" si="231">IF(N1363=1,"CalR+","")</f>
        <v/>
      </c>
      <c r="Y1363" s="32" t="str">
        <f t="shared" si="222"/>
        <v>GC////////</v>
      </c>
      <c r="Z1363" t="str">
        <f t="shared" si="223"/>
        <v>#ff66d9</v>
      </c>
    </row>
    <row r="1364" spans="1:26" x14ac:dyDescent="0.25">
      <c r="A1364" s="27" t="s">
        <v>106</v>
      </c>
      <c r="B1364" s="56">
        <f t="shared" si="221"/>
        <v>30</v>
      </c>
      <c r="C1364" s="56" t="s">
        <v>19</v>
      </c>
      <c r="D1364" s="8">
        <v>1364</v>
      </c>
      <c r="E1364" s="15">
        <v>1</v>
      </c>
      <c r="F1364" s="15">
        <v>0</v>
      </c>
      <c r="G1364" s="15">
        <v>0</v>
      </c>
      <c r="H1364" s="15">
        <v>0</v>
      </c>
      <c r="I1364" s="15">
        <v>0</v>
      </c>
      <c r="J1364" s="15">
        <v>1</v>
      </c>
      <c r="K1364" s="15">
        <v>0</v>
      </c>
      <c r="L1364" s="15">
        <v>0</v>
      </c>
      <c r="M1364" s="15">
        <v>1</v>
      </c>
      <c r="N1364" s="15">
        <v>0</v>
      </c>
      <c r="O1364" s="40">
        <v>1</v>
      </c>
      <c r="Q1364" t="str">
        <f t="shared" si="224"/>
        <v>GC</v>
      </c>
      <c r="R1364" t="str">
        <f t="shared" si="225"/>
        <v/>
      </c>
      <c r="S1364" t="str">
        <f t="shared" si="226"/>
        <v/>
      </c>
      <c r="T1364" t="str">
        <f t="shared" si="227"/>
        <v/>
      </c>
      <c r="U1364" t="str">
        <f t="shared" si="228"/>
        <v/>
      </c>
      <c r="V1364" t="str">
        <f t="shared" si="229"/>
        <v>Satb2+</v>
      </c>
      <c r="W1364" t="str">
        <f t="shared" si="230"/>
        <v/>
      </c>
      <c r="X1364" t="str">
        <f t="shared" si="231"/>
        <v/>
      </c>
      <c r="Y1364" s="32" t="str">
        <f t="shared" si="222"/>
        <v>GC/////Satb2+///</v>
      </c>
      <c r="Z1364" t="e">
        <f t="shared" si="223"/>
        <v>#N/A</v>
      </c>
    </row>
    <row r="1365" spans="1:26" x14ac:dyDescent="0.25">
      <c r="A1365" s="27" t="s">
        <v>106</v>
      </c>
      <c r="B1365" s="56">
        <f t="shared" si="221"/>
        <v>31</v>
      </c>
      <c r="C1365" s="56"/>
      <c r="D1365" s="8">
        <v>1365</v>
      </c>
      <c r="E1365" s="15">
        <v>1</v>
      </c>
      <c r="F1365" s="15">
        <v>0</v>
      </c>
      <c r="G1365" s="15">
        <v>0</v>
      </c>
      <c r="H1365" s="15">
        <v>0</v>
      </c>
      <c r="I1365" s="15">
        <v>0</v>
      </c>
      <c r="J1365" s="15">
        <v>1</v>
      </c>
      <c r="K1365" s="15">
        <v>0</v>
      </c>
      <c r="L1365" s="15">
        <v>0</v>
      </c>
      <c r="M1365" s="15">
        <v>1</v>
      </c>
      <c r="N1365" s="15">
        <v>0</v>
      </c>
      <c r="O1365" s="40">
        <v>0</v>
      </c>
      <c r="Q1365" t="str">
        <f t="shared" si="224"/>
        <v>GC</v>
      </c>
      <c r="R1365" t="str">
        <f t="shared" si="225"/>
        <v/>
      </c>
      <c r="S1365" t="str">
        <f t="shared" si="226"/>
        <v/>
      </c>
      <c r="T1365" t="str">
        <f t="shared" si="227"/>
        <v/>
      </c>
      <c r="U1365" t="str">
        <f t="shared" si="228"/>
        <v/>
      </c>
      <c r="V1365" t="str">
        <f t="shared" si="229"/>
        <v/>
      </c>
      <c r="W1365" t="str">
        <f t="shared" si="230"/>
        <v/>
      </c>
      <c r="X1365" t="str">
        <f t="shared" si="231"/>
        <v/>
      </c>
      <c r="Y1365" s="32" t="str">
        <f t="shared" si="222"/>
        <v>GC////////</v>
      </c>
      <c r="Z1365" t="str">
        <f t="shared" si="223"/>
        <v>#ff66d9</v>
      </c>
    </row>
    <row r="1366" spans="1:26" x14ac:dyDescent="0.25">
      <c r="A1366" s="27" t="s">
        <v>106</v>
      </c>
      <c r="B1366" s="56">
        <f t="shared" si="221"/>
        <v>32</v>
      </c>
      <c r="C1366" s="56"/>
      <c r="D1366" s="8">
        <v>1366</v>
      </c>
      <c r="E1366" s="15">
        <v>1</v>
      </c>
      <c r="F1366" s="15">
        <v>0</v>
      </c>
      <c r="G1366" s="15">
        <v>0</v>
      </c>
      <c r="H1366" s="15">
        <v>0</v>
      </c>
      <c r="I1366" s="15">
        <v>0</v>
      </c>
      <c r="J1366" s="15">
        <v>1</v>
      </c>
      <c r="K1366" s="15">
        <v>0</v>
      </c>
      <c r="L1366" s="15">
        <v>0</v>
      </c>
      <c r="M1366" s="15">
        <v>1</v>
      </c>
      <c r="N1366" s="15">
        <v>0</v>
      </c>
      <c r="O1366" s="40">
        <v>0</v>
      </c>
      <c r="Q1366" t="str">
        <f t="shared" si="224"/>
        <v>GC</v>
      </c>
      <c r="R1366" t="str">
        <f t="shared" si="225"/>
        <v/>
      </c>
      <c r="S1366" t="str">
        <f t="shared" si="226"/>
        <v/>
      </c>
      <c r="T1366" t="str">
        <f t="shared" si="227"/>
        <v/>
      </c>
      <c r="U1366" t="str">
        <f t="shared" si="228"/>
        <v/>
      </c>
      <c r="V1366" t="str">
        <f t="shared" si="229"/>
        <v/>
      </c>
      <c r="W1366" t="str">
        <f t="shared" si="230"/>
        <v/>
      </c>
      <c r="X1366" t="str">
        <f t="shared" si="231"/>
        <v/>
      </c>
      <c r="Y1366" s="32" t="str">
        <f t="shared" si="222"/>
        <v>GC////////</v>
      </c>
      <c r="Z1366" t="str">
        <f t="shared" si="223"/>
        <v>#ff66d9</v>
      </c>
    </row>
    <row r="1367" spans="1:26" x14ac:dyDescent="0.25">
      <c r="A1367" s="27" t="s">
        <v>106</v>
      </c>
      <c r="B1367" s="56">
        <f t="shared" si="221"/>
        <v>33</v>
      </c>
      <c r="C1367" s="56">
        <v>75</v>
      </c>
      <c r="D1367" s="8">
        <v>1367</v>
      </c>
      <c r="E1367" s="15">
        <v>0</v>
      </c>
      <c r="F1367" s="15">
        <v>0</v>
      </c>
      <c r="G1367" s="15">
        <v>1</v>
      </c>
      <c r="H1367" s="15">
        <v>0</v>
      </c>
      <c r="I1367" s="15">
        <v>1</v>
      </c>
      <c r="J1367" s="15">
        <v>0</v>
      </c>
      <c r="K1367" s="15">
        <v>0</v>
      </c>
      <c r="L1367" s="15">
        <v>0</v>
      </c>
      <c r="M1367" s="15">
        <v>0</v>
      </c>
      <c r="N1367" s="15">
        <v>0</v>
      </c>
      <c r="O1367" s="40">
        <v>0</v>
      </c>
      <c r="Q1367" t="str">
        <f t="shared" si="224"/>
        <v>AC</v>
      </c>
      <c r="R1367" t="str">
        <f t="shared" si="225"/>
        <v/>
      </c>
      <c r="S1367" t="str">
        <f t="shared" si="226"/>
        <v>Syt6+</v>
      </c>
      <c r="T1367" t="str">
        <f t="shared" si="227"/>
        <v/>
      </c>
      <c r="U1367" t="str">
        <f t="shared" si="228"/>
        <v/>
      </c>
      <c r="V1367" t="str">
        <f t="shared" si="229"/>
        <v/>
      </c>
      <c r="W1367" t="str">
        <f t="shared" si="230"/>
        <v>MEIS+</v>
      </c>
      <c r="X1367" t="str">
        <f t="shared" si="231"/>
        <v/>
      </c>
      <c r="Y1367" s="32" t="str">
        <f t="shared" si="222"/>
        <v>AC//Syt6+////MEIS+//</v>
      </c>
      <c r="Z1367" t="str">
        <f t="shared" si="223"/>
        <v>#ff6666</v>
      </c>
    </row>
    <row r="1368" spans="1:26" x14ac:dyDescent="0.25">
      <c r="A1368" s="27" t="s">
        <v>106</v>
      </c>
      <c r="B1368" s="56">
        <f t="shared" si="221"/>
        <v>34</v>
      </c>
      <c r="C1368" s="56">
        <v>74</v>
      </c>
      <c r="D1368" s="8">
        <v>1368</v>
      </c>
      <c r="E1368" s="15">
        <v>1</v>
      </c>
      <c r="F1368" s="15">
        <v>0</v>
      </c>
      <c r="G1368" s="15">
        <v>1</v>
      </c>
      <c r="H1368" s="15">
        <v>0</v>
      </c>
      <c r="I1368" s="15">
        <v>0</v>
      </c>
      <c r="J1368" s="15">
        <v>1</v>
      </c>
      <c r="K1368" s="15">
        <v>0</v>
      </c>
      <c r="L1368" s="15">
        <v>0</v>
      </c>
      <c r="M1368" s="15">
        <v>1</v>
      </c>
      <c r="N1368" s="15">
        <v>0</v>
      </c>
      <c r="O1368" s="40">
        <v>0</v>
      </c>
      <c r="Q1368" t="str">
        <f t="shared" si="224"/>
        <v>GC</v>
      </c>
      <c r="R1368" t="str">
        <f t="shared" si="225"/>
        <v/>
      </c>
      <c r="S1368" t="str">
        <f t="shared" si="226"/>
        <v>Syt6+</v>
      </c>
      <c r="T1368" t="str">
        <f t="shared" si="227"/>
        <v/>
      </c>
      <c r="U1368" t="str">
        <f t="shared" si="228"/>
        <v/>
      </c>
      <c r="V1368" t="str">
        <f t="shared" si="229"/>
        <v/>
      </c>
      <c r="W1368" t="str">
        <f t="shared" si="230"/>
        <v/>
      </c>
      <c r="X1368" t="str">
        <f t="shared" si="231"/>
        <v/>
      </c>
      <c r="Y1368" s="32" t="str">
        <f t="shared" si="222"/>
        <v>GC//Syt6+//////</v>
      </c>
      <c r="Z1368" t="str">
        <f t="shared" si="223"/>
        <v>#ff6666</v>
      </c>
    </row>
    <row r="1369" spans="1:26" x14ac:dyDescent="0.25">
      <c r="A1369" s="27" t="s">
        <v>106</v>
      </c>
      <c r="B1369" s="56">
        <f t="shared" si="221"/>
        <v>35</v>
      </c>
      <c r="C1369" s="56"/>
      <c r="D1369" s="8">
        <v>1369</v>
      </c>
      <c r="E1369" s="15">
        <v>1</v>
      </c>
      <c r="F1369" s="15">
        <v>0</v>
      </c>
      <c r="G1369" s="15">
        <v>0</v>
      </c>
      <c r="H1369" s="15">
        <v>0</v>
      </c>
      <c r="I1369" s="15">
        <v>0</v>
      </c>
      <c r="J1369" s="15">
        <v>1</v>
      </c>
      <c r="K1369" s="15">
        <v>0</v>
      </c>
      <c r="L1369" s="15">
        <v>0</v>
      </c>
      <c r="M1369" s="15">
        <v>1</v>
      </c>
      <c r="N1369" s="15">
        <v>0</v>
      </c>
      <c r="O1369" s="40">
        <v>0</v>
      </c>
      <c r="Q1369" t="str">
        <f t="shared" si="224"/>
        <v>GC</v>
      </c>
      <c r="R1369" t="str">
        <f t="shared" si="225"/>
        <v/>
      </c>
      <c r="S1369" t="str">
        <f t="shared" si="226"/>
        <v/>
      </c>
      <c r="T1369" t="str">
        <f t="shared" si="227"/>
        <v/>
      </c>
      <c r="U1369" t="str">
        <f t="shared" si="228"/>
        <v/>
      </c>
      <c r="V1369" t="str">
        <f t="shared" si="229"/>
        <v/>
      </c>
      <c r="W1369" t="str">
        <f t="shared" si="230"/>
        <v/>
      </c>
      <c r="X1369" t="str">
        <f t="shared" si="231"/>
        <v/>
      </c>
      <c r="Y1369" s="32" t="str">
        <f t="shared" si="222"/>
        <v>GC////////</v>
      </c>
      <c r="Z1369" t="str">
        <f t="shared" si="223"/>
        <v>#ff66d9</v>
      </c>
    </row>
    <row r="1370" spans="1:26" x14ac:dyDescent="0.25">
      <c r="A1370" s="27" t="s">
        <v>106</v>
      </c>
      <c r="B1370" s="56">
        <f t="shared" si="221"/>
        <v>36</v>
      </c>
      <c r="C1370" s="56">
        <v>37</v>
      </c>
      <c r="D1370" s="8">
        <v>1370</v>
      </c>
      <c r="E1370" s="15">
        <v>1</v>
      </c>
      <c r="F1370" s="15">
        <v>0</v>
      </c>
      <c r="G1370" s="15">
        <v>0</v>
      </c>
      <c r="H1370" s="15">
        <v>1</v>
      </c>
      <c r="I1370" s="15">
        <v>0</v>
      </c>
      <c r="J1370" s="15">
        <v>1</v>
      </c>
      <c r="K1370" s="15">
        <v>0</v>
      </c>
      <c r="L1370" s="15">
        <v>0</v>
      </c>
      <c r="M1370" s="15">
        <v>1</v>
      </c>
      <c r="N1370" s="15">
        <v>0</v>
      </c>
      <c r="O1370" s="40">
        <v>0</v>
      </c>
      <c r="Q1370" t="str">
        <f t="shared" si="224"/>
        <v>GC</v>
      </c>
      <c r="R1370" t="str">
        <f t="shared" si="225"/>
        <v/>
      </c>
      <c r="S1370" t="str">
        <f t="shared" si="226"/>
        <v/>
      </c>
      <c r="T1370" t="str">
        <f t="shared" si="227"/>
        <v>C8+</v>
      </c>
      <c r="U1370" t="str">
        <f t="shared" si="228"/>
        <v/>
      </c>
      <c r="V1370" t="str">
        <f t="shared" si="229"/>
        <v/>
      </c>
      <c r="W1370" t="str">
        <f t="shared" si="230"/>
        <v/>
      </c>
      <c r="X1370" t="str">
        <f t="shared" si="231"/>
        <v/>
      </c>
      <c r="Y1370" s="32" t="str">
        <f t="shared" si="222"/>
        <v>GC///C8+/////</v>
      </c>
      <c r="Z1370" t="str">
        <f t="shared" si="223"/>
        <v>#ffff66</v>
      </c>
    </row>
    <row r="1371" spans="1:26" x14ac:dyDescent="0.25">
      <c r="A1371" s="27" t="s">
        <v>106</v>
      </c>
      <c r="B1371" s="56">
        <f t="shared" si="221"/>
        <v>37</v>
      </c>
      <c r="C1371" s="56"/>
      <c r="D1371" s="8">
        <v>1371</v>
      </c>
      <c r="E1371" s="15">
        <v>1</v>
      </c>
      <c r="F1371" s="15">
        <v>0</v>
      </c>
      <c r="G1371" s="15">
        <v>0</v>
      </c>
      <c r="H1371" s="15">
        <v>0</v>
      </c>
      <c r="I1371" s="15">
        <v>0</v>
      </c>
      <c r="J1371" s="15">
        <v>1</v>
      </c>
      <c r="K1371" s="15">
        <v>0</v>
      </c>
      <c r="L1371" s="15">
        <v>0</v>
      </c>
      <c r="M1371" s="15">
        <v>1</v>
      </c>
      <c r="N1371" s="15">
        <v>0</v>
      </c>
      <c r="O1371" s="40">
        <v>0</v>
      </c>
      <c r="Q1371" t="str">
        <f t="shared" si="224"/>
        <v>GC</v>
      </c>
      <c r="R1371" t="str">
        <f t="shared" si="225"/>
        <v/>
      </c>
      <c r="S1371" t="str">
        <f t="shared" si="226"/>
        <v/>
      </c>
      <c r="T1371" t="str">
        <f t="shared" si="227"/>
        <v/>
      </c>
      <c r="U1371" t="str">
        <f t="shared" si="228"/>
        <v/>
      </c>
      <c r="V1371" t="str">
        <f t="shared" si="229"/>
        <v/>
      </c>
      <c r="W1371" t="str">
        <f t="shared" si="230"/>
        <v/>
      </c>
      <c r="X1371" t="str">
        <f t="shared" si="231"/>
        <v/>
      </c>
      <c r="Y1371" s="32" t="str">
        <f t="shared" si="222"/>
        <v>GC////////</v>
      </c>
      <c r="Z1371" t="str">
        <f t="shared" si="223"/>
        <v>#ff66d9</v>
      </c>
    </row>
    <row r="1372" spans="1:26" x14ac:dyDescent="0.25">
      <c r="A1372" s="27" t="s">
        <v>106</v>
      </c>
      <c r="B1372" s="56">
        <f t="shared" si="221"/>
        <v>38</v>
      </c>
      <c r="C1372" s="56"/>
      <c r="D1372" s="8">
        <v>1372</v>
      </c>
      <c r="E1372" s="15">
        <v>1</v>
      </c>
      <c r="F1372" s="15">
        <v>0</v>
      </c>
      <c r="G1372" s="15">
        <v>0</v>
      </c>
      <c r="H1372" s="15">
        <v>0</v>
      </c>
      <c r="I1372" s="15">
        <v>0</v>
      </c>
      <c r="J1372" s="15">
        <v>1</v>
      </c>
      <c r="K1372" s="15">
        <v>0</v>
      </c>
      <c r="L1372" s="15">
        <v>0</v>
      </c>
      <c r="M1372" s="15">
        <v>1</v>
      </c>
      <c r="N1372" s="15">
        <v>0</v>
      </c>
      <c r="O1372" s="40">
        <v>0</v>
      </c>
      <c r="Q1372" t="str">
        <f t="shared" si="224"/>
        <v>GC</v>
      </c>
      <c r="R1372" t="str">
        <f t="shared" si="225"/>
        <v/>
      </c>
      <c r="S1372" t="str">
        <f t="shared" si="226"/>
        <v/>
      </c>
      <c r="T1372" t="str">
        <f t="shared" si="227"/>
        <v/>
      </c>
      <c r="U1372" t="str">
        <f t="shared" si="228"/>
        <v/>
      </c>
      <c r="V1372" t="str">
        <f t="shared" si="229"/>
        <v/>
      </c>
      <c r="W1372" t="str">
        <f t="shared" si="230"/>
        <v/>
      </c>
      <c r="X1372" t="str">
        <f t="shared" si="231"/>
        <v/>
      </c>
      <c r="Y1372" s="32" t="str">
        <f t="shared" si="222"/>
        <v>GC////////</v>
      </c>
      <c r="Z1372" t="str">
        <f t="shared" si="223"/>
        <v>#ff66d9</v>
      </c>
    </row>
    <row r="1373" spans="1:26" x14ac:dyDescent="0.25">
      <c r="A1373" s="27" t="s">
        <v>106</v>
      </c>
      <c r="B1373" s="56">
        <f t="shared" si="221"/>
        <v>39</v>
      </c>
      <c r="C1373" s="56"/>
      <c r="D1373" s="8">
        <v>1373</v>
      </c>
      <c r="E1373" s="15">
        <v>1</v>
      </c>
      <c r="F1373" s="15">
        <v>0</v>
      </c>
      <c r="G1373" s="15">
        <v>0</v>
      </c>
      <c r="H1373" s="15">
        <v>0</v>
      </c>
      <c r="I1373" s="15">
        <v>0</v>
      </c>
      <c r="J1373" s="15">
        <v>0</v>
      </c>
      <c r="K1373" s="15">
        <v>0</v>
      </c>
      <c r="L1373" s="15">
        <v>0</v>
      </c>
      <c r="M1373" s="15">
        <v>1</v>
      </c>
      <c r="N1373" s="15">
        <v>0</v>
      </c>
      <c r="O1373" s="40">
        <v>0</v>
      </c>
      <c r="Q1373" t="str">
        <f t="shared" si="224"/>
        <v>GC</v>
      </c>
      <c r="R1373" t="str">
        <f t="shared" si="225"/>
        <v/>
      </c>
      <c r="S1373" t="str">
        <f t="shared" si="226"/>
        <v/>
      </c>
      <c r="T1373" t="str">
        <f t="shared" si="227"/>
        <v/>
      </c>
      <c r="U1373" t="str">
        <f t="shared" si="228"/>
        <v/>
      </c>
      <c r="V1373" t="str">
        <f t="shared" si="229"/>
        <v/>
      </c>
      <c r="W1373" t="str">
        <f t="shared" si="230"/>
        <v/>
      </c>
      <c r="X1373" t="str">
        <f t="shared" si="231"/>
        <v/>
      </c>
      <c r="Y1373" s="32" t="str">
        <f t="shared" si="222"/>
        <v>GC////////</v>
      </c>
      <c r="Z1373" t="str">
        <f t="shared" si="223"/>
        <v>#ff66d9</v>
      </c>
    </row>
    <row r="1374" spans="1:26" x14ac:dyDescent="0.25">
      <c r="A1374" s="27" t="s">
        <v>106</v>
      </c>
      <c r="B1374" s="56">
        <f t="shared" si="221"/>
        <v>40</v>
      </c>
      <c r="C1374" s="56"/>
      <c r="D1374" s="8">
        <v>1374</v>
      </c>
      <c r="E1374" s="15">
        <v>1</v>
      </c>
      <c r="F1374" s="15">
        <v>0</v>
      </c>
      <c r="G1374" s="15">
        <v>0</v>
      </c>
      <c r="H1374" s="15">
        <v>0</v>
      </c>
      <c r="I1374" s="15">
        <v>0</v>
      </c>
      <c r="J1374" s="15">
        <v>1</v>
      </c>
      <c r="K1374" s="15">
        <v>0</v>
      </c>
      <c r="L1374" s="15">
        <v>0</v>
      </c>
      <c r="M1374" s="15">
        <v>1</v>
      </c>
      <c r="N1374" s="15">
        <v>0</v>
      </c>
      <c r="O1374" s="40">
        <v>0</v>
      </c>
      <c r="Q1374" t="str">
        <f t="shared" si="224"/>
        <v>GC</v>
      </c>
      <c r="R1374" t="str">
        <f t="shared" si="225"/>
        <v/>
      </c>
      <c r="S1374" t="str">
        <f t="shared" si="226"/>
        <v/>
      </c>
      <c r="T1374" t="str">
        <f t="shared" si="227"/>
        <v/>
      </c>
      <c r="U1374" t="str">
        <f t="shared" si="228"/>
        <v/>
      </c>
      <c r="V1374" t="str">
        <f t="shared" si="229"/>
        <v/>
      </c>
      <c r="W1374" t="str">
        <f t="shared" si="230"/>
        <v/>
      </c>
      <c r="X1374" t="str">
        <f t="shared" si="231"/>
        <v/>
      </c>
      <c r="Y1374" s="32" t="str">
        <f t="shared" si="222"/>
        <v>GC////////</v>
      </c>
      <c r="Z1374" t="str">
        <f t="shared" si="223"/>
        <v>#ff66d9</v>
      </c>
    </row>
    <row r="1375" spans="1:26" x14ac:dyDescent="0.25">
      <c r="A1375" s="27" t="s">
        <v>106</v>
      </c>
      <c r="B1375" s="56">
        <f t="shared" si="221"/>
        <v>41</v>
      </c>
      <c r="C1375" s="56"/>
      <c r="D1375" s="8">
        <v>1375</v>
      </c>
      <c r="E1375" s="15">
        <v>0</v>
      </c>
      <c r="F1375" s="15">
        <v>0</v>
      </c>
      <c r="G1375" s="15">
        <v>0</v>
      </c>
      <c r="H1375" s="15">
        <v>0</v>
      </c>
      <c r="I1375" s="15">
        <v>1</v>
      </c>
      <c r="J1375" s="15">
        <v>0</v>
      </c>
      <c r="K1375" s="15">
        <v>0</v>
      </c>
      <c r="L1375" s="15">
        <v>0</v>
      </c>
      <c r="M1375" s="15">
        <v>0</v>
      </c>
      <c r="N1375" s="15">
        <v>0</v>
      </c>
      <c r="O1375" s="40">
        <v>0</v>
      </c>
      <c r="Q1375" t="str">
        <f t="shared" si="224"/>
        <v>AC</v>
      </c>
      <c r="R1375" t="str">
        <f t="shared" si="225"/>
        <v/>
      </c>
      <c r="S1375" t="str">
        <f t="shared" si="226"/>
        <v/>
      </c>
      <c r="T1375" t="str">
        <f t="shared" si="227"/>
        <v/>
      </c>
      <c r="U1375" t="str">
        <f t="shared" si="228"/>
        <v/>
      </c>
      <c r="V1375" t="str">
        <f t="shared" si="229"/>
        <v/>
      </c>
      <c r="W1375" t="str">
        <f t="shared" si="230"/>
        <v>MEIS+</v>
      </c>
      <c r="X1375" t="str">
        <f t="shared" si="231"/>
        <v/>
      </c>
      <c r="Y1375" s="32" t="str">
        <f t="shared" si="222"/>
        <v>AC//////MEIS+//</v>
      </c>
      <c r="Z1375" t="str">
        <f t="shared" si="223"/>
        <v>#66ff66</v>
      </c>
    </row>
    <row r="1376" spans="1:26" x14ac:dyDescent="0.25">
      <c r="A1376" s="27" t="s">
        <v>106</v>
      </c>
      <c r="B1376" s="56">
        <f t="shared" si="221"/>
        <v>42</v>
      </c>
      <c r="C1376" s="56"/>
      <c r="D1376" s="8">
        <v>1376</v>
      </c>
      <c r="E1376" s="15">
        <v>1</v>
      </c>
      <c r="F1376" s="15">
        <v>0</v>
      </c>
      <c r="G1376" s="15">
        <v>0</v>
      </c>
      <c r="H1376" s="15">
        <v>0</v>
      </c>
      <c r="I1376" s="15">
        <v>0</v>
      </c>
      <c r="J1376" s="15">
        <v>1</v>
      </c>
      <c r="K1376" s="15">
        <v>0</v>
      </c>
      <c r="L1376" s="15">
        <v>0</v>
      </c>
      <c r="M1376" s="15">
        <v>1</v>
      </c>
      <c r="N1376" s="15">
        <v>0</v>
      </c>
      <c r="O1376" s="40">
        <v>0</v>
      </c>
      <c r="Q1376" t="str">
        <f t="shared" si="224"/>
        <v>GC</v>
      </c>
      <c r="R1376" t="str">
        <f t="shared" si="225"/>
        <v/>
      </c>
      <c r="S1376" t="str">
        <f t="shared" si="226"/>
        <v/>
      </c>
      <c r="T1376" t="str">
        <f t="shared" si="227"/>
        <v/>
      </c>
      <c r="U1376" t="str">
        <f t="shared" si="228"/>
        <v/>
      </c>
      <c r="V1376" t="str">
        <f t="shared" si="229"/>
        <v/>
      </c>
      <c r="W1376" t="str">
        <f t="shared" si="230"/>
        <v/>
      </c>
      <c r="X1376" t="str">
        <f t="shared" si="231"/>
        <v/>
      </c>
      <c r="Y1376" s="32" t="str">
        <f t="shared" si="222"/>
        <v>GC////////</v>
      </c>
      <c r="Z1376" t="str">
        <f t="shared" si="223"/>
        <v>#ff66d9</v>
      </c>
    </row>
    <row r="1377" spans="1:26" x14ac:dyDescent="0.25">
      <c r="A1377" s="27" t="s">
        <v>106</v>
      </c>
      <c r="B1377" s="56">
        <f t="shared" si="221"/>
        <v>43</v>
      </c>
      <c r="C1377" s="56"/>
      <c r="D1377" s="8">
        <v>1377</v>
      </c>
      <c r="E1377" s="15">
        <v>1</v>
      </c>
      <c r="F1377" s="15">
        <v>0</v>
      </c>
      <c r="G1377" s="15">
        <v>0</v>
      </c>
      <c r="H1377" s="15">
        <v>0</v>
      </c>
      <c r="I1377" s="15">
        <v>0</v>
      </c>
      <c r="J1377" s="15">
        <v>1</v>
      </c>
      <c r="K1377" s="15">
        <v>0</v>
      </c>
      <c r="L1377" s="15">
        <v>0</v>
      </c>
      <c r="M1377" s="15">
        <v>1</v>
      </c>
      <c r="N1377" s="15">
        <v>0</v>
      </c>
      <c r="O1377" s="40">
        <v>0</v>
      </c>
      <c r="Q1377" t="str">
        <f t="shared" si="224"/>
        <v>GC</v>
      </c>
      <c r="R1377" t="str">
        <f t="shared" si="225"/>
        <v/>
      </c>
      <c r="S1377" t="str">
        <f t="shared" si="226"/>
        <v/>
      </c>
      <c r="T1377" t="str">
        <f t="shared" si="227"/>
        <v/>
      </c>
      <c r="U1377" t="str">
        <f t="shared" si="228"/>
        <v/>
      </c>
      <c r="V1377" t="str">
        <f t="shared" si="229"/>
        <v/>
      </c>
      <c r="W1377" t="str">
        <f t="shared" si="230"/>
        <v/>
      </c>
      <c r="X1377" t="str">
        <f t="shared" si="231"/>
        <v/>
      </c>
      <c r="Y1377" s="32" t="str">
        <f t="shared" si="222"/>
        <v>GC////////</v>
      </c>
      <c r="Z1377" t="str">
        <f t="shared" si="223"/>
        <v>#ff66d9</v>
      </c>
    </row>
    <row r="1378" spans="1:26" x14ac:dyDescent="0.25">
      <c r="A1378" s="27" t="s">
        <v>106</v>
      </c>
      <c r="B1378" s="56">
        <f t="shared" si="221"/>
        <v>44</v>
      </c>
      <c r="C1378" s="56"/>
      <c r="D1378" s="8">
        <v>1378</v>
      </c>
      <c r="E1378" s="15">
        <v>1</v>
      </c>
      <c r="F1378" s="15">
        <v>0</v>
      </c>
      <c r="G1378" s="15">
        <v>0</v>
      </c>
      <c r="H1378" s="15">
        <v>0</v>
      </c>
      <c r="I1378" s="15">
        <v>0</v>
      </c>
      <c r="J1378" s="15">
        <v>1</v>
      </c>
      <c r="K1378" s="15">
        <v>0</v>
      </c>
      <c r="L1378" s="15">
        <v>0</v>
      </c>
      <c r="M1378" s="15">
        <v>1</v>
      </c>
      <c r="N1378" s="15">
        <v>0</v>
      </c>
      <c r="O1378" s="40">
        <v>0</v>
      </c>
      <c r="Q1378" t="str">
        <f t="shared" si="224"/>
        <v>GC</v>
      </c>
      <c r="R1378" t="str">
        <f t="shared" si="225"/>
        <v/>
      </c>
      <c r="S1378" t="str">
        <f t="shared" si="226"/>
        <v/>
      </c>
      <c r="T1378" t="str">
        <f t="shared" si="227"/>
        <v/>
      </c>
      <c r="U1378" t="str">
        <f t="shared" si="228"/>
        <v/>
      </c>
      <c r="V1378" t="str">
        <f t="shared" si="229"/>
        <v/>
      </c>
      <c r="W1378" t="str">
        <f t="shared" si="230"/>
        <v/>
      </c>
      <c r="X1378" t="str">
        <f t="shared" si="231"/>
        <v/>
      </c>
      <c r="Y1378" s="32" t="str">
        <f t="shared" si="222"/>
        <v>GC////////</v>
      </c>
      <c r="Z1378" t="str">
        <f t="shared" si="223"/>
        <v>#ff66d9</v>
      </c>
    </row>
    <row r="1379" spans="1:26" x14ac:dyDescent="0.25">
      <c r="A1379" s="27" t="s">
        <v>106</v>
      </c>
      <c r="B1379" s="56">
        <f t="shared" si="221"/>
        <v>45</v>
      </c>
      <c r="C1379" s="56"/>
      <c r="D1379" s="8">
        <v>1379</v>
      </c>
      <c r="E1379" s="15">
        <v>0</v>
      </c>
      <c r="F1379" s="15">
        <v>0</v>
      </c>
      <c r="G1379" s="15">
        <v>1</v>
      </c>
      <c r="H1379" s="15">
        <v>0</v>
      </c>
      <c r="I1379" s="15">
        <v>0</v>
      </c>
      <c r="J1379" s="15">
        <v>0</v>
      </c>
      <c r="K1379" s="15">
        <v>1</v>
      </c>
      <c r="L1379" s="15">
        <v>0</v>
      </c>
      <c r="M1379" s="15">
        <v>0</v>
      </c>
      <c r="N1379" s="15">
        <v>0</v>
      </c>
      <c r="O1379" s="40">
        <v>0</v>
      </c>
      <c r="Q1379" t="str">
        <f t="shared" si="224"/>
        <v>AC</v>
      </c>
      <c r="R1379" t="str">
        <f t="shared" si="225"/>
        <v/>
      </c>
      <c r="S1379" t="str">
        <f t="shared" si="226"/>
        <v>Syt6+</v>
      </c>
      <c r="T1379" t="str">
        <f t="shared" si="227"/>
        <v/>
      </c>
      <c r="U1379" t="str">
        <f t="shared" si="228"/>
        <v>ChAT+</v>
      </c>
      <c r="V1379" t="str">
        <f t="shared" si="229"/>
        <v/>
      </c>
      <c r="W1379" t="str">
        <f t="shared" si="230"/>
        <v/>
      </c>
      <c r="X1379" t="str">
        <f t="shared" si="231"/>
        <v/>
      </c>
      <c r="Y1379" s="32" t="str">
        <f t="shared" si="222"/>
        <v>AC//Syt6+//ChAT+////</v>
      </c>
      <c r="Z1379" t="str">
        <f t="shared" si="223"/>
        <v>#b366ff</v>
      </c>
    </row>
    <row r="1380" spans="1:26" x14ac:dyDescent="0.25">
      <c r="A1380" s="27" t="s">
        <v>106</v>
      </c>
      <c r="B1380" s="56">
        <f t="shared" si="221"/>
        <v>46</v>
      </c>
      <c r="C1380" s="56">
        <v>42</v>
      </c>
      <c r="D1380" s="8">
        <v>1380</v>
      </c>
      <c r="E1380" s="15">
        <v>1</v>
      </c>
      <c r="F1380" s="15">
        <v>0</v>
      </c>
      <c r="G1380" s="15">
        <v>0</v>
      </c>
      <c r="H1380" s="15">
        <v>1</v>
      </c>
      <c r="I1380" s="15">
        <v>0</v>
      </c>
      <c r="J1380" s="15">
        <v>1</v>
      </c>
      <c r="K1380" s="15">
        <v>0</v>
      </c>
      <c r="L1380" s="15">
        <v>0</v>
      </c>
      <c r="M1380" s="15">
        <v>1</v>
      </c>
      <c r="N1380" s="15">
        <v>0</v>
      </c>
      <c r="O1380" s="40">
        <v>0</v>
      </c>
      <c r="Q1380" t="str">
        <f t="shared" si="224"/>
        <v>GC</v>
      </c>
      <c r="R1380" t="str">
        <f t="shared" si="225"/>
        <v/>
      </c>
      <c r="S1380" t="str">
        <f t="shared" si="226"/>
        <v/>
      </c>
      <c r="T1380" t="str">
        <f t="shared" si="227"/>
        <v>C8+</v>
      </c>
      <c r="U1380" t="str">
        <f t="shared" si="228"/>
        <v/>
      </c>
      <c r="V1380" t="str">
        <f t="shared" si="229"/>
        <v/>
      </c>
      <c r="W1380" t="str">
        <f t="shared" si="230"/>
        <v/>
      </c>
      <c r="X1380" t="str">
        <f t="shared" si="231"/>
        <v/>
      </c>
      <c r="Y1380" s="32" t="str">
        <f t="shared" si="222"/>
        <v>GC///C8+/////</v>
      </c>
      <c r="Z1380" t="str">
        <f t="shared" si="223"/>
        <v>#ffff66</v>
      </c>
    </row>
    <row r="1381" spans="1:26" x14ac:dyDescent="0.25">
      <c r="A1381" s="27" t="s">
        <v>106</v>
      </c>
      <c r="B1381" s="56">
        <f t="shared" si="221"/>
        <v>47</v>
      </c>
      <c r="C1381" s="56"/>
      <c r="D1381" s="8">
        <v>1381</v>
      </c>
      <c r="E1381" s="15">
        <v>1</v>
      </c>
      <c r="F1381" s="15">
        <v>0</v>
      </c>
      <c r="G1381" s="15">
        <v>0</v>
      </c>
      <c r="H1381" s="15">
        <v>0</v>
      </c>
      <c r="I1381" s="15">
        <v>0</v>
      </c>
      <c r="J1381" s="15">
        <v>1</v>
      </c>
      <c r="K1381" s="15">
        <v>0</v>
      </c>
      <c r="L1381" s="15">
        <v>0</v>
      </c>
      <c r="M1381" s="15">
        <v>1</v>
      </c>
      <c r="N1381" s="15">
        <v>1</v>
      </c>
      <c r="O1381" s="40">
        <v>0</v>
      </c>
      <c r="Q1381" t="str">
        <f t="shared" si="224"/>
        <v>GC</v>
      </c>
      <c r="R1381" t="str">
        <f t="shared" si="225"/>
        <v/>
      </c>
      <c r="S1381" t="str">
        <f t="shared" si="226"/>
        <v/>
      </c>
      <c r="T1381" t="str">
        <f t="shared" si="227"/>
        <v/>
      </c>
      <c r="U1381" t="str">
        <f t="shared" si="228"/>
        <v/>
      </c>
      <c r="V1381" t="str">
        <f t="shared" si="229"/>
        <v/>
      </c>
      <c r="W1381" t="str">
        <f t="shared" si="230"/>
        <v/>
      </c>
      <c r="X1381" t="str">
        <f t="shared" si="231"/>
        <v>CalR+</v>
      </c>
      <c r="Y1381" s="32" t="str">
        <f t="shared" si="222"/>
        <v>GC///////CalR+/</v>
      </c>
      <c r="Z1381" t="e">
        <f t="shared" si="223"/>
        <v>#N/A</v>
      </c>
    </row>
    <row r="1382" spans="1:26" x14ac:dyDescent="0.25">
      <c r="A1382" s="27" t="s">
        <v>106</v>
      </c>
      <c r="B1382" s="56">
        <f t="shared" si="221"/>
        <v>48</v>
      </c>
      <c r="C1382" s="56"/>
      <c r="D1382" s="8">
        <v>1382</v>
      </c>
      <c r="E1382" s="15">
        <v>1</v>
      </c>
      <c r="F1382" s="15">
        <v>0</v>
      </c>
      <c r="G1382" s="15">
        <v>0</v>
      </c>
      <c r="H1382" s="15">
        <v>0</v>
      </c>
      <c r="I1382" s="15">
        <v>0</v>
      </c>
      <c r="J1382" s="15">
        <v>1</v>
      </c>
      <c r="K1382" s="15">
        <v>0</v>
      </c>
      <c r="L1382" s="15">
        <v>0</v>
      </c>
      <c r="M1382" s="15">
        <v>1</v>
      </c>
      <c r="N1382" s="15">
        <v>0</v>
      </c>
      <c r="O1382" s="40">
        <v>0</v>
      </c>
      <c r="Q1382" t="str">
        <f t="shared" si="224"/>
        <v>GC</v>
      </c>
      <c r="R1382" t="str">
        <f t="shared" si="225"/>
        <v/>
      </c>
      <c r="S1382" t="str">
        <f t="shared" si="226"/>
        <v/>
      </c>
      <c r="T1382" t="str">
        <f t="shared" si="227"/>
        <v/>
      </c>
      <c r="U1382" t="str">
        <f t="shared" si="228"/>
        <v/>
      </c>
      <c r="V1382" t="str">
        <f t="shared" si="229"/>
        <v/>
      </c>
      <c r="W1382" t="str">
        <f t="shared" si="230"/>
        <v/>
      </c>
      <c r="X1382" t="str">
        <f t="shared" si="231"/>
        <v/>
      </c>
      <c r="Y1382" s="32" t="str">
        <f t="shared" si="222"/>
        <v>GC////////</v>
      </c>
      <c r="Z1382" t="str">
        <f t="shared" si="223"/>
        <v>#ff66d9</v>
      </c>
    </row>
    <row r="1383" spans="1:26" x14ac:dyDescent="0.25">
      <c r="A1383" s="27" t="s">
        <v>106</v>
      </c>
      <c r="B1383" s="56">
        <f t="shared" si="221"/>
        <v>49</v>
      </c>
      <c r="C1383" s="56"/>
      <c r="D1383" s="8">
        <v>1383</v>
      </c>
      <c r="E1383" s="15">
        <v>0</v>
      </c>
      <c r="F1383" s="15">
        <v>0</v>
      </c>
      <c r="G1383" s="15">
        <v>0</v>
      </c>
      <c r="H1383" s="15">
        <v>0</v>
      </c>
      <c r="I1383" s="15">
        <v>0</v>
      </c>
      <c r="J1383" s="15">
        <v>0</v>
      </c>
      <c r="K1383" s="15">
        <v>1</v>
      </c>
      <c r="L1383" s="15">
        <v>0</v>
      </c>
      <c r="M1383" s="15">
        <v>0</v>
      </c>
      <c r="N1383" s="15">
        <v>0</v>
      </c>
      <c r="O1383" s="40">
        <v>0</v>
      </c>
      <c r="Q1383" t="str">
        <f t="shared" si="224"/>
        <v>AC</v>
      </c>
      <c r="R1383" t="str">
        <f t="shared" si="225"/>
        <v/>
      </c>
      <c r="S1383" t="str">
        <f t="shared" si="226"/>
        <v/>
      </c>
      <c r="T1383" t="str">
        <f t="shared" si="227"/>
        <v/>
      </c>
      <c r="U1383" t="str">
        <f t="shared" si="228"/>
        <v>ChAT+</v>
      </c>
      <c r="V1383" t="str">
        <f t="shared" si="229"/>
        <v/>
      </c>
      <c r="W1383" t="str">
        <f t="shared" si="230"/>
        <v/>
      </c>
      <c r="X1383" t="str">
        <f t="shared" si="231"/>
        <v/>
      </c>
      <c r="Y1383" s="32" t="str">
        <f t="shared" si="222"/>
        <v>AC////ChAT+////</v>
      </c>
      <c r="Z1383" t="e">
        <f t="shared" si="223"/>
        <v>#N/A</v>
      </c>
    </row>
    <row r="1384" spans="1:26" x14ac:dyDescent="0.25">
      <c r="A1384" s="27" t="s">
        <v>106</v>
      </c>
      <c r="B1384" s="56">
        <f t="shared" si="221"/>
        <v>50</v>
      </c>
      <c r="C1384" s="56"/>
      <c r="D1384" s="8">
        <v>1384</v>
      </c>
      <c r="E1384" s="15">
        <v>1</v>
      </c>
      <c r="F1384" s="15">
        <v>0</v>
      </c>
      <c r="G1384" s="15">
        <v>0</v>
      </c>
      <c r="H1384" s="15">
        <v>0</v>
      </c>
      <c r="I1384" s="15">
        <v>0</v>
      </c>
      <c r="J1384" s="15">
        <v>1</v>
      </c>
      <c r="K1384" s="15">
        <v>0</v>
      </c>
      <c r="L1384" s="15">
        <v>0</v>
      </c>
      <c r="M1384" s="15">
        <v>1</v>
      </c>
      <c r="N1384" s="15">
        <v>0</v>
      </c>
      <c r="O1384" s="40">
        <v>0</v>
      </c>
      <c r="Q1384" t="str">
        <f t="shared" si="224"/>
        <v>GC</v>
      </c>
      <c r="R1384" t="str">
        <f t="shared" si="225"/>
        <v/>
      </c>
      <c r="S1384" t="str">
        <f t="shared" si="226"/>
        <v/>
      </c>
      <c r="T1384" t="str">
        <f t="shared" si="227"/>
        <v/>
      </c>
      <c r="U1384" t="str">
        <f t="shared" si="228"/>
        <v/>
      </c>
      <c r="V1384" t="str">
        <f t="shared" si="229"/>
        <v/>
      </c>
      <c r="W1384" t="str">
        <f t="shared" si="230"/>
        <v/>
      </c>
      <c r="X1384" t="str">
        <f t="shared" si="231"/>
        <v/>
      </c>
      <c r="Y1384" s="32" t="str">
        <f t="shared" si="222"/>
        <v>GC////////</v>
      </c>
      <c r="Z1384" t="str">
        <f t="shared" si="223"/>
        <v>#ff66d9</v>
      </c>
    </row>
    <row r="1385" spans="1:26" x14ac:dyDescent="0.25">
      <c r="A1385" s="27" t="s">
        <v>106</v>
      </c>
      <c r="B1385" s="56">
        <f t="shared" si="221"/>
        <v>51</v>
      </c>
      <c r="C1385" s="56"/>
      <c r="D1385" s="8">
        <v>1385</v>
      </c>
      <c r="E1385" s="15">
        <v>1</v>
      </c>
      <c r="F1385" s="15">
        <v>0</v>
      </c>
      <c r="G1385" s="15">
        <v>0</v>
      </c>
      <c r="H1385" s="15">
        <v>0</v>
      </c>
      <c r="I1385" s="15">
        <v>0</v>
      </c>
      <c r="J1385" s="15">
        <v>1</v>
      </c>
      <c r="K1385" s="15">
        <v>0</v>
      </c>
      <c r="L1385" s="15">
        <v>0</v>
      </c>
      <c r="M1385" s="15">
        <v>1</v>
      </c>
      <c r="N1385" s="15">
        <v>0</v>
      </c>
      <c r="O1385" s="40">
        <v>0</v>
      </c>
      <c r="Q1385" t="str">
        <f t="shared" si="224"/>
        <v>GC</v>
      </c>
      <c r="R1385" t="str">
        <f t="shared" si="225"/>
        <v/>
      </c>
      <c r="S1385" t="str">
        <f t="shared" si="226"/>
        <v/>
      </c>
      <c r="T1385" t="str">
        <f t="shared" si="227"/>
        <v/>
      </c>
      <c r="U1385" t="str">
        <f t="shared" si="228"/>
        <v/>
      </c>
      <c r="V1385" t="str">
        <f t="shared" si="229"/>
        <v/>
      </c>
      <c r="W1385" t="str">
        <f t="shared" si="230"/>
        <v/>
      </c>
      <c r="X1385" t="str">
        <f t="shared" si="231"/>
        <v/>
      </c>
      <c r="Y1385" s="32" t="str">
        <f t="shared" si="222"/>
        <v>GC////////</v>
      </c>
      <c r="Z1385" t="str">
        <f t="shared" si="223"/>
        <v>#ff66d9</v>
      </c>
    </row>
    <row r="1386" spans="1:26" x14ac:dyDescent="0.25">
      <c r="A1386" s="27" t="s">
        <v>106</v>
      </c>
      <c r="B1386" s="56">
        <f t="shared" si="221"/>
        <v>52</v>
      </c>
      <c r="C1386" s="56"/>
      <c r="D1386" s="8">
        <v>1386</v>
      </c>
      <c r="E1386" s="15">
        <v>1</v>
      </c>
      <c r="F1386" s="15">
        <v>0</v>
      </c>
      <c r="G1386" s="15">
        <v>0</v>
      </c>
      <c r="H1386" s="15">
        <v>0</v>
      </c>
      <c r="I1386" s="15">
        <v>0</v>
      </c>
      <c r="J1386" s="15">
        <v>1</v>
      </c>
      <c r="K1386" s="15">
        <v>0</v>
      </c>
      <c r="L1386" s="15">
        <v>0</v>
      </c>
      <c r="M1386" s="15">
        <v>1</v>
      </c>
      <c r="N1386" s="15">
        <v>0</v>
      </c>
      <c r="O1386" s="40">
        <v>0</v>
      </c>
      <c r="Q1386" t="str">
        <f t="shared" si="224"/>
        <v>GC</v>
      </c>
      <c r="R1386" t="str">
        <f t="shared" si="225"/>
        <v/>
      </c>
      <c r="S1386" t="str">
        <f t="shared" si="226"/>
        <v/>
      </c>
      <c r="T1386" t="str">
        <f t="shared" si="227"/>
        <v/>
      </c>
      <c r="U1386" t="str">
        <f t="shared" si="228"/>
        <v/>
      </c>
      <c r="V1386" t="str">
        <f t="shared" si="229"/>
        <v/>
      </c>
      <c r="W1386" t="str">
        <f t="shared" si="230"/>
        <v/>
      </c>
      <c r="X1386" t="str">
        <f t="shared" si="231"/>
        <v/>
      </c>
      <c r="Y1386" s="32" t="str">
        <f t="shared" si="222"/>
        <v>GC////////</v>
      </c>
      <c r="Z1386" t="str">
        <f t="shared" si="223"/>
        <v>#ff66d9</v>
      </c>
    </row>
    <row r="1387" spans="1:26" x14ac:dyDescent="0.25">
      <c r="A1387" s="27" t="s">
        <v>106</v>
      </c>
      <c r="B1387" s="56">
        <f t="shared" si="221"/>
        <v>53</v>
      </c>
      <c r="C1387" s="56"/>
      <c r="D1387" s="8">
        <v>1387</v>
      </c>
      <c r="E1387" s="15">
        <v>1</v>
      </c>
      <c r="F1387" s="15">
        <v>0</v>
      </c>
      <c r="G1387" s="15">
        <v>0</v>
      </c>
      <c r="H1387" s="15">
        <v>0</v>
      </c>
      <c r="I1387" s="15">
        <v>0</v>
      </c>
      <c r="J1387" s="15">
        <v>1</v>
      </c>
      <c r="K1387" s="15">
        <v>0</v>
      </c>
      <c r="L1387" s="15">
        <v>0</v>
      </c>
      <c r="M1387" s="15">
        <v>1</v>
      </c>
      <c r="N1387" s="15">
        <v>0</v>
      </c>
      <c r="O1387" s="40">
        <v>0</v>
      </c>
      <c r="Q1387" t="str">
        <f t="shared" si="224"/>
        <v>GC</v>
      </c>
      <c r="R1387" t="str">
        <f t="shared" si="225"/>
        <v/>
      </c>
      <c r="S1387" t="str">
        <f t="shared" si="226"/>
        <v/>
      </c>
      <c r="T1387" t="str">
        <f t="shared" si="227"/>
        <v/>
      </c>
      <c r="U1387" t="str">
        <f t="shared" si="228"/>
        <v/>
      </c>
      <c r="V1387" t="str">
        <f t="shared" si="229"/>
        <v/>
      </c>
      <c r="W1387" t="str">
        <f t="shared" si="230"/>
        <v/>
      </c>
      <c r="X1387" t="str">
        <f t="shared" si="231"/>
        <v/>
      </c>
      <c r="Y1387" s="32" t="str">
        <f t="shared" si="222"/>
        <v>GC////////</v>
      </c>
      <c r="Z1387" t="str">
        <f t="shared" si="223"/>
        <v>#ff66d9</v>
      </c>
    </row>
    <row r="1388" spans="1:26" x14ac:dyDescent="0.25">
      <c r="A1388" s="27" t="s">
        <v>106</v>
      </c>
      <c r="B1388" s="56">
        <f t="shared" si="221"/>
        <v>54</v>
      </c>
      <c r="C1388" s="56">
        <v>8</v>
      </c>
      <c r="D1388" s="8">
        <v>1388</v>
      </c>
      <c r="E1388" s="15">
        <v>1</v>
      </c>
      <c r="F1388" s="15">
        <v>0</v>
      </c>
      <c r="G1388" s="15">
        <v>1</v>
      </c>
      <c r="H1388" s="15">
        <v>0</v>
      </c>
      <c r="I1388" s="15">
        <v>0</v>
      </c>
      <c r="J1388" s="15">
        <v>1</v>
      </c>
      <c r="K1388" s="15">
        <v>0</v>
      </c>
      <c r="L1388" s="15">
        <v>0</v>
      </c>
      <c r="M1388" s="15">
        <v>1</v>
      </c>
      <c r="N1388" s="15">
        <v>0</v>
      </c>
      <c r="O1388" s="40">
        <v>0</v>
      </c>
      <c r="Q1388" t="str">
        <f t="shared" si="224"/>
        <v>GC</v>
      </c>
      <c r="R1388" t="str">
        <f t="shared" si="225"/>
        <v/>
      </c>
      <c r="S1388" t="str">
        <f t="shared" si="226"/>
        <v>Syt6+</v>
      </c>
      <c r="T1388" t="str">
        <f t="shared" si="227"/>
        <v/>
      </c>
      <c r="U1388" t="str">
        <f t="shared" si="228"/>
        <v/>
      </c>
      <c r="V1388" t="str">
        <f t="shared" si="229"/>
        <v/>
      </c>
      <c r="W1388" t="str">
        <f t="shared" si="230"/>
        <v/>
      </c>
      <c r="X1388" t="str">
        <f t="shared" si="231"/>
        <v/>
      </c>
      <c r="Y1388" s="32" t="str">
        <f t="shared" si="222"/>
        <v>GC//Syt6+//////</v>
      </c>
      <c r="Z1388" t="str">
        <f t="shared" si="223"/>
        <v>#ff6666</v>
      </c>
    </row>
    <row r="1389" spans="1:26" x14ac:dyDescent="0.25">
      <c r="A1389" s="27" t="s">
        <v>106</v>
      </c>
      <c r="B1389" s="56">
        <f t="shared" si="221"/>
        <v>55</v>
      </c>
      <c r="C1389" s="56">
        <v>9</v>
      </c>
      <c r="D1389" s="8">
        <v>1389</v>
      </c>
      <c r="E1389" s="15">
        <v>0</v>
      </c>
      <c r="F1389" s="15">
        <v>0</v>
      </c>
      <c r="G1389" s="15">
        <v>1</v>
      </c>
      <c r="H1389" s="15">
        <v>0</v>
      </c>
      <c r="I1389" s="15">
        <v>1</v>
      </c>
      <c r="J1389" s="15">
        <v>0</v>
      </c>
      <c r="K1389" s="15">
        <v>0</v>
      </c>
      <c r="L1389" s="15">
        <v>0</v>
      </c>
      <c r="M1389" s="15">
        <v>0</v>
      </c>
      <c r="N1389" s="15">
        <v>0</v>
      </c>
      <c r="O1389" s="40">
        <v>0</v>
      </c>
      <c r="Q1389" t="str">
        <f t="shared" si="224"/>
        <v>AC</v>
      </c>
      <c r="R1389" t="str">
        <f t="shared" si="225"/>
        <v/>
      </c>
      <c r="S1389" t="str">
        <f t="shared" si="226"/>
        <v>Syt6+</v>
      </c>
      <c r="T1389" t="str">
        <f t="shared" si="227"/>
        <v/>
      </c>
      <c r="U1389" t="str">
        <f t="shared" si="228"/>
        <v/>
      </c>
      <c r="V1389" t="str">
        <f t="shared" si="229"/>
        <v/>
      </c>
      <c r="W1389" t="str">
        <f t="shared" si="230"/>
        <v>MEIS+</v>
      </c>
      <c r="X1389" t="str">
        <f t="shared" si="231"/>
        <v/>
      </c>
      <c r="Y1389" s="32" t="str">
        <f t="shared" si="222"/>
        <v>AC//Syt6+////MEIS+//</v>
      </c>
      <c r="Z1389" t="str">
        <f t="shared" si="223"/>
        <v>#ff6666</v>
      </c>
    </row>
    <row r="1390" spans="1:26" x14ac:dyDescent="0.25">
      <c r="A1390" s="27" t="s">
        <v>106</v>
      </c>
      <c r="B1390" s="56">
        <f t="shared" si="221"/>
        <v>56</v>
      </c>
      <c r="C1390" s="56"/>
      <c r="D1390" s="8">
        <v>1390</v>
      </c>
      <c r="E1390" s="15">
        <v>1</v>
      </c>
      <c r="F1390" s="15">
        <v>0</v>
      </c>
      <c r="G1390" s="15">
        <v>0</v>
      </c>
      <c r="H1390" s="15">
        <v>0</v>
      </c>
      <c r="I1390" s="15">
        <v>0</v>
      </c>
      <c r="J1390" s="15">
        <v>1</v>
      </c>
      <c r="K1390" s="15">
        <v>0</v>
      </c>
      <c r="L1390" s="15">
        <v>0</v>
      </c>
      <c r="M1390" s="15">
        <v>1</v>
      </c>
      <c r="N1390" s="15">
        <v>0</v>
      </c>
      <c r="O1390" s="40">
        <v>0</v>
      </c>
      <c r="Q1390" t="str">
        <f t="shared" si="224"/>
        <v>GC</v>
      </c>
      <c r="R1390" t="str">
        <f t="shared" si="225"/>
        <v/>
      </c>
      <c r="S1390" t="str">
        <f t="shared" si="226"/>
        <v/>
      </c>
      <c r="T1390" t="str">
        <f t="shared" si="227"/>
        <v/>
      </c>
      <c r="U1390" t="str">
        <f t="shared" si="228"/>
        <v/>
      </c>
      <c r="V1390" t="str">
        <f t="shared" si="229"/>
        <v/>
      </c>
      <c r="W1390" t="str">
        <f t="shared" si="230"/>
        <v/>
      </c>
      <c r="X1390" t="str">
        <f t="shared" si="231"/>
        <v/>
      </c>
      <c r="Y1390" s="32" t="str">
        <f t="shared" si="222"/>
        <v>GC////////</v>
      </c>
      <c r="Z1390" t="str">
        <f t="shared" si="223"/>
        <v>#ff66d9</v>
      </c>
    </row>
    <row r="1391" spans="1:26" x14ac:dyDescent="0.25">
      <c r="A1391" s="27" t="s">
        <v>106</v>
      </c>
      <c r="B1391" s="56">
        <f t="shared" si="221"/>
        <v>57</v>
      </c>
      <c r="C1391" s="56"/>
      <c r="D1391" s="8">
        <v>1391</v>
      </c>
      <c r="E1391" s="15">
        <v>1</v>
      </c>
      <c r="F1391" s="15">
        <v>0</v>
      </c>
      <c r="G1391" s="15">
        <v>0</v>
      </c>
      <c r="H1391" s="15">
        <v>0</v>
      </c>
      <c r="I1391" s="15">
        <v>0</v>
      </c>
      <c r="J1391" s="15">
        <v>1</v>
      </c>
      <c r="K1391" s="15">
        <v>0</v>
      </c>
      <c r="L1391" s="15">
        <v>0</v>
      </c>
      <c r="M1391" s="15">
        <v>1</v>
      </c>
      <c r="N1391" s="15">
        <v>0</v>
      </c>
      <c r="O1391" s="40">
        <v>0</v>
      </c>
      <c r="Q1391" t="str">
        <f t="shared" si="224"/>
        <v>GC</v>
      </c>
      <c r="R1391" t="str">
        <f t="shared" si="225"/>
        <v/>
      </c>
      <c r="S1391" t="str">
        <f t="shared" si="226"/>
        <v/>
      </c>
      <c r="T1391" t="str">
        <f t="shared" si="227"/>
        <v/>
      </c>
      <c r="U1391" t="str">
        <f t="shared" si="228"/>
        <v/>
      </c>
      <c r="V1391" t="str">
        <f t="shared" si="229"/>
        <v/>
      </c>
      <c r="W1391" t="str">
        <f t="shared" si="230"/>
        <v/>
      </c>
      <c r="X1391" t="str">
        <f t="shared" si="231"/>
        <v/>
      </c>
      <c r="Y1391" s="32" t="str">
        <f t="shared" si="222"/>
        <v>GC////////</v>
      </c>
      <c r="Z1391" t="str">
        <f t="shared" si="223"/>
        <v>#ff66d9</v>
      </c>
    </row>
    <row r="1392" spans="1:26" x14ac:dyDescent="0.25">
      <c r="A1392" s="27" t="s">
        <v>106</v>
      </c>
      <c r="B1392" s="56">
        <f t="shared" si="221"/>
        <v>58</v>
      </c>
      <c r="C1392" s="56"/>
      <c r="D1392" s="8">
        <v>1392</v>
      </c>
      <c r="E1392" s="15">
        <v>1</v>
      </c>
      <c r="F1392" s="15">
        <v>0</v>
      </c>
      <c r="G1392" s="15">
        <v>0</v>
      </c>
      <c r="H1392" s="15">
        <v>0</v>
      </c>
      <c r="I1392" s="15">
        <v>0</v>
      </c>
      <c r="J1392" s="15">
        <v>1</v>
      </c>
      <c r="K1392" s="15">
        <v>0</v>
      </c>
      <c r="L1392" s="15">
        <v>0</v>
      </c>
      <c r="M1392" s="15">
        <v>1</v>
      </c>
      <c r="N1392" s="15">
        <v>0</v>
      </c>
      <c r="O1392" s="40">
        <v>0</v>
      </c>
      <c r="Q1392" t="str">
        <f t="shared" si="224"/>
        <v>GC</v>
      </c>
      <c r="R1392" t="str">
        <f t="shared" si="225"/>
        <v/>
      </c>
      <c r="S1392" t="str">
        <f t="shared" si="226"/>
        <v/>
      </c>
      <c r="T1392" t="str">
        <f t="shared" si="227"/>
        <v/>
      </c>
      <c r="U1392" t="str">
        <f t="shared" si="228"/>
        <v/>
      </c>
      <c r="V1392" t="str">
        <f t="shared" si="229"/>
        <v/>
      </c>
      <c r="W1392" t="str">
        <f t="shared" si="230"/>
        <v/>
      </c>
      <c r="X1392" t="str">
        <f t="shared" si="231"/>
        <v/>
      </c>
      <c r="Y1392" s="32" t="str">
        <f t="shared" si="222"/>
        <v>GC////////</v>
      </c>
      <c r="Z1392" t="str">
        <f t="shared" si="223"/>
        <v>#ff66d9</v>
      </c>
    </row>
    <row r="1393" spans="1:26" x14ac:dyDescent="0.25">
      <c r="A1393" s="27" t="s">
        <v>106</v>
      </c>
      <c r="B1393" s="56">
        <f t="shared" si="221"/>
        <v>59</v>
      </c>
      <c r="C1393" s="56">
        <v>69</v>
      </c>
      <c r="D1393" s="8">
        <v>1393</v>
      </c>
      <c r="E1393" s="15">
        <v>1</v>
      </c>
      <c r="F1393" s="15">
        <v>0</v>
      </c>
      <c r="G1393" s="15">
        <v>0</v>
      </c>
      <c r="H1393" s="15">
        <v>1</v>
      </c>
      <c r="I1393" s="15">
        <v>0</v>
      </c>
      <c r="J1393" s="15">
        <v>1</v>
      </c>
      <c r="K1393" s="15">
        <v>0</v>
      </c>
      <c r="L1393" s="15">
        <v>0</v>
      </c>
      <c r="M1393" s="15">
        <v>1</v>
      </c>
      <c r="N1393" s="15">
        <v>0</v>
      </c>
      <c r="O1393" s="40">
        <v>0</v>
      </c>
      <c r="Q1393" t="str">
        <f t="shared" si="224"/>
        <v>GC</v>
      </c>
      <c r="R1393" t="str">
        <f t="shared" si="225"/>
        <v/>
      </c>
      <c r="S1393" t="str">
        <f t="shared" si="226"/>
        <v/>
      </c>
      <c r="T1393" t="str">
        <f t="shared" si="227"/>
        <v>C8+</v>
      </c>
      <c r="U1393" t="str">
        <f t="shared" si="228"/>
        <v/>
      </c>
      <c r="V1393" t="str">
        <f t="shared" si="229"/>
        <v/>
      </c>
      <c r="W1393" t="str">
        <f t="shared" si="230"/>
        <v/>
      </c>
      <c r="X1393" t="str">
        <f t="shared" si="231"/>
        <v/>
      </c>
      <c r="Y1393" s="32" t="str">
        <f t="shared" si="222"/>
        <v>GC///C8+/////</v>
      </c>
      <c r="Z1393" t="str">
        <f t="shared" si="223"/>
        <v>#ffff66</v>
      </c>
    </row>
    <row r="1394" spans="1:26" x14ac:dyDescent="0.25">
      <c r="A1394" s="27" t="s">
        <v>106</v>
      </c>
      <c r="B1394" s="56">
        <f t="shared" si="221"/>
        <v>60</v>
      </c>
      <c r="C1394" s="56"/>
      <c r="D1394" s="8">
        <v>1394</v>
      </c>
      <c r="E1394" s="15">
        <v>1</v>
      </c>
      <c r="F1394" s="15">
        <v>0</v>
      </c>
      <c r="G1394" s="15">
        <v>0</v>
      </c>
      <c r="H1394" s="15">
        <v>0</v>
      </c>
      <c r="I1394" s="15">
        <v>0</v>
      </c>
      <c r="J1394" s="15">
        <v>1</v>
      </c>
      <c r="K1394" s="15">
        <v>0</v>
      </c>
      <c r="L1394" s="15">
        <v>0</v>
      </c>
      <c r="M1394" s="15">
        <v>1</v>
      </c>
      <c r="N1394" s="15">
        <v>0</v>
      </c>
      <c r="O1394" s="40">
        <v>0</v>
      </c>
      <c r="Q1394" t="str">
        <f t="shared" si="224"/>
        <v>GC</v>
      </c>
      <c r="R1394" t="str">
        <f t="shared" si="225"/>
        <v/>
      </c>
      <c r="S1394" t="str">
        <f t="shared" si="226"/>
        <v/>
      </c>
      <c r="T1394" t="str">
        <f t="shared" si="227"/>
        <v/>
      </c>
      <c r="U1394" t="str">
        <f t="shared" si="228"/>
        <v/>
      </c>
      <c r="V1394" t="str">
        <f t="shared" si="229"/>
        <v/>
      </c>
      <c r="W1394" t="str">
        <f t="shared" si="230"/>
        <v/>
      </c>
      <c r="X1394" t="str">
        <f t="shared" si="231"/>
        <v/>
      </c>
      <c r="Y1394" s="32" t="str">
        <f t="shared" si="222"/>
        <v>GC////////</v>
      </c>
      <c r="Z1394" t="str">
        <f t="shared" si="223"/>
        <v>#ff66d9</v>
      </c>
    </row>
    <row r="1395" spans="1:26" x14ac:dyDescent="0.25">
      <c r="A1395" s="27" t="s">
        <v>106</v>
      </c>
      <c r="B1395" s="56">
        <f t="shared" si="221"/>
        <v>61</v>
      </c>
      <c r="C1395" s="56"/>
      <c r="D1395" s="8">
        <v>1395</v>
      </c>
      <c r="E1395" s="15">
        <v>1</v>
      </c>
      <c r="F1395" s="15">
        <v>0</v>
      </c>
      <c r="G1395" s="15">
        <v>0</v>
      </c>
      <c r="H1395" s="15">
        <v>0</v>
      </c>
      <c r="I1395" s="15">
        <v>0</v>
      </c>
      <c r="J1395" s="15">
        <v>1</v>
      </c>
      <c r="K1395" s="15">
        <v>0</v>
      </c>
      <c r="L1395" s="15">
        <v>0</v>
      </c>
      <c r="M1395" s="15">
        <v>1</v>
      </c>
      <c r="N1395" s="15">
        <v>0</v>
      </c>
      <c r="O1395" s="40">
        <v>0</v>
      </c>
      <c r="Q1395" t="str">
        <f t="shared" si="224"/>
        <v>GC</v>
      </c>
      <c r="R1395" t="str">
        <f t="shared" si="225"/>
        <v/>
      </c>
      <c r="S1395" t="str">
        <f t="shared" si="226"/>
        <v/>
      </c>
      <c r="T1395" t="str">
        <f t="shared" si="227"/>
        <v/>
      </c>
      <c r="U1395" t="str">
        <f t="shared" si="228"/>
        <v/>
      </c>
      <c r="V1395" t="str">
        <f t="shared" si="229"/>
        <v/>
      </c>
      <c r="W1395" t="str">
        <f t="shared" si="230"/>
        <v/>
      </c>
      <c r="X1395" t="str">
        <f t="shared" si="231"/>
        <v/>
      </c>
      <c r="Y1395" s="32" t="str">
        <f t="shared" si="222"/>
        <v>GC////////</v>
      </c>
      <c r="Z1395" t="str">
        <f t="shared" si="223"/>
        <v>#ff66d9</v>
      </c>
    </row>
    <row r="1396" spans="1:26" x14ac:dyDescent="0.25">
      <c r="A1396" s="27" t="s">
        <v>106</v>
      </c>
      <c r="B1396" s="56">
        <f t="shared" si="221"/>
        <v>62</v>
      </c>
      <c r="C1396" s="56"/>
      <c r="D1396" s="8">
        <v>1396</v>
      </c>
      <c r="E1396" s="15">
        <v>1</v>
      </c>
      <c r="F1396" s="15">
        <v>0</v>
      </c>
      <c r="G1396" s="15">
        <v>0</v>
      </c>
      <c r="H1396" s="15">
        <v>0</v>
      </c>
      <c r="I1396" s="15">
        <v>0</v>
      </c>
      <c r="J1396" s="15">
        <v>1</v>
      </c>
      <c r="K1396" s="15">
        <v>0</v>
      </c>
      <c r="L1396" s="15">
        <v>0</v>
      </c>
      <c r="M1396" s="15">
        <v>1</v>
      </c>
      <c r="N1396" s="15">
        <v>0</v>
      </c>
      <c r="O1396" s="40">
        <v>0</v>
      </c>
      <c r="Q1396" t="str">
        <f t="shared" si="224"/>
        <v>GC</v>
      </c>
      <c r="R1396" t="str">
        <f t="shared" si="225"/>
        <v/>
      </c>
      <c r="S1396" t="str">
        <f t="shared" si="226"/>
        <v/>
      </c>
      <c r="T1396" t="str">
        <f t="shared" si="227"/>
        <v/>
      </c>
      <c r="U1396" t="str">
        <f t="shared" si="228"/>
        <v/>
      </c>
      <c r="V1396" t="str">
        <f t="shared" si="229"/>
        <v/>
      </c>
      <c r="W1396" t="str">
        <f t="shared" si="230"/>
        <v/>
      </c>
      <c r="X1396" t="str">
        <f t="shared" si="231"/>
        <v/>
      </c>
      <c r="Y1396" s="32" t="str">
        <f t="shared" si="222"/>
        <v>GC////////</v>
      </c>
      <c r="Z1396" t="str">
        <f t="shared" si="223"/>
        <v>#ff66d9</v>
      </c>
    </row>
    <row r="1397" spans="1:26" x14ac:dyDescent="0.25">
      <c r="A1397" s="27" t="s">
        <v>106</v>
      </c>
      <c r="B1397" s="56">
        <f t="shared" si="221"/>
        <v>63</v>
      </c>
      <c r="C1397" s="56" t="s">
        <v>19</v>
      </c>
      <c r="D1397" s="8">
        <v>1397</v>
      </c>
      <c r="E1397" s="15">
        <v>0</v>
      </c>
      <c r="F1397" s="15">
        <v>0</v>
      </c>
      <c r="G1397" s="15">
        <v>1</v>
      </c>
      <c r="H1397" s="15">
        <v>0</v>
      </c>
      <c r="I1397" s="15">
        <v>1</v>
      </c>
      <c r="J1397" s="15">
        <v>0</v>
      </c>
      <c r="K1397" s="15">
        <v>0</v>
      </c>
      <c r="L1397" s="15">
        <v>0</v>
      </c>
      <c r="M1397" s="15">
        <v>0</v>
      </c>
      <c r="N1397" s="15">
        <v>0</v>
      </c>
      <c r="O1397" s="40">
        <v>0</v>
      </c>
      <c r="Q1397" t="str">
        <f t="shared" si="224"/>
        <v>AC</v>
      </c>
      <c r="R1397" t="str">
        <f t="shared" si="225"/>
        <v/>
      </c>
      <c r="S1397" t="str">
        <f t="shared" si="226"/>
        <v>Syt6+</v>
      </c>
      <c r="T1397" t="str">
        <f t="shared" si="227"/>
        <v/>
      </c>
      <c r="U1397" t="str">
        <f t="shared" si="228"/>
        <v/>
      </c>
      <c r="V1397" t="str">
        <f t="shared" si="229"/>
        <v/>
      </c>
      <c r="W1397" t="str">
        <f t="shared" si="230"/>
        <v>MEIS+</v>
      </c>
      <c r="X1397" t="str">
        <f t="shared" si="231"/>
        <v/>
      </c>
      <c r="Y1397" s="32" t="str">
        <f t="shared" si="222"/>
        <v>AC//Syt6+////MEIS+//</v>
      </c>
      <c r="Z1397" t="str">
        <f t="shared" si="223"/>
        <v>#ff6666</v>
      </c>
    </row>
    <row r="1398" spans="1:26" x14ac:dyDescent="0.25">
      <c r="A1398" s="27" t="s">
        <v>106</v>
      </c>
      <c r="B1398" s="56">
        <f t="shared" si="221"/>
        <v>64</v>
      </c>
      <c r="C1398" s="56">
        <v>71</v>
      </c>
      <c r="D1398" s="8">
        <v>1398</v>
      </c>
      <c r="E1398" s="15">
        <v>0</v>
      </c>
      <c r="F1398" s="15">
        <v>0</v>
      </c>
      <c r="G1398" s="15">
        <v>1</v>
      </c>
      <c r="H1398" s="15">
        <v>0</v>
      </c>
      <c r="I1398" s="15">
        <v>1</v>
      </c>
      <c r="J1398" s="15">
        <v>0</v>
      </c>
      <c r="K1398" s="15">
        <v>0</v>
      </c>
      <c r="L1398" s="15">
        <v>0</v>
      </c>
      <c r="M1398" s="15">
        <v>0</v>
      </c>
      <c r="N1398" s="15">
        <v>0</v>
      </c>
      <c r="O1398" s="40">
        <v>0</v>
      </c>
      <c r="Q1398" t="str">
        <f t="shared" si="224"/>
        <v>AC</v>
      </c>
      <c r="R1398" t="str">
        <f t="shared" si="225"/>
        <v/>
      </c>
      <c r="S1398" t="str">
        <f t="shared" si="226"/>
        <v>Syt6+</v>
      </c>
      <c r="T1398" t="str">
        <f t="shared" si="227"/>
        <v/>
      </c>
      <c r="U1398" t="str">
        <f t="shared" si="228"/>
        <v/>
      </c>
      <c r="V1398" t="str">
        <f t="shared" si="229"/>
        <v/>
      </c>
      <c r="W1398" t="str">
        <f t="shared" si="230"/>
        <v>MEIS+</v>
      </c>
      <c r="X1398" t="str">
        <f t="shared" si="231"/>
        <v/>
      </c>
      <c r="Y1398" s="32" t="str">
        <f t="shared" si="222"/>
        <v>AC//Syt6+////MEIS+//</v>
      </c>
      <c r="Z1398" t="str">
        <f t="shared" si="223"/>
        <v>#ff6666</v>
      </c>
    </row>
    <row r="1399" spans="1:26" x14ac:dyDescent="0.25">
      <c r="A1399" s="27" t="s">
        <v>106</v>
      </c>
      <c r="B1399" s="56">
        <f t="shared" si="221"/>
        <v>65</v>
      </c>
      <c r="C1399" s="56"/>
      <c r="D1399" s="8">
        <v>1399</v>
      </c>
      <c r="E1399" s="15">
        <v>1</v>
      </c>
      <c r="F1399" s="15">
        <v>0</v>
      </c>
      <c r="G1399" s="15">
        <v>0</v>
      </c>
      <c r="H1399" s="15">
        <v>0</v>
      </c>
      <c r="I1399" s="15">
        <v>0</v>
      </c>
      <c r="J1399" s="15">
        <v>1</v>
      </c>
      <c r="K1399" s="15">
        <v>0</v>
      </c>
      <c r="L1399" s="15">
        <v>0</v>
      </c>
      <c r="M1399" s="15">
        <v>1</v>
      </c>
      <c r="N1399" s="15">
        <v>0</v>
      </c>
      <c r="O1399" s="40">
        <v>0</v>
      </c>
      <c r="Q1399" t="str">
        <f t="shared" si="224"/>
        <v>GC</v>
      </c>
      <c r="R1399" t="str">
        <f t="shared" si="225"/>
        <v/>
      </c>
      <c r="S1399" t="str">
        <f t="shared" si="226"/>
        <v/>
      </c>
      <c r="T1399" t="str">
        <f t="shared" si="227"/>
        <v/>
      </c>
      <c r="U1399" t="str">
        <f t="shared" si="228"/>
        <v/>
      </c>
      <c r="V1399" t="str">
        <f t="shared" si="229"/>
        <v/>
      </c>
      <c r="W1399" t="str">
        <f t="shared" si="230"/>
        <v/>
      </c>
      <c r="X1399" t="str">
        <f t="shared" si="231"/>
        <v/>
      </c>
      <c r="Y1399" s="32" t="str">
        <f t="shared" si="222"/>
        <v>GC////////</v>
      </c>
      <c r="Z1399" t="str">
        <f t="shared" si="223"/>
        <v>#ff66d9</v>
      </c>
    </row>
    <row r="1400" spans="1:26" x14ac:dyDescent="0.25">
      <c r="A1400" s="27" t="s">
        <v>106</v>
      </c>
      <c r="B1400" s="56">
        <f t="shared" si="221"/>
        <v>66</v>
      </c>
      <c r="C1400" s="56"/>
      <c r="D1400" s="8">
        <v>1400</v>
      </c>
      <c r="E1400" s="15">
        <v>1</v>
      </c>
      <c r="F1400" s="15">
        <v>0</v>
      </c>
      <c r="G1400" s="15">
        <v>0</v>
      </c>
      <c r="H1400" s="15">
        <v>0</v>
      </c>
      <c r="I1400" s="15">
        <v>0</v>
      </c>
      <c r="J1400" s="15">
        <v>1</v>
      </c>
      <c r="K1400" s="15">
        <v>0</v>
      </c>
      <c r="L1400" s="15">
        <v>0</v>
      </c>
      <c r="M1400" s="15">
        <v>1</v>
      </c>
      <c r="N1400" s="15">
        <v>0</v>
      </c>
      <c r="O1400" s="40">
        <v>0</v>
      </c>
      <c r="Q1400" t="str">
        <f t="shared" si="224"/>
        <v>GC</v>
      </c>
      <c r="R1400" t="str">
        <f t="shared" si="225"/>
        <v/>
      </c>
      <c r="S1400" t="str">
        <f t="shared" si="226"/>
        <v/>
      </c>
      <c r="T1400" t="str">
        <f t="shared" si="227"/>
        <v/>
      </c>
      <c r="U1400" t="str">
        <f t="shared" si="228"/>
        <v/>
      </c>
      <c r="V1400" t="str">
        <f t="shared" si="229"/>
        <v/>
      </c>
      <c r="W1400" t="str">
        <f t="shared" si="230"/>
        <v/>
      </c>
      <c r="X1400" t="str">
        <f t="shared" si="231"/>
        <v/>
      </c>
      <c r="Y1400" s="32" t="str">
        <f t="shared" si="222"/>
        <v>GC////////</v>
      </c>
      <c r="Z1400" t="str">
        <f t="shared" si="223"/>
        <v>#ff66d9</v>
      </c>
    </row>
    <row r="1401" spans="1:26" x14ac:dyDescent="0.25">
      <c r="A1401" s="27" t="s">
        <v>106</v>
      </c>
      <c r="B1401" s="56">
        <f t="shared" ref="B1401:B1464" si="232">B1400+1</f>
        <v>67</v>
      </c>
      <c r="C1401" s="56"/>
      <c r="D1401" s="8">
        <v>1401</v>
      </c>
      <c r="E1401" s="15">
        <v>0</v>
      </c>
      <c r="F1401" s="15">
        <v>0</v>
      </c>
      <c r="G1401" s="15">
        <v>1</v>
      </c>
      <c r="H1401" s="15">
        <v>0</v>
      </c>
      <c r="I1401" s="15">
        <v>0</v>
      </c>
      <c r="J1401" s="15">
        <v>0</v>
      </c>
      <c r="K1401" s="15">
        <v>1</v>
      </c>
      <c r="L1401" s="15">
        <v>0</v>
      </c>
      <c r="M1401" s="15">
        <v>0</v>
      </c>
      <c r="N1401" s="15">
        <v>0</v>
      </c>
      <c r="O1401" s="40">
        <v>0</v>
      </c>
      <c r="Q1401" t="str">
        <f t="shared" si="224"/>
        <v>AC</v>
      </c>
      <c r="R1401" t="str">
        <f t="shared" si="225"/>
        <v/>
      </c>
      <c r="S1401" t="str">
        <f t="shared" si="226"/>
        <v>Syt6+</v>
      </c>
      <c r="T1401" t="str">
        <f t="shared" si="227"/>
        <v/>
      </c>
      <c r="U1401" t="str">
        <f t="shared" si="228"/>
        <v>ChAT+</v>
      </c>
      <c r="V1401" t="str">
        <f t="shared" si="229"/>
        <v/>
      </c>
      <c r="W1401" t="str">
        <f t="shared" si="230"/>
        <v/>
      </c>
      <c r="X1401" t="str">
        <f t="shared" si="231"/>
        <v/>
      </c>
      <c r="Y1401" s="32" t="str">
        <f t="shared" si="222"/>
        <v>AC//Syt6+//ChAT+////</v>
      </c>
      <c r="Z1401" t="str">
        <f t="shared" si="223"/>
        <v>#b366ff</v>
      </c>
    </row>
    <row r="1402" spans="1:26" x14ac:dyDescent="0.25">
      <c r="A1402" s="27" t="s">
        <v>106</v>
      </c>
      <c r="B1402" s="56">
        <f t="shared" si="232"/>
        <v>68</v>
      </c>
      <c r="C1402" s="56"/>
      <c r="D1402" s="8">
        <v>1402</v>
      </c>
      <c r="E1402" s="15">
        <v>1</v>
      </c>
      <c r="F1402" s="15">
        <v>0</v>
      </c>
      <c r="G1402" s="15">
        <v>0</v>
      </c>
      <c r="H1402" s="15">
        <v>0</v>
      </c>
      <c r="I1402" s="15">
        <v>0</v>
      </c>
      <c r="J1402" s="15">
        <v>1</v>
      </c>
      <c r="K1402" s="15">
        <v>0</v>
      </c>
      <c r="L1402" s="15">
        <v>0</v>
      </c>
      <c r="M1402" s="15">
        <v>1</v>
      </c>
      <c r="N1402" s="15">
        <v>0</v>
      </c>
      <c r="O1402" s="40">
        <v>0</v>
      </c>
      <c r="Q1402" t="str">
        <f t="shared" si="224"/>
        <v>GC</v>
      </c>
      <c r="R1402" t="str">
        <f t="shared" si="225"/>
        <v/>
      </c>
      <c r="S1402" t="str">
        <f t="shared" si="226"/>
        <v/>
      </c>
      <c r="T1402" t="str">
        <f t="shared" si="227"/>
        <v/>
      </c>
      <c r="U1402" t="str">
        <f t="shared" si="228"/>
        <v/>
      </c>
      <c r="V1402" t="str">
        <f t="shared" si="229"/>
        <v/>
      </c>
      <c r="W1402" t="str">
        <f t="shared" si="230"/>
        <v/>
      </c>
      <c r="X1402" t="str">
        <f t="shared" si="231"/>
        <v/>
      </c>
      <c r="Y1402" s="32" t="str">
        <f t="shared" si="222"/>
        <v>GC////////</v>
      </c>
      <c r="Z1402" t="str">
        <f t="shared" si="223"/>
        <v>#ff66d9</v>
      </c>
    </row>
    <row r="1403" spans="1:26" x14ac:dyDescent="0.25">
      <c r="A1403" s="27" t="s">
        <v>106</v>
      </c>
      <c r="B1403" s="56">
        <f t="shared" si="232"/>
        <v>69</v>
      </c>
      <c r="C1403" s="56"/>
      <c r="D1403" s="8">
        <v>1403</v>
      </c>
      <c r="E1403" s="15">
        <v>1</v>
      </c>
      <c r="F1403" s="15">
        <v>0</v>
      </c>
      <c r="G1403" s="15">
        <v>0</v>
      </c>
      <c r="H1403" s="15">
        <v>0</v>
      </c>
      <c r="I1403" s="15">
        <v>0</v>
      </c>
      <c r="J1403" s="15">
        <v>1</v>
      </c>
      <c r="K1403" s="15">
        <v>0</v>
      </c>
      <c r="L1403" s="15">
        <v>0</v>
      </c>
      <c r="M1403" s="15">
        <v>1</v>
      </c>
      <c r="N1403" s="15">
        <v>0</v>
      </c>
      <c r="O1403" s="40">
        <v>0</v>
      </c>
      <c r="Q1403" t="str">
        <f t="shared" si="224"/>
        <v>GC</v>
      </c>
      <c r="R1403" t="str">
        <f t="shared" si="225"/>
        <v/>
      </c>
      <c r="S1403" t="str">
        <f t="shared" si="226"/>
        <v/>
      </c>
      <c r="T1403" t="str">
        <f t="shared" si="227"/>
        <v/>
      </c>
      <c r="U1403" t="str">
        <f t="shared" si="228"/>
        <v/>
      </c>
      <c r="V1403" t="str">
        <f t="shared" si="229"/>
        <v/>
      </c>
      <c r="W1403" t="str">
        <f t="shared" si="230"/>
        <v/>
      </c>
      <c r="X1403" t="str">
        <f t="shared" si="231"/>
        <v/>
      </c>
      <c r="Y1403" s="32" t="str">
        <f t="shared" si="222"/>
        <v>GC////////</v>
      </c>
      <c r="Z1403" t="str">
        <f t="shared" si="223"/>
        <v>#ff66d9</v>
      </c>
    </row>
    <row r="1404" spans="1:26" x14ac:dyDescent="0.25">
      <c r="A1404" s="27" t="s">
        <v>106</v>
      </c>
      <c r="B1404" s="56">
        <f t="shared" si="232"/>
        <v>70</v>
      </c>
      <c r="C1404" s="56">
        <v>84</v>
      </c>
      <c r="D1404" s="8">
        <v>1404</v>
      </c>
      <c r="E1404" s="15">
        <v>1</v>
      </c>
      <c r="F1404" s="15">
        <v>0</v>
      </c>
      <c r="G1404" s="15">
        <v>0</v>
      </c>
      <c r="H1404" s="15">
        <v>1</v>
      </c>
      <c r="I1404" s="15">
        <v>0</v>
      </c>
      <c r="J1404" s="15">
        <v>1</v>
      </c>
      <c r="K1404" s="15">
        <v>0</v>
      </c>
      <c r="L1404" s="15">
        <v>0</v>
      </c>
      <c r="M1404" s="15">
        <v>1</v>
      </c>
      <c r="N1404" s="15">
        <v>0</v>
      </c>
      <c r="O1404" s="40">
        <v>0</v>
      </c>
      <c r="Q1404" t="str">
        <f t="shared" si="224"/>
        <v>GC</v>
      </c>
      <c r="R1404" t="str">
        <f t="shared" si="225"/>
        <v/>
      </c>
      <c r="S1404" t="str">
        <f t="shared" si="226"/>
        <v/>
      </c>
      <c r="T1404" t="str">
        <f t="shared" si="227"/>
        <v>C8+</v>
      </c>
      <c r="U1404" t="str">
        <f t="shared" si="228"/>
        <v/>
      </c>
      <c r="V1404" t="str">
        <f t="shared" si="229"/>
        <v/>
      </c>
      <c r="W1404" t="str">
        <f t="shared" si="230"/>
        <v/>
      </c>
      <c r="X1404" t="str">
        <f t="shared" si="231"/>
        <v/>
      </c>
      <c r="Y1404" s="32" t="str">
        <f t="shared" si="222"/>
        <v>GC///C8+/////</v>
      </c>
      <c r="Z1404" t="str">
        <f t="shared" si="223"/>
        <v>#ffff66</v>
      </c>
    </row>
    <row r="1405" spans="1:26" x14ac:dyDescent="0.25">
      <c r="A1405" s="27" t="s">
        <v>106</v>
      </c>
      <c r="B1405" s="56">
        <f t="shared" si="232"/>
        <v>71</v>
      </c>
      <c r="C1405" s="56"/>
      <c r="D1405" s="8">
        <v>1405</v>
      </c>
      <c r="E1405" s="15">
        <v>1</v>
      </c>
      <c r="F1405" s="15">
        <v>0</v>
      </c>
      <c r="G1405" s="15">
        <v>0</v>
      </c>
      <c r="H1405" s="15">
        <v>0</v>
      </c>
      <c r="I1405" s="15">
        <v>0</v>
      </c>
      <c r="J1405" s="15">
        <v>1</v>
      </c>
      <c r="K1405" s="15">
        <v>0</v>
      </c>
      <c r="L1405" s="15">
        <v>0</v>
      </c>
      <c r="M1405" s="15">
        <v>1</v>
      </c>
      <c r="N1405" s="15">
        <v>0</v>
      </c>
      <c r="O1405" s="40">
        <v>0</v>
      </c>
      <c r="Q1405" t="str">
        <f t="shared" si="224"/>
        <v>GC</v>
      </c>
      <c r="R1405" t="str">
        <f t="shared" si="225"/>
        <v/>
      </c>
      <c r="S1405" t="str">
        <f t="shared" si="226"/>
        <v/>
      </c>
      <c r="T1405" t="str">
        <f t="shared" si="227"/>
        <v/>
      </c>
      <c r="U1405" t="str">
        <f t="shared" si="228"/>
        <v/>
      </c>
      <c r="V1405" t="str">
        <f t="shared" si="229"/>
        <v/>
      </c>
      <c r="W1405" t="str">
        <f t="shared" si="230"/>
        <v/>
      </c>
      <c r="X1405" t="str">
        <f t="shared" si="231"/>
        <v/>
      </c>
      <c r="Y1405" s="32" t="str">
        <f t="shared" si="222"/>
        <v>GC////////</v>
      </c>
      <c r="Z1405" t="str">
        <f t="shared" si="223"/>
        <v>#ff66d9</v>
      </c>
    </row>
    <row r="1406" spans="1:26" x14ac:dyDescent="0.25">
      <c r="A1406" s="27" t="s">
        <v>106</v>
      </c>
      <c r="B1406" s="56">
        <f t="shared" si="232"/>
        <v>72</v>
      </c>
      <c r="C1406" s="56"/>
      <c r="D1406" s="8">
        <v>1406</v>
      </c>
      <c r="E1406" s="15">
        <v>1</v>
      </c>
      <c r="F1406" s="15">
        <v>0</v>
      </c>
      <c r="G1406" s="15">
        <v>0</v>
      </c>
      <c r="H1406" s="15">
        <v>0</v>
      </c>
      <c r="I1406" s="15">
        <v>0</v>
      </c>
      <c r="J1406" s="15">
        <v>1</v>
      </c>
      <c r="K1406" s="15">
        <v>0</v>
      </c>
      <c r="L1406" s="15">
        <v>0</v>
      </c>
      <c r="M1406" s="15">
        <v>1</v>
      </c>
      <c r="N1406" s="15">
        <v>0</v>
      </c>
      <c r="O1406" s="40">
        <v>0</v>
      </c>
      <c r="Q1406" t="str">
        <f t="shared" si="224"/>
        <v>GC</v>
      </c>
      <c r="R1406" t="str">
        <f t="shared" si="225"/>
        <v/>
      </c>
      <c r="S1406" t="str">
        <f t="shared" si="226"/>
        <v/>
      </c>
      <c r="T1406" t="str">
        <f t="shared" si="227"/>
        <v/>
      </c>
      <c r="U1406" t="str">
        <f t="shared" si="228"/>
        <v/>
      </c>
      <c r="V1406" t="str">
        <f t="shared" si="229"/>
        <v/>
      </c>
      <c r="W1406" t="str">
        <f t="shared" si="230"/>
        <v/>
      </c>
      <c r="X1406" t="str">
        <f t="shared" si="231"/>
        <v/>
      </c>
      <c r="Y1406" s="32" t="str">
        <f t="shared" si="222"/>
        <v>GC////////</v>
      </c>
      <c r="Z1406" t="str">
        <f t="shared" si="223"/>
        <v>#ff66d9</v>
      </c>
    </row>
    <row r="1407" spans="1:26" x14ac:dyDescent="0.25">
      <c r="A1407" s="27" t="s">
        <v>106</v>
      </c>
      <c r="B1407" s="56">
        <f t="shared" si="232"/>
        <v>73</v>
      </c>
      <c r="C1407" s="56"/>
      <c r="D1407" s="8">
        <v>1407</v>
      </c>
      <c r="E1407" s="15">
        <v>0</v>
      </c>
      <c r="F1407" s="15">
        <v>0</v>
      </c>
      <c r="G1407" s="15">
        <v>0</v>
      </c>
      <c r="H1407" s="15">
        <v>0</v>
      </c>
      <c r="I1407" s="15">
        <v>1</v>
      </c>
      <c r="J1407" s="15">
        <v>0</v>
      </c>
      <c r="K1407" s="15">
        <v>0</v>
      </c>
      <c r="L1407" s="15">
        <v>0</v>
      </c>
      <c r="M1407" s="15">
        <v>0</v>
      </c>
      <c r="N1407" s="15">
        <v>0</v>
      </c>
      <c r="O1407" s="40">
        <v>0</v>
      </c>
      <c r="Q1407" t="str">
        <f t="shared" si="224"/>
        <v>AC</v>
      </c>
      <c r="R1407" t="str">
        <f t="shared" si="225"/>
        <v/>
      </c>
      <c r="S1407" t="str">
        <f t="shared" si="226"/>
        <v/>
      </c>
      <c r="T1407" t="str">
        <f t="shared" si="227"/>
        <v/>
      </c>
      <c r="U1407" t="str">
        <f t="shared" si="228"/>
        <v/>
      </c>
      <c r="V1407" t="str">
        <f t="shared" si="229"/>
        <v/>
      </c>
      <c r="W1407" t="str">
        <f t="shared" si="230"/>
        <v>MEIS+</v>
      </c>
      <c r="X1407" t="str">
        <f t="shared" si="231"/>
        <v/>
      </c>
      <c r="Y1407" s="32" t="str">
        <f t="shared" si="222"/>
        <v>AC//////MEIS+//</v>
      </c>
      <c r="Z1407" t="str">
        <f t="shared" si="223"/>
        <v>#66ff66</v>
      </c>
    </row>
    <row r="1408" spans="1:26" x14ac:dyDescent="0.25">
      <c r="A1408" s="27" t="s">
        <v>106</v>
      </c>
      <c r="B1408" s="56">
        <f t="shared" si="232"/>
        <v>74</v>
      </c>
      <c r="C1408" s="56"/>
      <c r="D1408" s="8">
        <v>1408</v>
      </c>
      <c r="E1408" s="15">
        <v>1</v>
      </c>
      <c r="F1408" s="15">
        <v>0</v>
      </c>
      <c r="G1408" s="15">
        <v>0</v>
      </c>
      <c r="H1408" s="15">
        <v>0</v>
      </c>
      <c r="I1408" s="15">
        <v>0</v>
      </c>
      <c r="J1408" s="15">
        <v>1</v>
      </c>
      <c r="K1408" s="15">
        <v>0</v>
      </c>
      <c r="L1408" s="15">
        <v>0</v>
      </c>
      <c r="M1408" s="15">
        <v>1</v>
      </c>
      <c r="N1408" s="15">
        <v>0</v>
      </c>
      <c r="O1408" s="40">
        <v>0</v>
      </c>
      <c r="Q1408" t="str">
        <f t="shared" si="224"/>
        <v>GC</v>
      </c>
      <c r="R1408" t="str">
        <f t="shared" si="225"/>
        <v/>
      </c>
      <c r="S1408" t="str">
        <f t="shared" si="226"/>
        <v/>
      </c>
      <c r="T1408" t="str">
        <f t="shared" si="227"/>
        <v/>
      </c>
      <c r="U1408" t="str">
        <f t="shared" si="228"/>
        <v/>
      </c>
      <c r="V1408" t="str">
        <f t="shared" si="229"/>
        <v/>
      </c>
      <c r="W1408" t="str">
        <f t="shared" si="230"/>
        <v/>
      </c>
      <c r="X1408" t="str">
        <f t="shared" si="231"/>
        <v/>
      </c>
      <c r="Y1408" s="32" t="str">
        <f t="shared" si="222"/>
        <v>GC////////</v>
      </c>
      <c r="Z1408" t="str">
        <f t="shared" si="223"/>
        <v>#ff66d9</v>
      </c>
    </row>
    <row r="1409" spans="1:26" x14ac:dyDescent="0.25">
      <c r="A1409" s="27" t="s">
        <v>106</v>
      </c>
      <c r="B1409" s="56">
        <f t="shared" si="232"/>
        <v>75</v>
      </c>
      <c r="C1409" s="56"/>
      <c r="D1409" s="8">
        <v>1409</v>
      </c>
      <c r="E1409" s="15">
        <v>1</v>
      </c>
      <c r="F1409" s="15">
        <v>0</v>
      </c>
      <c r="G1409" s="15">
        <v>0</v>
      </c>
      <c r="H1409" s="15">
        <v>0</v>
      </c>
      <c r="I1409" s="15">
        <v>0</v>
      </c>
      <c r="J1409" s="15">
        <v>1</v>
      </c>
      <c r="K1409" s="15">
        <v>0</v>
      </c>
      <c r="L1409" s="15">
        <v>0</v>
      </c>
      <c r="M1409" s="15">
        <v>1</v>
      </c>
      <c r="N1409" s="15">
        <v>0</v>
      </c>
      <c r="O1409" s="40">
        <v>0</v>
      </c>
      <c r="Q1409" t="str">
        <f t="shared" si="224"/>
        <v>GC</v>
      </c>
      <c r="R1409" t="str">
        <f t="shared" si="225"/>
        <v/>
      </c>
      <c r="S1409" t="str">
        <f t="shared" si="226"/>
        <v/>
      </c>
      <c r="T1409" t="str">
        <f t="shared" si="227"/>
        <v/>
      </c>
      <c r="U1409" t="str">
        <f t="shared" si="228"/>
        <v/>
      </c>
      <c r="V1409" t="str">
        <f t="shared" si="229"/>
        <v/>
      </c>
      <c r="W1409" t="str">
        <f t="shared" si="230"/>
        <v/>
      </c>
      <c r="X1409" t="str">
        <f t="shared" si="231"/>
        <v/>
      </c>
      <c r="Y1409" s="32" t="str">
        <f t="shared" si="222"/>
        <v>GC////////</v>
      </c>
      <c r="Z1409" t="str">
        <f t="shared" si="223"/>
        <v>#ff66d9</v>
      </c>
    </row>
    <row r="1410" spans="1:26" x14ac:dyDescent="0.25">
      <c r="A1410" s="27" t="s">
        <v>106</v>
      </c>
      <c r="B1410" s="56">
        <f t="shared" si="232"/>
        <v>76</v>
      </c>
      <c r="C1410" s="56">
        <v>15</v>
      </c>
      <c r="D1410" s="8">
        <v>1410</v>
      </c>
      <c r="E1410" s="15">
        <v>1</v>
      </c>
      <c r="F1410" s="15">
        <v>0</v>
      </c>
      <c r="G1410" s="15">
        <v>0</v>
      </c>
      <c r="H1410" s="15">
        <v>1</v>
      </c>
      <c r="I1410" s="15">
        <v>0</v>
      </c>
      <c r="J1410" s="15">
        <v>1</v>
      </c>
      <c r="K1410" s="15">
        <v>0</v>
      </c>
      <c r="L1410" s="15">
        <v>0</v>
      </c>
      <c r="M1410" s="15">
        <v>1</v>
      </c>
      <c r="N1410" s="15">
        <v>0</v>
      </c>
      <c r="O1410" s="40">
        <v>0</v>
      </c>
      <c r="Q1410" t="str">
        <f t="shared" si="224"/>
        <v>GC</v>
      </c>
      <c r="R1410" t="str">
        <f t="shared" si="225"/>
        <v/>
      </c>
      <c r="S1410" t="str">
        <f t="shared" si="226"/>
        <v/>
      </c>
      <c r="T1410" t="str">
        <f t="shared" si="227"/>
        <v>C8+</v>
      </c>
      <c r="U1410" t="str">
        <f t="shared" si="228"/>
        <v/>
      </c>
      <c r="V1410" t="str">
        <f t="shared" si="229"/>
        <v/>
      </c>
      <c r="W1410" t="str">
        <f t="shared" si="230"/>
        <v/>
      </c>
      <c r="X1410" t="str">
        <f t="shared" si="231"/>
        <v/>
      </c>
      <c r="Y1410" s="32" t="str">
        <f t="shared" ref="Y1410:Y1473" si="233">Q1410&amp;"/"&amp;R1410&amp;"/"&amp;S1410&amp;"/"&amp;T1410&amp;"/"&amp;U1410&amp;"/"&amp;V1410&amp;"/"&amp;W1410&amp;"/"&amp;X1410&amp;"/"</f>
        <v>GC///C8+/////</v>
      </c>
      <c r="Z1410" t="str">
        <f t="shared" ref="Z1410:Z1473" si="234">VLOOKUP(Y1410,$AB$4:$AC$17,2,FALSE)</f>
        <v>#ffff66</v>
      </c>
    </row>
    <row r="1411" spans="1:26" x14ac:dyDescent="0.25">
      <c r="A1411" s="27" t="s">
        <v>106</v>
      </c>
      <c r="B1411" s="56">
        <f t="shared" si="232"/>
        <v>77</v>
      </c>
      <c r="C1411" s="56"/>
      <c r="D1411" s="8">
        <v>1411</v>
      </c>
      <c r="E1411" s="15">
        <v>1</v>
      </c>
      <c r="F1411" s="15">
        <v>0</v>
      </c>
      <c r="G1411" s="15">
        <v>0</v>
      </c>
      <c r="H1411" s="15">
        <v>0</v>
      </c>
      <c r="I1411" s="15">
        <v>0</v>
      </c>
      <c r="J1411" s="15">
        <v>1</v>
      </c>
      <c r="K1411" s="15">
        <v>0</v>
      </c>
      <c r="L1411" s="15">
        <v>0</v>
      </c>
      <c r="M1411" s="15">
        <v>1</v>
      </c>
      <c r="N1411" s="15">
        <v>0</v>
      </c>
      <c r="O1411" s="40">
        <v>0</v>
      </c>
      <c r="Q1411" t="str">
        <f t="shared" si="224"/>
        <v>GC</v>
      </c>
      <c r="R1411" t="str">
        <f t="shared" si="225"/>
        <v/>
      </c>
      <c r="S1411" t="str">
        <f t="shared" si="226"/>
        <v/>
      </c>
      <c r="T1411" t="str">
        <f t="shared" si="227"/>
        <v/>
      </c>
      <c r="U1411" t="str">
        <f t="shared" si="228"/>
        <v/>
      </c>
      <c r="V1411" t="str">
        <f t="shared" si="229"/>
        <v/>
      </c>
      <c r="W1411" t="str">
        <f t="shared" si="230"/>
        <v/>
      </c>
      <c r="X1411" t="str">
        <f t="shared" si="231"/>
        <v/>
      </c>
      <c r="Y1411" s="32" t="str">
        <f t="shared" si="233"/>
        <v>GC////////</v>
      </c>
      <c r="Z1411" t="str">
        <f t="shared" si="234"/>
        <v>#ff66d9</v>
      </c>
    </row>
    <row r="1412" spans="1:26" x14ac:dyDescent="0.25">
      <c r="A1412" s="27" t="s">
        <v>106</v>
      </c>
      <c r="B1412" s="56">
        <f t="shared" si="232"/>
        <v>78</v>
      </c>
      <c r="C1412" s="56"/>
      <c r="D1412" s="8">
        <v>1412</v>
      </c>
      <c r="E1412" s="15">
        <v>1</v>
      </c>
      <c r="F1412" s="15">
        <v>0</v>
      </c>
      <c r="G1412" s="15">
        <v>0</v>
      </c>
      <c r="H1412" s="15">
        <v>0</v>
      </c>
      <c r="I1412" s="15">
        <v>0</v>
      </c>
      <c r="J1412" s="15">
        <v>1</v>
      </c>
      <c r="K1412" s="15">
        <v>0</v>
      </c>
      <c r="L1412" s="15">
        <v>0</v>
      </c>
      <c r="M1412" s="15">
        <v>1</v>
      </c>
      <c r="N1412" s="15">
        <v>0</v>
      </c>
      <c r="O1412" s="40">
        <v>0</v>
      </c>
      <c r="Q1412" t="str">
        <f t="shared" si="224"/>
        <v>GC</v>
      </c>
      <c r="R1412" t="str">
        <f t="shared" si="225"/>
        <v/>
      </c>
      <c r="S1412" t="str">
        <f t="shared" si="226"/>
        <v/>
      </c>
      <c r="T1412" t="str">
        <f t="shared" si="227"/>
        <v/>
      </c>
      <c r="U1412" t="str">
        <f t="shared" si="228"/>
        <v/>
      </c>
      <c r="V1412" t="str">
        <f t="shared" si="229"/>
        <v/>
      </c>
      <c r="W1412" t="str">
        <f t="shared" si="230"/>
        <v/>
      </c>
      <c r="X1412" t="str">
        <f t="shared" si="231"/>
        <v/>
      </c>
      <c r="Y1412" s="32" t="str">
        <f t="shared" si="233"/>
        <v>GC////////</v>
      </c>
      <c r="Z1412" t="str">
        <f t="shared" si="234"/>
        <v>#ff66d9</v>
      </c>
    </row>
    <row r="1413" spans="1:26" x14ac:dyDescent="0.25">
      <c r="A1413" s="27" t="s">
        <v>106</v>
      </c>
      <c r="B1413" s="56">
        <f t="shared" si="232"/>
        <v>79</v>
      </c>
      <c r="C1413" s="56"/>
      <c r="D1413" s="8">
        <v>1413</v>
      </c>
      <c r="E1413" s="15">
        <v>0</v>
      </c>
      <c r="F1413" s="15">
        <v>0</v>
      </c>
      <c r="G1413" s="15">
        <v>0</v>
      </c>
      <c r="H1413" s="15">
        <v>0</v>
      </c>
      <c r="I1413" s="15">
        <v>1</v>
      </c>
      <c r="J1413" s="15">
        <v>0</v>
      </c>
      <c r="K1413" s="15">
        <v>0</v>
      </c>
      <c r="L1413" s="15">
        <v>0</v>
      </c>
      <c r="M1413" s="15">
        <v>0</v>
      </c>
      <c r="N1413" s="15">
        <v>0</v>
      </c>
      <c r="O1413" s="40">
        <v>0</v>
      </c>
      <c r="Q1413" t="str">
        <f t="shared" si="224"/>
        <v>AC</v>
      </c>
      <c r="R1413" t="str">
        <f t="shared" si="225"/>
        <v/>
      </c>
      <c r="S1413" t="str">
        <f t="shared" si="226"/>
        <v/>
      </c>
      <c r="T1413" t="str">
        <f t="shared" si="227"/>
        <v/>
      </c>
      <c r="U1413" t="str">
        <f t="shared" si="228"/>
        <v/>
      </c>
      <c r="V1413" t="str">
        <f t="shared" si="229"/>
        <v/>
      </c>
      <c r="W1413" t="str">
        <f t="shared" si="230"/>
        <v>MEIS+</v>
      </c>
      <c r="X1413" t="str">
        <f t="shared" si="231"/>
        <v/>
      </c>
      <c r="Y1413" s="32" t="str">
        <f t="shared" si="233"/>
        <v>AC//////MEIS+//</v>
      </c>
      <c r="Z1413" t="str">
        <f t="shared" si="234"/>
        <v>#66ff66</v>
      </c>
    </row>
    <row r="1414" spans="1:26" x14ac:dyDescent="0.25">
      <c r="A1414" s="27" t="s">
        <v>106</v>
      </c>
      <c r="B1414" s="56">
        <f t="shared" si="232"/>
        <v>80</v>
      </c>
      <c r="C1414" s="56">
        <v>17</v>
      </c>
      <c r="D1414" s="8">
        <v>1414</v>
      </c>
      <c r="E1414" s="15">
        <v>1</v>
      </c>
      <c r="F1414" s="15">
        <v>0</v>
      </c>
      <c r="G1414" s="15">
        <v>0</v>
      </c>
      <c r="H1414" s="15">
        <v>1</v>
      </c>
      <c r="I1414" s="15">
        <v>0</v>
      </c>
      <c r="J1414" s="15">
        <v>1</v>
      </c>
      <c r="K1414" s="15">
        <v>0</v>
      </c>
      <c r="L1414" s="15">
        <v>0</v>
      </c>
      <c r="M1414" s="15">
        <v>1</v>
      </c>
      <c r="N1414" s="15">
        <v>0</v>
      </c>
      <c r="O1414" s="40">
        <v>0</v>
      </c>
      <c r="Q1414" t="str">
        <f t="shared" si="224"/>
        <v>GC</v>
      </c>
      <c r="R1414" t="str">
        <f t="shared" si="225"/>
        <v/>
      </c>
      <c r="S1414" t="str">
        <f t="shared" si="226"/>
        <v/>
      </c>
      <c r="T1414" t="str">
        <f t="shared" si="227"/>
        <v>C8+</v>
      </c>
      <c r="U1414" t="str">
        <f t="shared" si="228"/>
        <v/>
      </c>
      <c r="V1414" t="str">
        <f t="shared" si="229"/>
        <v/>
      </c>
      <c r="W1414" t="str">
        <f t="shared" si="230"/>
        <v/>
      </c>
      <c r="X1414" t="str">
        <f t="shared" si="231"/>
        <v/>
      </c>
      <c r="Y1414" s="32" t="str">
        <f t="shared" si="233"/>
        <v>GC///C8+/////</v>
      </c>
      <c r="Z1414" t="str">
        <f t="shared" si="234"/>
        <v>#ffff66</v>
      </c>
    </row>
    <row r="1415" spans="1:26" x14ac:dyDescent="0.25">
      <c r="A1415" s="27" t="s">
        <v>106</v>
      </c>
      <c r="B1415" s="56">
        <f t="shared" si="232"/>
        <v>81</v>
      </c>
      <c r="C1415" s="56"/>
      <c r="D1415" s="8">
        <v>1415</v>
      </c>
      <c r="E1415" s="15">
        <v>1</v>
      </c>
      <c r="F1415" s="15">
        <v>0</v>
      </c>
      <c r="G1415" s="15">
        <v>0</v>
      </c>
      <c r="H1415" s="15">
        <v>0</v>
      </c>
      <c r="I1415" s="15">
        <v>0</v>
      </c>
      <c r="J1415" s="15">
        <v>1</v>
      </c>
      <c r="K1415" s="15">
        <v>0</v>
      </c>
      <c r="L1415" s="15">
        <v>0</v>
      </c>
      <c r="M1415" s="15">
        <v>1</v>
      </c>
      <c r="N1415" s="15">
        <v>0</v>
      </c>
      <c r="O1415" s="40">
        <v>0</v>
      </c>
      <c r="Q1415" t="str">
        <f t="shared" si="224"/>
        <v>GC</v>
      </c>
      <c r="R1415" t="str">
        <f t="shared" si="225"/>
        <v/>
      </c>
      <c r="S1415" t="str">
        <f t="shared" si="226"/>
        <v/>
      </c>
      <c r="T1415" t="str">
        <f t="shared" si="227"/>
        <v/>
      </c>
      <c r="U1415" t="str">
        <f t="shared" si="228"/>
        <v/>
      </c>
      <c r="V1415" t="str">
        <f t="shared" si="229"/>
        <v/>
      </c>
      <c r="W1415" t="str">
        <f t="shared" si="230"/>
        <v/>
      </c>
      <c r="X1415" t="str">
        <f t="shared" si="231"/>
        <v/>
      </c>
      <c r="Y1415" s="32" t="str">
        <f t="shared" si="233"/>
        <v>GC////////</v>
      </c>
      <c r="Z1415" t="str">
        <f t="shared" si="234"/>
        <v>#ff66d9</v>
      </c>
    </row>
    <row r="1416" spans="1:26" x14ac:dyDescent="0.25">
      <c r="A1416" s="27" t="s">
        <v>106</v>
      </c>
      <c r="B1416" s="56">
        <f t="shared" si="232"/>
        <v>82</v>
      </c>
      <c r="C1416" s="56"/>
      <c r="D1416" s="8">
        <v>1416</v>
      </c>
      <c r="E1416" s="15">
        <v>1</v>
      </c>
      <c r="F1416" s="15">
        <v>0</v>
      </c>
      <c r="G1416" s="15">
        <v>0</v>
      </c>
      <c r="H1416" s="15">
        <v>0</v>
      </c>
      <c r="I1416" s="15">
        <v>0</v>
      </c>
      <c r="J1416" s="15">
        <v>1</v>
      </c>
      <c r="K1416" s="15">
        <v>0</v>
      </c>
      <c r="L1416" s="15">
        <v>0</v>
      </c>
      <c r="M1416" s="15">
        <v>1</v>
      </c>
      <c r="N1416" s="15">
        <v>0</v>
      </c>
      <c r="O1416" s="40">
        <v>0</v>
      </c>
      <c r="Q1416" t="str">
        <f t="shared" si="224"/>
        <v>GC</v>
      </c>
      <c r="R1416" t="str">
        <f t="shared" si="225"/>
        <v/>
      </c>
      <c r="S1416" t="str">
        <f t="shared" si="226"/>
        <v/>
      </c>
      <c r="T1416" t="str">
        <f t="shared" si="227"/>
        <v/>
      </c>
      <c r="U1416" t="str">
        <f t="shared" si="228"/>
        <v/>
      </c>
      <c r="V1416" t="str">
        <f t="shared" si="229"/>
        <v/>
      </c>
      <c r="W1416" t="str">
        <f t="shared" si="230"/>
        <v/>
      </c>
      <c r="X1416" t="str">
        <f t="shared" si="231"/>
        <v/>
      </c>
      <c r="Y1416" s="32" t="str">
        <f t="shared" si="233"/>
        <v>GC////////</v>
      </c>
      <c r="Z1416" t="str">
        <f t="shared" si="234"/>
        <v>#ff66d9</v>
      </c>
    </row>
    <row r="1417" spans="1:26" x14ac:dyDescent="0.25">
      <c r="A1417" s="27" t="s">
        <v>106</v>
      </c>
      <c r="B1417" s="56">
        <f t="shared" si="232"/>
        <v>83</v>
      </c>
      <c r="C1417" s="56"/>
      <c r="D1417" s="8">
        <v>1417</v>
      </c>
      <c r="E1417" s="15">
        <v>1</v>
      </c>
      <c r="F1417" s="15">
        <v>0</v>
      </c>
      <c r="G1417" s="15">
        <v>0</v>
      </c>
      <c r="H1417" s="15">
        <v>0</v>
      </c>
      <c r="I1417" s="15">
        <v>0</v>
      </c>
      <c r="J1417" s="15">
        <v>1</v>
      </c>
      <c r="K1417" s="15">
        <v>0</v>
      </c>
      <c r="L1417" s="15">
        <v>0</v>
      </c>
      <c r="M1417" s="15">
        <v>1</v>
      </c>
      <c r="N1417" s="15">
        <v>0</v>
      </c>
      <c r="O1417" s="40">
        <v>0</v>
      </c>
      <c r="Q1417" t="str">
        <f t="shared" si="224"/>
        <v>GC</v>
      </c>
      <c r="R1417" t="str">
        <f t="shared" si="225"/>
        <v/>
      </c>
      <c r="S1417" t="str">
        <f t="shared" si="226"/>
        <v/>
      </c>
      <c r="T1417" t="str">
        <f t="shared" si="227"/>
        <v/>
      </c>
      <c r="U1417" t="str">
        <f t="shared" si="228"/>
        <v/>
      </c>
      <c r="V1417" t="str">
        <f t="shared" si="229"/>
        <v/>
      </c>
      <c r="W1417" t="str">
        <f t="shared" si="230"/>
        <v/>
      </c>
      <c r="X1417" t="str">
        <f t="shared" si="231"/>
        <v/>
      </c>
      <c r="Y1417" s="32" t="str">
        <f t="shared" si="233"/>
        <v>GC////////</v>
      </c>
      <c r="Z1417" t="str">
        <f t="shared" si="234"/>
        <v>#ff66d9</v>
      </c>
    </row>
    <row r="1418" spans="1:26" x14ac:dyDescent="0.25">
      <c r="A1418" s="27" t="s">
        <v>106</v>
      </c>
      <c r="B1418" s="56">
        <f t="shared" si="232"/>
        <v>84</v>
      </c>
      <c r="C1418" s="56"/>
      <c r="D1418" s="8">
        <v>1418</v>
      </c>
      <c r="E1418" s="15">
        <v>1</v>
      </c>
      <c r="F1418" s="15">
        <v>0</v>
      </c>
      <c r="G1418" s="15">
        <v>0</v>
      </c>
      <c r="H1418" s="15">
        <v>0</v>
      </c>
      <c r="I1418" s="15">
        <v>0</v>
      </c>
      <c r="J1418" s="15">
        <v>1</v>
      </c>
      <c r="K1418" s="15">
        <v>0</v>
      </c>
      <c r="L1418" s="15">
        <v>0</v>
      </c>
      <c r="M1418" s="15">
        <v>1</v>
      </c>
      <c r="N1418" s="15">
        <v>0</v>
      </c>
      <c r="O1418" s="40">
        <v>0</v>
      </c>
      <c r="Q1418" t="str">
        <f t="shared" si="224"/>
        <v>GC</v>
      </c>
      <c r="R1418" t="str">
        <f t="shared" si="225"/>
        <v/>
      </c>
      <c r="S1418" t="str">
        <f t="shared" si="226"/>
        <v/>
      </c>
      <c r="T1418" t="str">
        <f t="shared" si="227"/>
        <v/>
      </c>
      <c r="U1418" t="str">
        <f t="shared" si="228"/>
        <v/>
      </c>
      <c r="V1418" t="str">
        <f t="shared" si="229"/>
        <v/>
      </c>
      <c r="W1418" t="str">
        <f t="shared" si="230"/>
        <v/>
      </c>
      <c r="X1418" t="str">
        <f t="shared" si="231"/>
        <v/>
      </c>
      <c r="Y1418" s="32" t="str">
        <f t="shared" si="233"/>
        <v>GC////////</v>
      </c>
      <c r="Z1418" t="str">
        <f t="shared" si="234"/>
        <v>#ff66d9</v>
      </c>
    </row>
    <row r="1419" spans="1:26" x14ac:dyDescent="0.25">
      <c r="A1419" s="27" t="s">
        <v>106</v>
      </c>
      <c r="B1419" s="56">
        <f t="shared" si="232"/>
        <v>85</v>
      </c>
      <c r="C1419" s="56"/>
      <c r="D1419" s="8">
        <v>1419</v>
      </c>
      <c r="E1419" s="15">
        <v>0</v>
      </c>
      <c r="F1419" s="15">
        <v>0</v>
      </c>
      <c r="G1419" s="15">
        <v>0</v>
      </c>
      <c r="H1419" s="15">
        <v>0</v>
      </c>
      <c r="I1419" s="15">
        <v>1</v>
      </c>
      <c r="J1419" s="15">
        <v>0</v>
      </c>
      <c r="K1419" s="15">
        <v>0</v>
      </c>
      <c r="L1419" s="15">
        <v>0</v>
      </c>
      <c r="M1419" s="15">
        <v>0</v>
      </c>
      <c r="N1419" s="15">
        <v>0</v>
      </c>
      <c r="O1419" s="40">
        <v>0</v>
      </c>
      <c r="Q1419" t="str">
        <f t="shared" si="224"/>
        <v>AC</v>
      </c>
      <c r="R1419" t="str">
        <f t="shared" si="225"/>
        <v/>
      </c>
      <c r="S1419" t="str">
        <f t="shared" si="226"/>
        <v/>
      </c>
      <c r="T1419" t="str">
        <f t="shared" si="227"/>
        <v/>
      </c>
      <c r="U1419" t="str">
        <f t="shared" si="228"/>
        <v/>
      </c>
      <c r="V1419" t="str">
        <f t="shared" si="229"/>
        <v/>
      </c>
      <c r="W1419" t="str">
        <f t="shared" si="230"/>
        <v>MEIS+</v>
      </c>
      <c r="X1419" t="str">
        <f t="shared" si="231"/>
        <v/>
      </c>
      <c r="Y1419" s="32" t="str">
        <f t="shared" si="233"/>
        <v>AC//////MEIS+//</v>
      </c>
      <c r="Z1419" t="str">
        <f t="shared" si="234"/>
        <v>#66ff66</v>
      </c>
    </row>
    <row r="1420" spans="1:26" x14ac:dyDescent="0.25">
      <c r="A1420" s="27" t="s">
        <v>106</v>
      </c>
      <c r="B1420" s="56">
        <f t="shared" si="232"/>
        <v>86</v>
      </c>
      <c r="C1420" s="56"/>
      <c r="D1420" s="8">
        <v>1420</v>
      </c>
      <c r="E1420" s="15">
        <v>1</v>
      </c>
      <c r="F1420" s="15">
        <v>0</v>
      </c>
      <c r="G1420" s="15">
        <v>0</v>
      </c>
      <c r="H1420" s="15">
        <v>0</v>
      </c>
      <c r="I1420" s="15">
        <v>0</v>
      </c>
      <c r="J1420" s="15">
        <v>1</v>
      </c>
      <c r="K1420" s="15">
        <v>0</v>
      </c>
      <c r="L1420" s="15">
        <v>0</v>
      </c>
      <c r="M1420" s="15">
        <v>1</v>
      </c>
      <c r="N1420" s="15">
        <v>0</v>
      </c>
      <c r="O1420" s="40">
        <v>0</v>
      </c>
      <c r="Q1420" t="str">
        <f t="shared" si="224"/>
        <v>GC</v>
      </c>
      <c r="R1420" t="str">
        <f t="shared" si="225"/>
        <v/>
      </c>
      <c r="S1420" t="str">
        <f t="shared" si="226"/>
        <v/>
      </c>
      <c r="T1420" t="str">
        <f t="shared" si="227"/>
        <v/>
      </c>
      <c r="U1420" t="str">
        <f t="shared" si="228"/>
        <v/>
      </c>
      <c r="V1420" t="str">
        <f t="shared" si="229"/>
        <v/>
      </c>
      <c r="W1420" t="str">
        <f t="shared" si="230"/>
        <v/>
      </c>
      <c r="X1420" t="str">
        <f t="shared" si="231"/>
        <v/>
      </c>
      <c r="Y1420" s="32" t="str">
        <f t="shared" si="233"/>
        <v>GC////////</v>
      </c>
      <c r="Z1420" t="str">
        <f t="shared" si="234"/>
        <v>#ff66d9</v>
      </c>
    </row>
    <row r="1421" spans="1:26" x14ac:dyDescent="0.25">
      <c r="A1421" s="27" t="s">
        <v>106</v>
      </c>
      <c r="B1421" s="56">
        <f t="shared" si="232"/>
        <v>87</v>
      </c>
      <c r="C1421" s="56"/>
      <c r="D1421" s="8">
        <v>1421</v>
      </c>
      <c r="E1421" s="15">
        <v>1</v>
      </c>
      <c r="F1421" s="15">
        <v>0</v>
      </c>
      <c r="G1421" s="15">
        <v>0</v>
      </c>
      <c r="H1421" s="15">
        <v>0</v>
      </c>
      <c r="I1421" s="15">
        <v>0</v>
      </c>
      <c r="J1421" s="15">
        <v>1</v>
      </c>
      <c r="K1421" s="15">
        <v>0</v>
      </c>
      <c r="L1421" s="15">
        <v>0</v>
      </c>
      <c r="M1421" s="15">
        <v>1</v>
      </c>
      <c r="N1421" s="15">
        <v>0</v>
      </c>
      <c r="O1421" s="40">
        <v>0</v>
      </c>
      <c r="Q1421" t="str">
        <f t="shared" si="224"/>
        <v>GC</v>
      </c>
      <c r="R1421" t="str">
        <f t="shared" si="225"/>
        <v/>
      </c>
      <c r="S1421" t="str">
        <f t="shared" si="226"/>
        <v/>
      </c>
      <c r="T1421" t="str">
        <f t="shared" si="227"/>
        <v/>
      </c>
      <c r="U1421" t="str">
        <f t="shared" si="228"/>
        <v/>
      </c>
      <c r="V1421" t="str">
        <f t="shared" si="229"/>
        <v/>
      </c>
      <c r="W1421" t="str">
        <f t="shared" si="230"/>
        <v/>
      </c>
      <c r="X1421" t="str">
        <f t="shared" si="231"/>
        <v/>
      </c>
      <c r="Y1421" s="32" t="str">
        <f t="shared" si="233"/>
        <v>GC////////</v>
      </c>
      <c r="Z1421" t="str">
        <f t="shared" si="234"/>
        <v>#ff66d9</v>
      </c>
    </row>
    <row r="1422" spans="1:26" x14ac:dyDescent="0.25">
      <c r="A1422" s="27" t="s">
        <v>106</v>
      </c>
      <c r="B1422" s="56">
        <f t="shared" si="232"/>
        <v>88</v>
      </c>
      <c r="C1422" s="56"/>
      <c r="D1422" s="8">
        <v>1422</v>
      </c>
      <c r="E1422" s="15">
        <v>1</v>
      </c>
      <c r="F1422" s="15">
        <v>0</v>
      </c>
      <c r="G1422" s="15">
        <v>0</v>
      </c>
      <c r="H1422" s="15">
        <v>0</v>
      </c>
      <c r="I1422" s="15">
        <v>0</v>
      </c>
      <c r="J1422" s="15">
        <v>1</v>
      </c>
      <c r="K1422" s="15">
        <v>0</v>
      </c>
      <c r="L1422" s="15">
        <v>0</v>
      </c>
      <c r="M1422" s="15">
        <v>1</v>
      </c>
      <c r="N1422" s="15">
        <v>0</v>
      </c>
      <c r="O1422" s="40">
        <v>0</v>
      </c>
      <c r="Q1422" t="str">
        <f t="shared" si="224"/>
        <v>GC</v>
      </c>
      <c r="R1422" t="str">
        <f t="shared" si="225"/>
        <v/>
      </c>
      <c r="S1422" t="str">
        <f t="shared" si="226"/>
        <v/>
      </c>
      <c r="T1422" t="str">
        <f t="shared" si="227"/>
        <v/>
      </c>
      <c r="U1422" t="str">
        <f t="shared" si="228"/>
        <v/>
      </c>
      <c r="V1422" t="str">
        <f t="shared" si="229"/>
        <v/>
      </c>
      <c r="W1422" t="str">
        <f t="shared" si="230"/>
        <v/>
      </c>
      <c r="X1422" t="str">
        <f t="shared" si="231"/>
        <v/>
      </c>
      <c r="Y1422" s="32" t="str">
        <f t="shared" si="233"/>
        <v>GC////////</v>
      </c>
      <c r="Z1422" t="str">
        <f t="shared" si="234"/>
        <v>#ff66d9</v>
      </c>
    </row>
    <row r="1423" spans="1:26" x14ac:dyDescent="0.25">
      <c r="A1423" s="27" t="s">
        <v>106</v>
      </c>
      <c r="B1423" s="56">
        <f t="shared" si="232"/>
        <v>89</v>
      </c>
      <c r="C1423" s="56"/>
      <c r="D1423" s="8">
        <v>1423</v>
      </c>
      <c r="E1423" s="15">
        <v>1</v>
      </c>
      <c r="F1423" s="15">
        <v>0</v>
      </c>
      <c r="G1423" s="15">
        <v>0</v>
      </c>
      <c r="H1423" s="15">
        <v>0</v>
      </c>
      <c r="I1423" s="15">
        <v>0</v>
      </c>
      <c r="J1423" s="15">
        <v>1</v>
      </c>
      <c r="K1423" s="15">
        <v>0</v>
      </c>
      <c r="L1423" s="15">
        <v>0</v>
      </c>
      <c r="M1423" s="15">
        <v>1</v>
      </c>
      <c r="N1423" s="15">
        <v>0</v>
      </c>
      <c r="O1423" s="40">
        <v>0</v>
      </c>
      <c r="Q1423" t="str">
        <f t="shared" si="224"/>
        <v>GC</v>
      </c>
      <c r="R1423" t="str">
        <f t="shared" si="225"/>
        <v/>
      </c>
      <c r="S1423" t="str">
        <f t="shared" si="226"/>
        <v/>
      </c>
      <c r="T1423" t="str">
        <f t="shared" si="227"/>
        <v/>
      </c>
      <c r="U1423" t="str">
        <f t="shared" si="228"/>
        <v/>
      </c>
      <c r="V1423" t="str">
        <f t="shared" si="229"/>
        <v/>
      </c>
      <c r="W1423" t="str">
        <f t="shared" si="230"/>
        <v/>
      </c>
      <c r="X1423" t="str">
        <f t="shared" si="231"/>
        <v/>
      </c>
      <c r="Y1423" s="32" t="str">
        <f t="shared" si="233"/>
        <v>GC////////</v>
      </c>
      <c r="Z1423" t="str">
        <f t="shared" si="234"/>
        <v>#ff66d9</v>
      </c>
    </row>
    <row r="1424" spans="1:26" x14ac:dyDescent="0.25">
      <c r="A1424" s="27" t="s">
        <v>106</v>
      </c>
      <c r="B1424" s="56">
        <f t="shared" si="232"/>
        <v>90</v>
      </c>
      <c r="C1424" s="56"/>
      <c r="D1424" s="8">
        <v>1424</v>
      </c>
      <c r="E1424" s="15">
        <v>1</v>
      </c>
      <c r="F1424" s="15">
        <v>0</v>
      </c>
      <c r="G1424" s="15">
        <v>0</v>
      </c>
      <c r="H1424" s="15">
        <v>0</v>
      </c>
      <c r="I1424" s="15">
        <v>0</v>
      </c>
      <c r="J1424" s="15">
        <v>1</v>
      </c>
      <c r="K1424" s="15">
        <v>0</v>
      </c>
      <c r="L1424" s="15">
        <v>0</v>
      </c>
      <c r="M1424" s="15">
        <v>1</v>
      </c>
      <c r="N1424" s="15">
        <v>0</v>
      </c>
      <c r="O1424" s="40">
        <v>0</v>
      </c>
      <c r="Q1424" t="str">
        <f t="shared" si="224"/>
        <v>GC</v>
      </c>
      <c r="R1424" t="str">
        <f t="shared" si="225"/>
        <v/>
      </c>
      <c r="S1424" t="str">
        <f t="shared" si="226"/>
        <v/>
      </c>
      <c r="T1424" t="str">
        <f t="shared" si="227"/>
        <v/>
      </c>
      <c r="U1424" t="str">
        <f t="shared" si="228"/>
        <v/>
      </c>
      <c r="V1424" t="str">
        <f t="shared" si="229"/>
        <v/>
      </c>
      <c r="W1424" t="str">
        <f t="shared" si="230"/>
        <v/>
      </c>
      <c r="X1424" t="str">
        <f t="shared" si="231"/>
        <v/>
      </c>
      <c r="Y1424" s="32" t="str">
        <f t="shared" si="233"/>
        <v>GC////////</v>
      </c>
      <c r="Z1424" t="str">
        <f t="shared" si="234"/>
        <v>#ff66d9</v>
      </c>
    </row>
    <row r="1425" spans="1:26" x14ac:dyDescent="0.25">
      <c r="A1425" s="27" t="s">
        <v>106</v>
      </c>
      <c r="B1425" s="56">
        <f t="shared" si="232"/>
        <v>91</v>
      </c>
      <c r="C1425" s="56"/>
      <c r="D1425" s="8">
        <v>1425</v>
      </c>
      <c r="E1425" s="15">
        <v>1</v>
      </c>
      <c r="F1425" s="15">
        <v>0</v>
      </c>
      <c r="G1425" s="15">
        <v>0</v>
      </c>
      <c r="H1425" s="15">
        <v>0</v>
      </c>
      <c r="I1425" s="15">
        <v>0</v>
      </c>
      <c r="J1425" s="15">
        <v>1</v>
      </c>
      <c r="K1425" s="15">
        <v>0</v>
      </c>
      <c r="L1425" s="15">
        <v>0</v>
      </c>
      <c r="M1425" s="15">
        <v>1</v>
      </c>
      <c r="N1425" s="15">
        <v>0</v>
      </c>
      <c r="O1425" s="40">
        <v>0</v>
      </c>
      <c r="Q1425" t="str">
        <f t="shared" si="224"/>
        <v>GC</v>
      </c>
      <c r="R1425" t="str">
        <f t="shared" si="225"/>
        <v/>
      </c>
      <c r="S1425" t="str">
        <f t="shared" si="226"/>
        <v/>
      </c>
      <c r="T1425" t="str">
        <f t="shared" si="227"/>
        <v/>
      </c>
      <c r="U1425" t="str">
        <f t="shared" si="228"/>
        <v/>
      </c>
      <c r="V1425" t="str">
        <f t="shared" si="229"/>
        <v/>
      </c>
      <c r="W1425" t="str">
        <f t="shared" si="230"/>
        <v/>
      </c>
      <c r="X1425" t="str">
        <f t="shared" si="231"/>
        <v/>
      </c>
      <c r="Y1425" s="32" t="str">
        <f t="shared" si="233"/>
        <v>GC////////</v>
      </c>
      <c r="Z1425" t="str">
        <f t="shared" si="234"/>
        <v>#ff66d9</v>
      </c>
    </row>
    <row r="1426" spans="1:26" x14ac:dyDescent="0.25">
      <c r="A1426" s="27" t="s">
        <v>106</v>
      </c>
      <c r="B1426" s="56">
        <f t="shared" si="232"/>
        <v>92</v>
      </c>
      <c r="C1426" s="56"/>
      <c r="D1426" s="8">
        <v>1426</v>
      </c>
      <c r="E1426" s="15">
        <v>0</v>
      </c>
      <c r="F1426" s="15">
        <v>0</v>
      </c>
      <c r="G1426" s="15">
        <v>1</v>
      </c>
      <c r="H1426" s="15">
        <v>0</v>
      </c>
      <c r="I1426" s="15">
        <v>0</v>
      </c>
      <c r="J1426" s="15">
        <v>1</v>
      </c>
      <c r="K1426" s="15">
        <v>1</v>
      </c>
      <c r="L1426" s="15">
        <v>0</v>
      </c>
      <c r="M1426" s="15">
        <v>1</v>
      </c>
      <c r="N1426" s="15">
        <v>0</v>
      </c>
      <c r="O1426" s="40">
        <v>0</v>
      </c>
      <c r="Q1426" t="str">
        <f t="shared" si="224"/>
        <v>AC</v>
      </c>
      <c r="R1426" t="str">
        <f t="shared" si="225"/>
        <v/>
      </c>
      <c r="S1426" t="str">
        <f t="shared" si="226"/>
        <v>Syt6+</v>
      </c>
      <c r="T1426" t="str">
        <f t="shared" si="227"/>
        <v/>
      </c>
      <c r="U1426" t="str">
        <f t="shared" si="228"/>
        <v>ChAT+</v>
      </c>
      <c r="V1426" t="str">
        <f t="shared" si="229"/>
        <v/>
      </c>
      <c r="W1426" t="str">
        <f t="shared" si="230"/>
        <v/>
      </c>
      <c r="X1426" t="str">
        <f t="shared" si="231"/>
        <v/>
      </c>
      <c r="Y1426" s="32" t="str">
        <f t="shared" si="233"/>
        <v>AC//Syt6+//ChAT+////</v>
      </c>
      <c r="Z1426" t="str">
        <f t="shared" si="234"/>
        <v>#b366ff</v>
      </c>
    </row>
    <row r="1427" spans="1:26" x14ac:dyDescent="0.25">
      <c r="A1427" s="27" t="s">
        <v>106</v>
      </c>
      <c r="B1427" s="56">
        <f t="shared" si="232"/>
        <v>93</v>
      </c>
      <c r="C1427" s="56"/>
      <c r="D1427" s="8">
        <v>1427</v>
      </c>
      <c r="E1427" s="15">
        <v>1</v>
      </c>
      <c r="F1427" s="15">
        <v>0</v>
      </c>
      <c r="G1427" s="15">
        <v>0</v>
      </c>
      <c r="H1427" s="15">
        <v>0</v>
      </c>
      <c r="I1427" s="15">
        <v>0</v>
      </c>
      <c r="J1427" s="15">
        <v>1</v>
      </c>
      <c r="K1427" s="15">
        <v>0</v>
      </c>
      <c r="L1427" s="15">
        <v>0</v>
      </c>
      <c r="M1427" s="15">
        <v>1</v>
      </c>
      <c r="N1427" s="15">
        <v>0</v>
      </c>
      <c r="O1427" s="40">
        <v>0</v>
      </c>
      <c r="Q1427" t="str">
        <f t="shared" ref="Q1427:Q1490" si="235">IF(E1427=1,"GC","AC")</f>
        <v>GC</v>
      </c>
      <c r="R1427" t="str">
        <f t="shared" ref="R1427:R1490" si="236">IF(F1427=1,"Syt10+","")</f>
        <v/>
      </c>
      <c r="S1427" t="str">
        <f t="shared" ref="S1427:S1490" si="237">IF(G1427=1,"Syt6+","")</f>
        <v/>
      </c>
      <c r="T1427" t="str">
        <f t="shared" ref="T1427:T1490" si="238">IF(H1427,"C8+","")</f>
        <v/>
      </c>
      <c r="U1427" t="str">
        <f t="shared" ref="U1427:U1490" si="239">IF(K1427=1,"ChAT+","")</f>
        <v/>
      </c>
      <c r="V1427" t="str">
        <f t="shared" ref="V1427:V1490" si="240">IF(O1427=1,"Satb2+","")</f>
        <v/>
      </c>
      <c r="W1427" t="str">
        <f t="shared" ref="W1427:W1490" si="241">IF(I1427=1,"MEIS+","")</f>
        <v/>
      </c>
      <c r="X1427" t="str">
        <f t="shared" ref="X1427:X1490" si="242">IF(N1427=1,"CalR+","")</f>
        <v/>
      </c>
      <c r="Y1427" s="32" t="str">
        <f t="shared" si="233"/>
        <v>GC////////</v>
      </c>
      <c r="Z1427" t="str">
        <f t="shared" si="234"/>
        <v>#ff66d9</v>
      </c>
    </row>
    <row r="1428" spans="1:26" x14ac:dyDescent="0.25">
      <c r="A1428" s="27" t="s">
        <v>106</v>
      </c>
      <c r="B1428" s="56">
        <f t="shared" si="232"/>
        <v>94</v>
      </c>
      <c r="C1428" s="56"/>
      <c r="D1428" s="8">
        <v>1428</v>
      </c>
      <c r="E1428" s="15">
        <v>1</v>
      </c>
      <c r="F1428" s="15">
        <v>0</v>
      </c>
      <c r="G1428" s="15">
        <v>0</v>
      </c>
      <c r="H1428" s="15">
        <v>0</v>
      </c>
      <c r="I1428" s="15">
        <v>0</v>
      </c>
      <c r="J1428" s="15">
        <v>1</v>
      </c>
      <c r="K1428" s="15">
        <v>0</v>
      </c>
      <c r="L1428" s="15">
        <v>0</v>
      </c>
      <c r="M1428" s="15">
        <v>1</v>
      </c>
      <c r="N1428" s="15">
        <v>0</v>
      </c>
      <c r="O1428" s="40">
        <v>0</v>
      </c>
      <c r="Q1428" t="str">
        <f t="shared" si="235"/>
        <v>GC</v>
      </c>
      <c r="R1428" t="str">
        <f t="shared" si="236"/>
        <v/>
      </c>
      <c r="S1428" t="str">
        <f t="shared" si="237"/>
        <v/>
      </c>
      <c r="T1428" t="str">
        <f t="shared" si="238"/>
        <v/>
      </c>
      <c r="U1428" t="str">
        <f t="shared" si="239"/>
        <v/>
      </c>
      <c r="V1428" t="str">
        <f t="shared" si="240"/>
        <v/>
      </c>
      <c r="W1428" t="str">
        <f t="shared" si="241"/>
        <v/>
      </c>
      <c r="X1428" t="str">
        <f t="shared" si="242"/>
        <v/>
      </c>
      <c r="Y1428" s="32" t="str">
        <f t="shared" si="233"/>
        <v>GC////////</v>
      </c>
      <c r="Z1428" t="str">
        <f t="shared" si="234"/>
        <v>#ff66d9</v>
      </c>
    </row>
    <row r="1429" spans="1:26" x14ac:dyDescent="0.25">
      <c r="A1429" s="27" t="s">
        <v>106</v>
      </c>
      <c r="B1429" s="56">
        <f t="shared" si="232"/>
        <v>95</v>
      </c>
      <c r="C1429" s="56"/>
      <c r="D1429" s="8">
        <v>1429</v>
      </c>
      <c r="E1429" s="15">
        <v>1</v>
      </c>
      <c r="F1429" s="15">
        <v>0</v>
      </c>
      <c r="G1429" s="15">
        <v>0</v>
      </c>
      <c r="H1429" s="15">
        <v>0</v>
      </c>
      <c r="I1429" s="15">
        <v>0</v>
      </c>
      <c r="J1429" s="15">
        <v>1</v>
      </c>
      <c r="K1429" s="15">
        <v>0</v>
      </c>
      <c r="L1429" s="15">
        <v>0</v>
      </c>
      <c r="M1429" s="15">
        <v>1</v>
      </c>
      <c r="N1429" s="15">
        <v>0</v>
      </c>
      <c r="O1429" s="40">
        <v>0</v>
      </c>
      <c r="Q1429" t="str">
        <f t="shared" si="235"/>
        <v>GC</v>
      </c>
      <c r="R1429" t="str">
        <f t="shared" si="236"/>
        <v/>
      </c>
      <c r="S1429" t="str">
        <f t="shared" si="237"/>
        <v/>
      </c>
      <c r="T1429" t="str">
        <f t="shared" si="238"/>
        <v/>
      </c>
      <c r="U1429" t="str">
        <f t="shared" si="239"/>
        <v/>
      </c>
      <c r="V1429" t="str">
        <f t="shared" si="240"/>
        <v/>
      </c>
      <c r="W1429" t="str">
        <f t="shared" si="241"/>
        <v/>
      </c>
      <c r="X1429" t="str">
        <f t="shared" si="242"/>
        <v/>
      </c>
      <c r="Y1429" s="32" t="str">
        <f t="shared" si="233"/>
        <v>GC////////</v>
      </c>
      <c r="Z1429" t="str">
        <f t="shared" si="234"/>
        <v>#ff66d9</v>
      </c>
    </row>
    <row r="1430" spans="1:26" x14ac:dyDescent="0.25">
      <c r="A1430" s="27" t="s">
        <v>106</v>
      </c>
      <c r="B1430" s="56">
        <f t="shared" si="232"/>
        <v>96</v>
      </c>
      <c r="C1430" s="56" t="s">
        <v>19</v>
      </c>
      <c r="D1430" s="8">
        <v>1430</v>
      </c>
      <c r="E1430" s="15">
        <v>0</v>
      </c>
      <c r="F1430" s="15">
        <v>0</v>
      </c>
      <c r="G1430" s="15">
        <v>1</v>
      </c>
      <c r="H1430" s="15">
        <v>0</v>
      </c>
      <c r="I1430" s="15">
        <v>1</v>
      </c>
      <c r="J1430" s="15">
        <v>0</v>
      </c>
      <c r="K1430" s="15">
        <v>0</v>
      </c>
      <c r="L1430" s="15">
        <v>0</v>
      </c>
      <c r="M1430" s="15">
        <v>0</v>
      </c>
      <c r="N1430" s="15">
        <v>0</v>
      </c>
      <c r="O1430" s="40">
        <v>0</v>
      </c>
      <c r="Q1430" t="str">
        <f t="shared" si="235"/>
        <v>AC</v>
      </c>
      <c r="R1430" t="str">
        <f t="shared" si="236"/>
        <v/>
      </c>
      <c r="S1430" t="str">
        <f t="shared" si="237"/>
        <v>Syt6+</v>
      </c>
      <c r="T1430" t="str">
        <f t="shared" si="238"/>
        <v/>
      </c>
      <c r="U1430" t="str">
        <f t="shared" si="239"/>
        <v/>
      </c>
      <c r="V1430" t="str">
        <f t="shared" si="240"/>
        <v/>
      </c>
      <c r="W1430" t="str">
        <f t="shared" si="241"/>
        <v>MEIS+</v>
      </c>
      <c r="X1430" t="str">
        <f t="shared" si="242"/>
        <v/>
      </c>
      <c r="Y1430" s="32" t="str">
        <f t="shared" si="233"/>
        <v>AC//Syt6+////MEIS+//</v>
      </c>
      <c r="Z1430" t="str">
        <f t="shared" si="234"/>
        <v>#ff6666</v>
      </c>
    </row>
    <row r="1431" spans="1:26" x14ac:dyDescent="0.25">
      <c r="A1431" s="27" t="s">
        <v>106</v>
      </c>
      <c r="B1431" s="56">
        <f t="shared" si="232"/>
        <v>97</v>
      </c>
      <c r="C1431" s="56"/>
      <c r="D1431" s="8">
        <v>1431</v>
      </c>
      <c r="E1431" s="15">
        <v>1</v>
      </c>
      <c r="F1431" s="15">
        <v>0</v>
      </c>
      <c r="G1431" s="15">
        <v>0</v>
      </c>
      <c r="H1431" s="15">
        <v>0</v>
      </c>
      <c r="I1431" s="15">
        <v>0</v>
      </c>
      <c r="J1431" s="15">
        <v>1</v>
      </c>
      <c r="K1431" s="15">
        <v>0</v>
      </c>
      <c r="L1431" s="15">
        <v>0</v>
      </c>
      <c r="M1431" s="15">
        <v>1</v>
      </c>
      <c r="N1431" s="15">
        <v>0</v>
      </c>
      <c r="O1431" s="40">
        <v>0</v>
      </c>
      <c r="Q1431" t="str">
        <f t="shared" si="235"/>
        <v>GC</v>
      </c>
      <c r="R1431" t="str">
        <f t="shared" si="236"/>
        <v/>
      </c>
      <c r="S1431" t="str">
        <f t="shared" si="237"/>
        <v/>
      </c>
      <c r="T1431" t="str">
        <f t="shared" si="238"/>
        <v/>
      </c>
      <c r="U1431" t="str">
        <f t="shared" si="239"/>
        <v/>
      </c>
      <c r="V1431" t="str">
        <f t="shared" si="240"/>
        <v/>
      </c>
      <c r="W1431" t="str">
        <f t="shared" si="241"/>
        <v/>
      </c>
      <c r="X1431" t="str">
        <f t="shared" si="242"/>
        <v/>
      </c>
      <c r="Y1431" s="32" t="str">
        <f t="shared" si="233"/>
        <v>GC////////</v>
      </c>
      <c r="Z1431" t="str">
        <f t="shared" si="234"/>
        <v>#ff66d9</v>
      </c>
    </row>
    <row r="1432" spans="1:26" x14ac:dyDescent="0.25">
      <c r="A1432" s="27" t="s">
        <v>106</v>
      </c>
      <c r="B1432" s="56">
        <f t="shared" si="232"/>
        <v>98</v>
      </c>
      <c r="C1432" s="56"/>
      <c r="D1432" s="8">
        <v>1432</v>
      </c>
      <c r="E1432" s="15">
        <v>1</v>
      </c>
      <c r="F1432" s="15">
        <v>0</v>
      </c>
      <c r="G1432" s="15">
        <v>0</v>
      </c>
      <c r="H1432" s="15">
        <v>0</v>
      </c>
      <c r="I1432" s="15">
        <v>0</v>
      </c>
      <c r="J1432" s="15">
        <v>1</v>
      </c>
      <c r="K1432" s="15">
        <v>0</v>
      </c>
      <c r="L1432" s="15">
        <v>0</v>
      </c>
      <c r="M1432" s="15">
        <v>1</v>
      </c>
      <c r="N1432" s="15">
        <v>0</v>
      </c>
      <c r="O1432" s="40">
        <v>0</v>
      </c>
      <c r="Q1432" t="str">
        <f t="shared" si="235"/>
        <v>GC</v>
      </c>
      <c r="R1432" t="str">
        <f t="shared" si="236"/>
        <v/>
      </c>
      <c r="S1432" t="str">
        <f t="shared" si="237"/>
        <v/>
      </c>
      <c r="T1432" t="str">
        <f t="shared" si="238"/>
        <v/>
      </c>
      <c r="U1432" t="str">
        <f t="shared" si="239"/>
        <v/>
      </c>
      <c r="V1432" t="str">
        <f t="shared" si="240"/>
        <v/>
      </c>
      <c r="W1432" t="str">
        <f t="shared" si="241"/>
        <v/>
      </c>
      <c r="X1432" t="str">
        <f t="shared" si="242"/>
        <v/>
      </c>
      <c r="Y1432" s="32" t="str">
        <f t="shared" si="233"/>
        <v>GC////////</v>
      </c>
      <c r="Z1432" t="str">
        <f t="shared" si="234"/>
        <v>#ff66d9</v>
      </c>
    </row>
    <row r="1433" spans="1:26" x14ac:dyDescent="0.25">
      <c r="A1433" s="27" t="s">
        <v>106</v>
      </c>
      <c r="B1433" s="56">
        <f t="shared" si="232"/>
        <v>99</v>
      </c>
      <c r="C1433" s="56"/>
      <c r="D1433" s="8">
        <v>1433</v>
      </c>
      <c r="E1433" s="15">
        <v>1</v>
      </c>
      <c r="F1433" s="15">
        <v>0</v>
      </c>
      <c r="G1433" s="15">
        <v>0</v>
      </c>
      <c r="H1433" s="15">
        <v>0</v>
      </c>
      <c r="I1433" s="15">
        <v>0</v>
      </c>
      <c r="J1433" s="15">
        <v>1</v>
      </c>
      <c r="K1433" s="15">
        <v>0</v>
      </c>
      <c r="L1433" s="15">
        <v>0</v>
      </c>
      <c r="M1433" s="15">
        <v>1</v>
      </c>
      <c r="N1433" s="15">
        <v>0</v>
      </c>
      <c r="O1433" s="40">
        <v>0</v>
      </c>
      <c r="Q1433" t="str">
        <f t="shared" si="235"/>
        <v>GC</v>
      </c>
      <c r="R1433" t="str">
        <f t="shared" si="236"/>
        <v/>
      </c>
      <c r="S1433" t="str">
        <f t="shared" si="237"/>
        <v/>
      </c>
      <c r="T1433" t="str">
        <f t="shared" si="238"/>
        <v/>
      </c>
      <c r="U1433" t="str">
        <f t="shared" si="239"/>
        <v/>
      </c>
      <c r="V1433" t="str">
        <f t="shared" si="240"/>
        <v/>
      </c>
      <c r="W1433" t="str">
        <f t="shared" si="241"/>
        <v/>
      </c>
      <c r="X1433" t="str">
        <f t="shared" si="242"/>
        <v/>
      </c>
      <c r="Y1433" s="32" t="str">
        <f t="shared" si="233"/>
        <v>GC////////</v>
      </c>
      <c r="Z1433" t="str">
        <f t="shared" si="234"/>
        <v>#ff66d9</v>
      </c>
    </row>
    <row r="1434" spans="1:26" x14ac:dyDescent="0.25">
      <c r="A1434" s="27" t="s">
        <v>106</v>
      </c>
      <c r="B1434" s="56">
        <f t="shared" si="232"/>
        <v>100</v>
      </c>
      <c r="C1434" s="56">
        <v>55</v>
      </c>
      <c r="D1434" s="8">
        <v>1434</v>
      </c>
      <c r="E1434" s="15">
        <v>1</v>
      </c>
      <c r="F1434" s="15">
        <v>0</v>
      </c>
      <c r="G1434" s="15">
        <v>0</v>
      </c>
      <c r="H1434" s="15">
        <v>1</v>
      </c>
      <c r="I1434" s="15">
        <v>0</v>
      </c>
      <c r="J1434" s="15">
        <v>1</v>
      </c>
      <c r="K1434" s="15">
        <v>0</v>
      </c>
      <c r="L1434" s="15">
        <v>0</v>
      </c>
      <c r="M1434" s="15">
        <v>1</v>
      </c>
      <c r="N1434" s="15">
        <v>0</v>
      </c>
      <c r="O1434" s="40">
        <v>0</v>
      </c>
      <c r="Q1434" t="str">
        <f t="shared" si="235"/>
        <v>GC</v>
      </c>
      <c r="R1434" t="str">
        <f t="shared" si="236"/>
        <v/>
      </c>
      <c r="S1434" t="str">
        <f t="shared" si="237"/>
        <v/>
      </c>
      <c r="T1434" t="str">
        <f t="shared" si="238"/>
        <v>C8+</v>
      </c>
      <c r="U1434" t="str">
        <f t="shared" si="239"/>
        <v/>
      </c>
      <c r="V1434" t="str">
        <f t="shared" si="240"/>
        <v/>
      </c>
      <c r="W1434" t="str">
        <f t="shared" si="241"/>
        <v/>
      </c>
      <c r="X1434" t="str">
        <f t="shared" si="242"/>
        <v/>
      </c>
      <c r="Y1434" s="32" t="str">
        <f t="shared" si="233"/>
        <v>GC///C8+/////</v>
      </c>
      <c r="Z1434" t="str">
        <f t="shared" si="234"/>
        <v>#ffff66</v>
      </c>
    </row>
    <row r="1435" spans="1:26" x14ac:dyDescent="0.25">
      <c r="A1435" s="27" t="s">
        <v>106</v>
      </c>
      <c r="B1435" s="56">
        <f t="shared" si="232"/>
        <v>101</v>
      </c>
      <c r="C1435" s="56">
        <v>97</v>
      </c>
      <c r="D1435" s="8">
        <v>1435</v>
      </c>
      <c r="E1435" s="15">
        <v>1</v>
      </c>
      <c r="F1435" s="15">
        <v>0</v>
      </c>
      <c r="G1435" s="15">
        <v>0</v>
      </c>
      <c r="H1435" s="15">
        <v>1</v>
      </c>
      <c r="I1435" s="15">
        <v>0</v>
      </c>
      <c r="J1435" s="15">
        <v>1</v>
      </c>
      <c r="K1435" s="15">
        <v>0</v>
      </c>
      <c r="L1435" s="15">
        <v>0</v>
      </c>
      <c r="M1435" s="15">
        <v>1</v>
      </c>
      <c r="N1435" s="15">
        <v>0</v>
      </c>
      <c r="O1435" s="40">
        <v>0</v>
      </c>
      <c r="Q1435" t="str">
        <f t="shared" si="235"/>
        <v>GC</v>
      </c>
      <c r="R1435" t="str">
        <f t="shared" si="236"/>
        <v/>
      </c>
      <c r="S1435" t="str">
        <f t="shared" si="237"/>
        <v/>
      </c>
      <c r="T1435" t="str">
        <f t="shared" si="238"/>
        <v>C8+</v>
      </c>
      <c r="U1435" t="str">
        <f t="shared" si="239"/>
        <v/>
      </c>
      <c r="V1435" t="str">
        <f t="shared" si="240"/>
        <v/>
      </c>
      <c r="W1435" t="str">
        <f t="shared" si="241"/>
        <v/>
      </c>
      <c r="X1435" t="str">
        <f t="shared" si="242"/>
        <v/>
      </c>
      <c r="Y1435" s="32" t="str">
        <f t="shared" si="233"/>
        <v>GC///C8+/////</v>
      </c>
      <c r="Z1435" t="str">
        <f t="shared" si="234"/>
        <v>#ffff66</v>
      </c>
    </row>
    <row r="1436" spans="1:26" x14ac:dyDescent="0.25">
      <c r="A1436" s="27" t="s">
        <v>106</v>
      </c>
      <c r="B1436" s="56">
        <f t="shared" si="232"/>
        <v>102</v>
      </c>
      <c r="C1436" s="56"/>
      <c r="D1436" s="8">
        <v>1436</v>
      </c>
      <c r="E1436" s="15">
        <v>0</v>
      </c>
      <c r="F1436" s="15">
        <v>0</v>
      </c>
      <c r="G1436" s="15">
        <v>0</v>
      </c>
      <c r="H1436" s="15">
        <v>0</v>
      </c>
      <c r="I1436" s="15">
        <v>1</v>
      </c>
      <c r="J1436" s="15">
        <v>0</v>
      </c>
      <c r="K1436" s="15">
        <v>0</v>
      </c>
      <c r="L1436" s="15">
        <v>0</v>
      </c>
      <c r="M1436" s="15">
        <v>0</v>
      </c>
      <c r="N1436" s="15">
        <v>0</v>
      </c>
      <c r="O1436" s="40">
        <v>0</v>
      </c>
      <c r="Q1436" t="str">
        <f t="shared" si="235"/>
        <v>AC</v>
      </c>
      <c r="R1436" t="str">
        <f t="shared" si="236"/>
        <v/>
      </c>
      <c r="S1436" t="str">
        <f t="shared" si="237"/>
        <v/>
      </c>
      <c r="T1436" t="str">
        <f t="shared" si="238"/>
        <v/>
      </c>
      <c r="U1436" t="str">
        <f t="shared" si="239"/>
        <v/>
      </c>
      <c r="V1436" t="str">
        <f t="shared" si="240"/>
        <v/>
      </c>
      <c r="W1436" t="str">
        <f t="shared" si="241"/>
        <v>MEIS+</v>
      </c>
      <c r="X1436" t="str">
        <f t="shared" si="242"/>
        <v/>
      </c>
      <c r="Y1436" s="32" t="str">
        <f t="shared" si="233"/>
        <v>AC//////MEIS+//</v>
      </c>
      <c r="Z1436" t="str">
        <f t="shared" si="234"/>
        <v>#66ff66</v>
      </c>
    </row>
    <row r="1437" spans="1:26" x14ac:dyDescent="0.25">
      <c r="A1437" s="27" t="s">
        <v>106</v>
      </c>
      <c r="B1437" s="56">
        <f t="shared" si="232"/>
        <v>103</v>
      </c>
      <c r="C1437" s="56"/>
      <c r="D1437" s="8">
        <v>1437</v>
      </c>
      <c r="E1437" s="15">
        <v>1</v>
      </c>
      <c r="F1437" s="15">
        <v>0</v>
      </c>
      <c r="G1437" s="15">
        <v>0</v>
      </c>
      <c r="H1437" s="15">
        <v>0</v>
      </c>
      <c r="I1437" s="15">
        <v>0</v>
      </c>
      <c r="J1437" s="15">
        <v>1</v>
      </c>
      <c r="K1437" s="15">
        <v>0</v>
      </c>
      <c r="L1437" s="15">
        <v>0</v>
      </c>
      <c r="M1437" s="15">
        <v>1</v>
      </c>
      <c r="N1437" s="15">
        <v>0</v>
      </c>
      <c r="O1437" s="40">
        <v>0</v>
      </c>
      <c r="Q1437" t="str">
        <f t="shared" si="235"/>
        <v>GC</v>
      </c>
      <c r="R1437" t="str">
        <f t="shared" si="236"/>
        <v/>
      </c>
      <c r="S1437" t="str">
        <f t="shared" si="237"/>
        <v/>
      </c>
      <c r="T1437" t="str">
        <f t="shared" si="238"/>
        <v/>
      </c>
      <c r="U1437" t="str">
        <f t="shared" si="239"/>
        <v/>
      </c>
      <c r="V1437" t="str">
        <f t="shared" si="240"/>
        <v/>
      </c>
      <c r="W1437" t="str">
        <f t="shared" si="241"/>
        <v/>
      </c>
      <c r="X1437" t="str">
        <f t="shared" si="242"/>
        <v/>
      </c>
      <c r="Y1437" s="32" t="str">
        <f t="shared" si="233"/>
        <v>GC////////</v>
      </c>
      <c r="Z1437" t="str">
        <f t="shared" si="234"/>
        <v>#ff66d9</v>
      </c>
    </row>
    <row r="1438" spans="1:26" x14ac:dyDescent="0.25">
      <c r="A1438" s="27" t="s">
        <v>106</v>
      </c>
      <c r="B1438" s="56">
        <f t="shared" si="232"/>
        <v>104</v>
      </c>
      <c r="C1438" s="56"/>
      <c r="D1438" s="8">
        <v>1438</v>
      </c>
      <c r="E1438" s="15">
        <v>0</v>
      </c>
      <c r="F1438" s="15">
        <v>0</v>
      </c>
      <c r="G1438" s="15">
        <v>0</v>
      </c>
      <c r="H1438" s="15">
        <v>0</v>
      </c>
      <c r="I1438" s="15">
        <v>1</v>
      </c>
      <c r="J1438" s="15">
        <v>0</v>
      </c>
      <c r="K1438" s="15">
        <v>0</v>
      </c>
      <c r="L1438" s="15">
        <v>0</v>
      </c>
      <c r="M1438" s="15">
        <v>0</v>
      </c>
      <c r="N1438" s="15">
        <v>0</v>
      </c>
      <c r="O1438" s="40">
        <v>0</v>
      </c>
      <c r="Q1438" t="str">
        <f t="shared" si="235"/>
        <v>AC</v>
      </c>
      <c r="R1438" t="str">
        <f t="shared" si="236"/>
        <v/>
      </c>
      <c r="S1438" t="str">
        <f t="shared" si="237"/>
        <v/>
      </c>
      <c r="T1438" t="str">
        <f t="shared" si="238"/>
        <v/>
      </c>
      <c r="U1438" t="str">
        <f t="shared" si="239"/>
        <v/>
      </c>
      <c r="V1438" t="str">
        <f t="shared" si="240"/>
        <v/>
      </c>
      <c r="W1438" t="str">
        <f t="shared" si="241"/>
        <v>MEIS+</v>
      </c>
      <c r="X1438" t="str">
        <f t="shared" si="242"/>
        <v/>
      </c>
      <c r="Y1438" s="32" t="str">
        <f t="shared" si="233"/>
        <v>AC//////MEIS+//</v>
      </c>
      <c r="Z1438" t="str">
        <f t="shared" si="234"/>
        <v>#66ff66</v>
      </c>
    </row>
    <row r="1439" spans="1:26" x14ac:dyDescent="0.25">
      <c r="A1439" s="27" t="s">
        <v>106</v>
      </c>
      <c r="B1439" s="56">
        <f t="shared" si="232"/>
        <v>105</v>
      </c>
      <c r="C1439" s="56"/>
      <c r="D1439" s="8">
        <v>1439</v>
      </c>
      <c r="E1439" s="15">
        <v>0</v>
      </c>
      <c r="F1439" s="15">
        <v>0</v>
      </c>
      <c r="G1439" s="15">
        <v>0</v>
      </c>
      <c r="H1439" s="15">
        <v>0</v>
      </c>
      <c r="I1439" s="15">
        <v>1</v>
      </c>
      <c r="J1439" s="15">
        <v>0</v>
      </c>
      <c r="K1439" s="15">
        <v>0</v>
      </c>
      <c r="L1439" s="15">
        <v>0</v>
      </c>
      <c r="M1439" s="15">
        <v>0</v>
      </c>
      <c r="N1439" s="15">
        <v>0</v>
      </c>
      <c r="O1439" s="40">
        <v>0</v>
      </c>
      <c r="Q1439" t="str">
        <f t="shared" si="235"/>
        <v>AC</v>
      </c>
      <c r="R1439" t="str">
        <f t="shared" si="236"/>
        <v/>
      </c>
      <c r="S1439" t="str">
        <f t="shared" si="237"/>
        <v/>
      </c>
      <c r="T1439" t="str">
        <f t="shared" si="238"/>
        <v/>
      </c>
      <c r="U1439" t="str">
        <f t="shared" si="239"/>
        <v/>
      </c>
      <c r="V1439" t="str">
        <f t="shared" si="240"/>
        <v/>
      </c>
      <c r="W1439" t="str">
        <f t="shared" si="241"/>
        <v>MEIS+</v>
      </c>
      <c r="X1439" t="str">
        <f t="shared" si="242"/>
        <v/>
      </c>
      <c r="Y1439" s="32" t="str">
        <f t="shared" si="233"/>
        <v>AC//////MEIS+//</v>
      </c>
      <c r="Z1439" t="str">
        <f t="shared" si="234"/>
        <v>#66ff66</v>
      </c>
    </row>
    <row r="1440" spans="1:26" x14ac:dyDescent="0.25">
      <c r="A1440" s="27" t="s">
        <v>106</v>
      </c>
      <c r="B1440" s="56">
        <f t="shared" si="232"/>
        <v>106</v>
      </c>
      <c r="C1440" s="56"/>
      <c r="D1440" s="8">
        <v>1440</v>
      </c>
      <c r="E1440" s="15">
        <v>1</v>
      </c>
      <c r="F1440" s="15">
        <v>0</v>
      </c>
      <c r="G1440" s="15">
        <v>0</v>
      </c>
      <c r="H1440" s="15">
        <v>0</v>
      </c>
      <c r="I1440" s="15">
        <v>0</v>
      </c>
      <c r="J1440" s="15">
        <v>1</v>
      </c>
      <c r="K1440" s="15">
        <v>0</v>
      </c>
      <c r="L1440" s="15">
        <v>0</v>
      </c>
      <c r="M1440" s="15">
        <v>1</v>
      </c>
      <c r="N1440" s="15">
        <v>0</v>
      </c>
      <c r="O1440" s="40">
        <v>0</v>
      </c>
      <c r="Q1440" t="str">
        <f t="shared" si="235"/>
        <v>GC</v>
      </c>
      <c r="R1440" t="str">
        <f t="shared" si="236"/>
        <v/>
      </c>
      <c r="S1440" t="str">
        <f t="shared" si="237"/>
        <v/>
      </c>
      <c r="T1440" t="str">
        <f t="shared" si="238"/>
        <v/>
      </c>
      <c r="U1440" t="str">
        <f t="shared" si="239"/>
        <v/>
      </c>
      <c r="V1440" t="str">
        <f t="shared" si="240"/>
        <v/>
      </c>
      <c r="W1440" t="str">
        <f t="shared" si="241"/>
        <v/>
      </c>
      <c r="X1440" t="str">
        <f t="shared" si="242"/>
        <v/>
      </c>
      <c r="Y1440" s="32" t="str">
        <f t="shared" si="233"/>
        <v>GC////////</v>
      </c>
      <c r="Z1440" t="str">
        <f t="shared" si="234"/>
        <v>#ff66d9</v>
      </c>
    </row>
    <row r="1441" spans="1:26" x14ac:dyDescent="0.25">
      <c r="A1441" s="27" t="s">
        <v>106</v>
      </c>
      <c r="B1441" s="56">
        <f t="shared" si="232"/>
        <v>107</v>
      </c>
      <c r="C1441" s="56"/>
      <c r="D1441" s="8">
        <v>1441</v>
      </c>
      <c r="E1441" s="15">
        <v>1</v>
      </c>
      <c r="F1441" s="15">
        <v>0</v>
      </c>
      <c r="G1441" s="15">
        <v>0</v>
      </c>
      <c r="H1441" s="15">
        <v>0</v>
      </c>
      <c r="I1441" s="15">
        <v>0</v>
      </c>
      <c r="J1441" s="15">
        <v>1</v>
      </c>
      <c r="K1441" s="15">
        <v>0</v>
      </c>
      <c r="L1441" s="15">
        <v>0</v>
      </c>
      <c r="M1441" s="15">
        <v>1</v>
      </c>
      <c r="N1441" s="15">
        <v>0</v>
      </c>
      <c r="O1441" s="40">
        <v>0</v>
      </c>
      <c r="Q1441" t="str">
        <f t="shared" si="235"/>
        <v>GC</v>
      </c>
      <c r="R1441" t="str">
        <f t="shared" si="236"/>
        <v/>
      </c>
      <c r="S1441" t="str">
        <f t="shared" si="237"/>
        <v/>
      </c>
      <c r="T1441" t="str">
        <f t="shared" si="238"/>
        <v/>
      </c>
      <c r="U1441" t="str">
        <f t="shared" si="239"/>
        <v/>
      </c>
      <c r="V1441" t="str">
        <f t="shared" si="240"/>
        <v/>
      </c>
      <c r="W1441" t="str">
        <f t="shared" si="241"/>
        <v/>
      </c>
      <c r="X1441" t="str">
        <f t="shared" si="242"/>
        <v/>
      </c>
      <c r="Y1441" s="32" t="str">
        <f t="shared" si="233"/>
        <v>GC////////</v>
      </c>
      <c r="Z1441" t="str">
        <f t="shared" si="234"/>
        <v>#ff66d9</v>
      </c>
    </row>
    <row r="1442" spans="1:26" x14ac:dyDescent="0.25">
      <c r="A1442" s="27" t="s">
        <v>106</v>
      </c>
      <c r="B1442" s="56">
        <f t="shared" si="232"/>
        <v>108</v>
      </c>
      <c r="C1442" s="56"/>
      <c r="D1442" s="8">
        <v>1442</v>
      </c>
      <c r="E1442" s="15">
        <v>1</v>
      </c>
      <c r="F1442" s="15">
        <v>0</v>
      </c>
      <c r="G1442" s="15">
        <v>0</v>
      </c>
      <c r="H1442" s="15">
        <v>0</v>
      </c>
      <c r="I1442" s="15">
        <v>0</v>
      </c>
      <c r="J1442" s="15">
        <v>1</v>
      </c>
      <c r="K1442" s="15">
        <v>0</v>
      </c>
      <c r="L1442" s="15">
        <v>0</v>
      </c>
      <c r="M1442" s="15">
        <v>1</v>
      </c>
      <c r="N1442" s="15">
        <v>0</v>
      </c>
      <c r="O1442" s="40">
        <v>0</v>
      </c>
      <c r="Q1442" t="str">
        <f t="shared" si="235"/>
        <v>GC</v>
      </c>
      <c r="R1442" t="str">
        <f t="shared" si="236"/>
        <v/>
      </c>
      <c r="S1442" t="str">
        <f t="shared" si="237"/>
        <v/>
      </c>
      <c r="T1442" t="str">
        <f t="shared" si="238"/>
        <v/>
      </c>
      <c r="U1442" t="str">
        <f t="shared" si="239"/>
        <v/>
      </c>
      <c r="V1442" t="str">
        <f t="shared" si="240"/>
        <v/>
      </c>
      <c r="W1442" t="str">
        <f t="shared" si="241"/>
        <v/>
      </c>
      <c r="X1442" t="str">
        <f t="shared" si="242"/>
        <v/>
      </c>
      <c r="Y1442" s="32" t="str">
        <f t="shared" si="233"/>
        <v>GC////////</v>
      </c>
      <c r="Z1442" t="str">
        <f t="shared" si="234"/>
        <v>#ff66d9</v>
      </c>
    </row>
    <row r="1443" spans="1:26" x14ac:dyDescent="0.25">
      <c r="A1443" s="27" t="s">
        <v>106</v>
      </c>
      <c r="B1443" s="56">
        <f t="shared" si="232"/>
        <v>109</v>
      </c>
      <c r="C1443" s="56"/>
      <c r="D1443" s="8">
        <v>1443</v>
      </c>
      <c r="E1443" s="15">
        <v>1</v>
      </c>
      <c r="F1443" s="15">
        <v>0</v>
      </c>
      <c r="G1443" s="15">
        <v>0</v>
      </c>
      <c r="H1443" s="15">
        <v>0</v>
      </c>
      <c r="I1443" s="15">
        <v>0</v>
      </c>
      <c r="J1443" s="15">
        <v>1</v>
      </c>
      <c r="K1443" s="15">
        <v>0</v>
      </c>
      <c r="L1443" s="15">
        <v>0</v>
      </c>
      <c r="M1443" s="15">
        <v>0</v>
      </c>
      <c r="N1443" s="15">
        <v>0</v>
      </c>
      <c r="O1443" s="40">
        <v>0</v>
      </c>
      <c r="Q1443" t="str">
        <f t="shared" si="235"/>
        <v>GC</v>
      </c>
      <c r="R1443" t="str">
        <f t="shared" si="236"/>
        <v/>
      </c>
      <c r="S1443" t="str">
        <f t="shared" si="237"/>
        <v/>
      </c>
      <c r="T1443" t="str">
        <f t="shared" si="238"/>
        <v/>
      </c>
      <c r="U1443" t="str">
        <f t="shared" si="239"/>
        <v/>
      </c>
      <c r="V1443" t="str">
        <f t="shared" si="240"/>
        <v/>
      </c>
      <c r="W1443" t="str">
        <f t="shared" si="241"/>
        <v/>
      </c>
      <c r="X1443" t="str">
        <f t="shared" si="242"/>
        <v/>
      </c>
      <c r="Y1443" s="32" t="str">
        <f t="shared" si="233"/>
        <v>GC////////</v>
      </c>
      <c r="Z1443" t="str">
        <f t="shared" si="234"/>
        <v>#ff66d9</v>
      </c>
    </row>
    <row r="1444" spans="1:26" x14ac:dyDescent="0.25">
      <c r="A1444" s="27" t="s">
        <v>106</v>
      </c>
      <c r="B1444" s="56">
        <f t="shared" si="232"/>
        <v>110</v>
      </c>
      <c r="C1444" s="56"/>
      <c r="D1444" s="8">
        <v>1444</v>
      </c>
      <c r="E1444" s="15">
        <v>1</v>
      </c>
      <c r="F1444" s="15">
        <v>0</v>
      </c>
      <c r="G1444" s="15">
        <v>0</v>
      </c>
      <c r="H1444" s="15">
        <v>0</v>
      </c>
      <c r="I1444" s="15">
        <v>0</v>
      </c>
      <c r="J1444" s="15">
        <v>1</v>
      </c>
      <c r="K1444" s="15">
        <v>0</v>
      </c>
      <c r="L1444" s="15">
        <v>0</v>
      </c>
      <c r="M1444" s="15">
        <v>1</v>
      </c>
      <c r="N1444" s="15">
        <v>0</v>
      </c>
      <c r="O1444" s="40">
        <v>0</v>
      </c>
      <c r="Q1444" t="str">
        <f t="shared" si="235"/>
        <v>GC</v>
      </c>
      <c r="R1444" t="str">
        <f t="shared" si="236"/>
        <v/>
      </c>
      <c r="S1444" t="str">
        <f t="shared" si="237"/>
        <v/>
      </c>
      <c r="T1444" t="str">
        <f t="shared" si="238"/>
        <v/>
      </c>
      <c r="U1444" t="str">
        <f t="shared" si="239"/>
        <v/>
      </c>
      <c r="V1444" t="str">
        <f t="shared" si="240"/>
        <v/>
      </c>
      <c r="W1444" t="str">
        <f t="shared" si="241"/>
        <v/>
      </c>
      <c r="X1444" t="str">
        <f t="shared" si="242"/>
        <v/>
      </c>
      <c r="Y1444" s="32" t="str">
        <f t="shared" si="233"/>
        <v>GC////////</v>
      </c>
      <c r="Z1444" t="str">
        <f t="shared" si="234"/>
        <v>#ff66d9</v>
      </c>
    </row>
    <row r="1445" spans="1:26" x14ac:dyDescent="0.25">
      <c r="A1445" s="27" t="s">
        <v>106</v>
      </c>
      <c r="B1445" s="56">
        <f t="shared" si="232"/>
        <v>111</v>
      </c>
      <c r="C1445" s="56"/>
      <c r="D1445" s="8">
        <v>1445</v>
      </c>
      <c r="E1445" s="15">
        <v>0</v>
      </c>
      <c r="F1445" s="15">
        <v>0</v>
      </c>
      <c r="G1445" s="15">
        <v>0</v>
      </c>
      <c r="H1445" s="15">
        <v>0</v>
      </c>
      <c r="I1445" s="15">
        <v>1</v>
      </c>
      <c r="J1445" s="15">
        <v>0</v>
      </c>
      <c r="K1445" s="15">
        <v>0</v>
      </c>
      <c r="L1445" s="15">
        <v>0</v>
      </c>
      <c r="M1445" s="15">
        <v>0</v>
      </c>
      <c r="N1445" s="15">
        <v>0</v>
      </c>
      <c r="O1445" s="40">
        <v>0</v>
      </c>
      <c r="Q1445" t="str">
        <f t="shared" si="235"/>
        <v>AC</v>
      </c>
      <c r="R1445" t="str">
        <f t="shared" si="236"/>
        <v/>
      </c>
      <c r="S1445" t="str">
        <f t="shared" si="237"/>
        <v/>
      </c>
      <c r="T1445" t="str">
        <f t="shared" si="238"/>
        <v/>
      </c>
      <c r="U1445" t="str">
        <f t="shared" si="239"/>
        <v/>
      </c>
      <c r="V1445" t="str">
        <f t="shared" si="240"/>
        <v/>
      </c>
      <c r="W1445" t="str">
        <f t="shared" si="241"/>
        <v>MEIS+</v>
      </c>
      <c r="X1445" t="str">
        <f t="shared" si="242"/>
        <v/>
      </c>
      <c r="Y1445" s="32" t="str">
        <f t="shared" si="233"/>
        <v>AC//////MEIS+//</v>
      </c>
      <c r="Z1445" t="str">
        <f t="shared" si="234"/>
        <v>#66ff66</v>
      </c>
    </row>
    <row r="1446" spans="1:26" x14ac:dyDescent="0.25">
      <c r="A1446" s="27" t="s">
        <v>106</v>
      </c>
      <c r="B1446" s="56">
        <f t="shared" si="232"/>
        <v>112</v>
      </c>
      <c r="C1446" s="56"/>
      <c r="D1446" s="8">
        <v>1446</v>
      </c>
      <c r="E1446" s="15">
        <v>1</v>
      </c>
      <c r="F1446" s="15">
        <v>0</v>
      </c>
      <c r="G1446" s="15">
        <v>0</v>
      </c>
      <c r="H1446" s="15">
        <v>0</v>
      </c>
      <c r="I1446" s="15">
        <v>0</v>
      </c>
      <c r="J1446" s="15">
        <v>1</v>
      </c>
      <c r="K1446" s="15">
        <v>0</v>
      </c>
      <c r="L1446" s="15">
        <v>0</v>
      </c>
      <c r="M1446" s="15">
        <v>1</v>
      </c>
      <c r="N1446" s="15">
        <v>0</v>
      </c>
      <c r="O1446" s="40">
        <v>0</v>
      </c>
      <c r="Q1446" t="str">
        <f t="shared" si="235"/>
        <v>GC</v>
      </c>
      <c r="R1446" t="str">
        <f t="shared" si="236"/>
        <v/>
      </c>
      <c r="S1446" t="str">
        <f t="shared" si="237"/>
        <v/>
      </c>
      <c r="T1446" t="str">
        <f t="shared" si="238"/>
        <v/>
      </c>
      <c r="U1446" t="str">
        <f t="shared" si="239"/>
        <v/>
      </c>
      <c r="V1446" t="str">
        <f t="shared" si="240"/>
        <v/>
      </c>
      <c r="W1446" t="str">
        <f t="shared" si="241"/>
        <v/>
      </c>
      <c r="X1446" t="str">
        <f t="shared" si="242"/>
        <v/>
      </c>
      <c r="Y1446" s="32" t="str">
        <f t="shared" si="233"/>
        <v>GC////////</v>
      </c>
      <c r="Z1446" t="str">
        <f t="shared" si="234"/>
        <v>#ff66d9</v>
      </c>
    </row>
    <row r="1447" spans="1:26" x14ac:dyDescent="0.25">
      <c r="A1447" s="27" t="s">
        <v>106</v>
      </c>
      <c r="B1447" s="56">
        <f t="shared" si="232"/>
        <v>113</v>
      </c>
      <c r="C1447" s="56"/>
      <c r="D1447" s="8">
        <v>1447</v>
      </c>
      <c r="E1447" s="15">
        <v>1</v>
      </c>
      <c r="F1447" s="15">
        <v>0</v>
      </c>
      <c r="G1447" s="15">
        <v>0</v>
      </c>
      <c r="H1447" s="15">
        <v>0</v>
      </c>
      <c r="I1447" s="15">
        <v>0</v>
      </c>
      <c r="J1447" s="15">
        <v>1</v>
      </c>
      <c r="K1447" s="15">
        <v>0</v>
      </c>
      <c r="L1447" s="15">
        <v>0</v>
      </c>
      <c r="M1447" s="15">
        <v>1</v>
      </c>
      <c r="N1447" s="15">
        <v>0</v>
      </c>
      <c r="O1447" s="40">
        <v>0</v>
      </c>
      <c r="Q1447" t="str">
        <f t="shared" si="235"/>
        <v>GC</v>
      </c>
      <c r="R1447" t="str">
        <f t="shared" si="236"/>
        <v/>
      </c>
      <c r="S1447" t="str">
        <f t="shared" si="237"/>
        <v/>
      </c>
      <c r="T1447" t="str">
        <f t="shared" si="238"/>
        <v/>
      </c>
      <c r="U1447" t="str">
        <f t="shared" si="239"/>
        <v/>
      </c>
      <c r="V1447" t="str">
        <f t="shared" si="240"/>
        <v/>
      </c>
      <c r="W1447" t="str">
        <f t="shared" si="241"/>
        <v/>
      </c>
      <c r="X1447" t="str">
        <f t="shared" si="242"/>
        <v/>
      </c>
      <c r="Y1447" s="32" t="str">
        <f t="shared" si="233"/>
        <v>GC////////</v>
      </c>
      <c r="Z1447" t="str">
        <f t="shared" si="234"/>
        <v>#ff66d9</v>
      </c>
    </row>
    <row r="1448" spans="1:26" x14ac:dyDescent="0.25">
      <c r="A1448" s="27" t="s">
        <v>106</v>
      </c>
      <c r="B1448" s="56">
        <f t="shared" si="232"/>
        <v>114</v>
      </c>
      <c r="C1448" s="56"/>
      <c r="D1448" s="8">
        <v>1448</v>
      </c>
      <c r="E1448" s="15">
        <v>1</v>
      </c>
      <c r="F1448" s="15">
        <v>0</v>
      </c>
      <c r="G1448" s="15">
        <v>0</v>
      </c>
      <c r="H1448" s="15">
        <v>0</v>
      </c>
      <c r="I1448" s="15">
        <v>0</v>
      </c>
      <c r="J1448" s="15">
        <v>1</v>
      </c>
      <c r="K1448" s="15">
        <v>0</v>
      </c>
      <c r="L1448" s="15">
        <v>0</v>
      </c>
      <c r="M1448" s="15">
        <v>1</v>
      </c>
      <c r="N1448" s="15">
        <v>0</v>
      </c>
      <c r="O1448" s="40">
        <v>0</v>
      </c>
      <c r="Q1448" t="str">
        <f t="shared" si="235"/>
        <v>GC</v>
      </c>
      <c r="R1448" t="str">
        <f t="shared" si="236"/>
        <v/>
      </c>
      <c r="S1448" t="str">
        <f t="shared" si="237"/>
        <v/>
      </c>
      <c r="T1448" t="str">
        <f t="shared" si="238"/>
        <v/>
      </c>
      <c r="U1448" t="str">
        <f t="shared" si="239"/>
        <v/>
      </c>
      <c r="V1448" t="str">
        <f t="shared" si="240"/>
        <v/>
      </c>
      <c r="W1448" t="str">
        <f t="shared" si="241"/>
        <v/>
      </c>
      <c r="X1448" t="str">
        <f t="shared" si="242"/>
        <v/>
      </c>
      <c r="Y1448" s="32" t="str">
        <f t="shared" si="233"/>
        <v>GC////////</v>
      </c>
      <c r="Z1448" t="str">
        <f t="shared" si="234"/>
        <v>#ff66d9</v>
      </c>
    </row>
    <row r="1449" spans="1:26" x14ac:dyDescent="0.25">
      <c r="A1449" s="27" t="s">
        <v>106</v>
      </c>
      <c r="B1449" s="56">
        <f t="shared" si="232"/>
        <v>115</v>
      </c>
      <c r="C1449" s="56"/>
      <c r="D1449" s="8">
        <v>1449</v>
      </c>
      <c r="E1449" s="15">
        <v>1</v>
      </c>
      <c r="F1449" s="15">
        <v>0</v>
      </c>
      <c r="G1449" s="15">
        <v>0</v>
      </c>
      <c r="H1449" s="15">
        <v>0</v>
      </c>
      <c r="I1449" s="15">
        <v>0</v>
      </c>
      <c r="J1449" s="15">
        <v>1</v>
      </c>
      <c r="K1449" s="15">
        <v>0</v>
      </c>
      <c r="L1449" s="15">
        <v>0</v>
      </c>
      <c r="M1449" s="15">
        <v>1</v>
      </c>
      <c r="N1449" s="15">
        <v>0</v>
      </c>
      <c r="O1449" s="40">
        <v>0</v>
      </c>
      <c r="Q1449" t="str">
        <f t="shared" si="235"/>
        <v>GC</v>
      </c>
      <c r="R1449" t="str">
        <f t="shared" si="236"/>
        <v/>
      </c>
      <c r="S1449" t="str">
        <f t="shared" si="237"/>
        <v/>
      </c>
      <c r="T1449" t="str">
        <f t="shared" si="238"/>
        <v/>
      </c>
      <c r="U1449" t="str">
        <f t="shared" si="239"/>
        <v/>
      </c>
      <c r="V1449" t="str">
        <f t="shared" si="240"/>
        <v/>
      </c>
      <c r="W1449" t="str">
        <f t="shared" si="241"/>
        <v/>
      </c>
      <c r="X1449" t="str">
        <f t="shared" si="242"/>
        <v/>
      </c>
      <c r="Y1449" s="32" t="str">
        <f t="shared" si="233"/>
        <v>GC////////</v>
      </c>
      <c r="Z1449" t="str">
        <f t="shared" si="234"/>
        <v>#ff66d9</v>
      </c>
    </row>
    <row r="1450" spans="1:26" x14ac:dyDescent="0.25">
      <c r="A1450" s="27" t="s">
        <v>106</v>
      </c>
      <c r="B1450" s="56">
        <f t="shared" si="232"/>
        <v>116</v>
      </c>
      <c r="C1450" s="56"/>
      <c r="D1450" s="8">
        <v>1450</v>
      </c>
      <c r="E1450" s="15">
        <v>1</v>
      </c>
      <c r="F1450" s="15">
        <v>0</v>
      </c>
      <c r="G1450" s="15">
        <v>0</v>
      </c>
      <c r="H1450" s="15">
        <v>0</v>
      </c>
      <c r="I1450" s="15">
        <v>0</v>
      </c>
      <c r="J1450" s="15">
        <v>1</v>
      </c>
      <c r="K1450" s="15">
        <v>0</v>
      </c>
      <c r="L1450" s="15">
        <v>0</v>
      </c>
      <c r="M1450" s="15">
        <v>1</v>
      </c>
      <c r="N1450" s="15">
        <v>0</v>
      </c>
      <c r="O1450" s="40">
        <v>0</v>
      </c>
      <c r="Q1450" t="str">
        <f t="shared" si="235"/>
        <v>GC</v>
      </c>
      <c r="R1450" t="str">
        <f t="shared" si="236"/>
        <v/>
      </c>
      <c r="S1450" t="str">
        <f t="shared" si="237"/>
        <v/>
      </c>
      <c r="T1450" t="str">
        <f t="shared" si="238"/>
        <v/>
      </c>
      <c r="U1450" t="str">
        <f t="shared" si="239"/>
        <v/>
      </c>
      <c r="V1450" t="str">
        <f t="shared" si="240"/>
        <v/>
      </c>
      <c r="W1450" t="str">
        <f t="shared" si="241"/>
        <v/>
      </c>
      <c r="X1450" t="str">
        <f t="shared" si="242"/>
        <v/>
      </c>
      <c r="Y1450" s="32" t="str">
        <f t="shared" si="233"/>
        <v>GC////////</v>
      </c>
      <c r="Z1450" t="str">
        <f t="shared" si="234"/>
        <v>#ff66d9</v>
      </c>
    </row>
    <row r="1451" spans="1:26" x14ac:dyDescent="0.25">
      <c r="A1451" s="27" t="s">
        <v>106</v>
      </c>
      <c r="B1451" s="56">
        <f t="shared" si="232"/>
        <v>117</v>
      </c>
      <c r="C1451" s="56"/>
      <c r="D1451" s="8">
        <v>1451</v>
      </c>
      <c r="E1451" s="15">
        <v>1</v>
      </c>
      <c r="F1451" s="15">
        <v>0</v>
      </c>
      <c r="G1451" s="15">
        <v>0</v>
      </c>
      <c r="H1451" s="15">
        <v>0</v>
      </c>
      <c r="I1451" s="15">
        <v>0</v>
      </c>
      <c r="J1451" s="15">
        <v>1</v>
      </c>
      <c r="K1451" s="15">
        <v>0</v>
      </c>
      <c r="L1451" s="15">
        <v>0</v>
      </c>
      <c r="M1451" s="15">
        <v>1</v>
      </c>
      <c r="N1451" s="15">
        <v>0</v>
      </c>
      <c r="O1451" s="40">
        <v>0</v>
      </c>
      <c r="Q1451" t="str">
        <f t="shared" si="235"/>
        <v>GC</v>
      </c>
      <c r="R1451" t="str">
        <f t="shared" si="236"/>
        <v/>
      </c>
      <c r="S1451" t="str">
        <f t="shared" si="237"/>
        <v/>
      </c>
      <c r="T1451" t="str">
        <f t="shared" si="238"/>
        <v/>
      </c>
      <c r="U1451" t="str">
        <f t="shared" si="239"/>
        <v/>
      </c>
      <c r="V1451" t="str">
        <f t="shared" si="240"/>
        <v/>
      </c>
      <c r="W1451" t="str">
        <f t="shared" si="241"/>
        <v/>
      </c>
      <c r="X1451" t="str">
        <f t="shared" si="242"/>
        <v/>
      </c>
      <c r="Y1451" s="32" t="str">
        <f t="shared" si="233"/>
        <v>GC////////</v>
      </c>
      <c r="Z1451" t="str">
        <f t="shared" si="234"/>
        <v>#ff66d9</v>
      </c>
    </row>
    <row r="1452" spans="1:26" x14ac:dyDescent="0.25">
      <c r="A1452" s="27" t="s">
        <v>106</v>
      </c>
      <c r="B1452" s="56">
        <f t="shared" si="232"/>
        <v>118</v>
      </c>
      <c r="C1452" s="56"/>
      <c r="D1452" s="8">
        <v>1452</v>
      </c>
      <c r="E1452" s="15">
        <v>1</v>
      </c>
      <c r="F1452" s="15">
        <v>0</v>
      </c>
      <c r="G1452" s="15">
        <v>0</v>
      </c>
      <c r="H1452" s="15">
        <v>0</v>
      </c>
      <c r="I1452" s="15">
        <v>0</v>
      </c>
      <c r="J1452" s="15">
        <v>1</v>
      </c>
      <c r="K1452" s="15">
        <v>0</v>
      </c>
      <c r="L1452" s="15">
        <v>0</v>
      </c>
      <c r="M1452" s="15">
        <v>1</v>
      </c>
      <c r="N1452" s="15">
        <v>0</v>
      </c>
      <c r="O1452" s="40">
        <v>0</v>
      </c>
      <c r="Q1452" t="str">
        <f t="shared" si="235"/>
        <v>GC</v>
      </c>
      <c r="R1452" t="str">
        <f t="shared" si="236"/>
        <v/>
      </c>
      <c r="S1452" t="str">
        <f t="shared" si="237"/>
        <v/>
      </c>
      <c r="T1452" t="str">
        <f t="shared" si="238"/>
        <v/>
      </c>
      <c r="U1452" t="str">
        <f t="shared" si="239"/>
        <v/>
      </c>
      <c r="V1452" t="str">
        <f t="shared" si="240"/>
        <v/>
      </c>
      <c r="W1452" t="str">
        <f t="shared" si="241"/>
        <v/>
      </c>
      <c r="X1452" t="str">
        <f t="shared" si="242"/>
        <v/>
      </c>
      <c r="Y1452" s="32" t="str">
        <f t="shared" si="233"/>
        <v>GC////////</v>
      </c>
      <c r="Z1452" t="str">
        <f t="shared" si="234"/>
        <v>#ff66d9</v>
      </c>
    </row>
    <row r="1453" spans="1:26" x14ac:dyDescent="0.25">
      <c r="A1453" s="27" t="s">
        <v>106</v>
      </c>
      <c r="B1453" s="56">
        <f t="shared" si="232"/>
        <v>119</v>
      </c>
      <c r="C1453" s="56" t="s">
        <v>129</v>
      </c>
      <c r="D1453" s="8">
        <v>1453</v>
      </c>
      <c r="E1453" s="15">
        <v>1</v>
      </c>
      <c r="F1453" s="15">
        <v>0</v>
      </c>
      <c r="G1453" s="15">
        <v>0</v>
      </c>
      <c r="H1453" s="15">
        <v>1</v>
      </c>
      <c r="I1453" s="15">
        <v>0</v>
      </c>
      <c r="J1453" s="15">
        <v>1</v>
      </c>
      <c r="K1453" s="15">
        <v>0</v>
      </c>
      <c r="L1453" s="15">
        <v>0</v>
      </c>
      <c r="M1453" s="15">
        <v>1</v>
      </c>
      <c r="N1453" s="15">
        <v>0</v>
      </c>
      <c r="O1453" s="40">
        <v>0</v>
      </c>
      <c r="Q1453" t="str">
        <f t="shared" si="235"/>
        <v>GC</v>
      </c>
      <c r="R1453" t="str">
        <f t="shared" si="236"/>
        <v/>
      </c>
      <c r="S1453" t="str">
        <f t="shared" si="237"/>
        <v/>
      </c>
      <c r="T1453" t="str">
        <f t="shared" si="238"/>
        <v>C8+</v>
      </c>
      <c r="U1453" t="str">
        <f t="shared" si="239"/>
        <v/>
      </c>
      <c r="V1453" t="str">
        <f t="shared" si="240"/>
        <v/>
      </c>
      <c r="W1453" t="str">
        <f t="shared" si="241"/>
        <v/>
      </c>
      <c r="X1453" t="str">
        <f t="shared" si="242"/>
        <v/>
      </c>
      <c r="Y1453" s="32" t="str">
        <f t="shared" si="233"/>
        <v>GC///C8+/////</v>
      </c>
      <c r="Z1453" t="str">
        <f t="shared" si="234"/>
        <v>#ffff66</v>
      </c>
    </row>
    <row r="1454" spans="1:26" x14ac:dyDescent="0.25">
      <c r="A1454" s="27" t="s">
        <v>106</v>
      </c>
      <c r="B1454" s="56">
        <f t="shared" si="232"/>
        <v>120</v>
      </c>
      <c r="C1454" s="56"/>
      <c r="D1454" s="8">
        <v>1454</v>
      </c>
      <c r="E1454" s="15">
        <v>1</v>
      </c>
      <c r="F1454" s="15">
        <v>0</v>
      </c>
      <c r="G1454" s="15">
        <v>0</v>
      </c>
      <c r="H1454" s="15">
        <v>0</v>
      </c>
      <c r="I1454" s="15">
        <v>0</v>
      </c>
      <c r="J1454" s="15">
        <v>1</v>
      </c>
      <c r="K1454" s="15">
        <v>0</v>
      </c>
      <c r="L1454" s="15">
        <v>0</v>
      </c>
      <c r="M1454" s="15">
        <v>1</v>
      </c>
      <c r="N1454" s="15">
        <v>0</v>
      </c>
      <c r="O1454" s="40">
        <v>0</v>
      </c>
      <c r="Q1454" t="str">
        <f t="shared" si="235"/>
        <v>GC</v>
      </c>
      <c r="R1454" t="str">
        <f t="shared" si="236"/>
        <v/>
      </c>
      <c r="S1454" t="str">
        <f t="shared" si="237"/>
        <v/>
      </c>
      <c r="T1454" t="str">
        <f t="shared" si="238"/>
        <v/>
      </c>
      <c r="U1454" t="str">
        <f t="shared" si="239"/>
        <v/>
      </c>
      <c r="V1454" t="str">
        <f t="shared" si="240"/>
        <v/>
      </c>
      <c r="W1454" t="str">
        <f t="shared" si="241"/>
        <v/>
      </c>
      <c r="X1454" t="str">
        <f t="shared" si="242"/>
        <v/>
      </c>
      <c r="Y1454" s="32" t="str">
        <f t="shared" si="233"/>
        <v>GC////////</v>
      </c>
      <c r="Z1454" t="str">
        <f t="shared" si="234"/>
        <v>#ff66d9</v>
      </c>
    </row>
    <row r="1455" spans="1:26" x14ac:dyDescent="0.25">
      <c r="A1455" s="27" t="s">
        <v>106</v>
      </c>
      <c r="B1455" s="56">
        <f t="shared" si="232"/>
        <v>121</v>
      </c>
      <c r="C1455" s="56"/>
      <c r="D1455" s="8">
        <v>1455</v>
      </c>
      <c r="E1455" s="15">
        <v>1</v>
      </c>
      <c r="F1455" s="15">
        <v>0</v>
      </c>
      <c r="G1455" s="15">
        <v>0</v>
      </c>
      <c r="H1455" s="15">
        <v>0</v>
      </c>
      <c r="I1455" s="15">
        <v>0</v>
      </c>
      <c r="J1455" s="15">
        <v>1</v>
      </c>
      <c r="K1455" s="15">
        <v>0</v>
      </c>
      <c r="L1455" s="15">
        <v>0</v>
      </c>
      <c r="M1455" s="15">
        <v>1</v>
      </c>
      <c r="N1455" s="15">
        <v>0</v>
      </c>
      <c r="O1455" s="40">
        <v>0</v>
      </c>
      <c r="Q1455" t="str">
        <f t="shared" si="235"/>
        <v>GC</v>
      </c>
      <c r="R1455" t="str">
        <f t="shared" si="236"/>
        <v/>
      </c>
      <c r="S1455" t="str">
        <f t="shared" si="237"/>
        <v/>
      </c>
      <c r="T1455" t="str">
        <f t="shared" si="238"/>
        <v/>
      </c>
      <c r="U1455" t="str">
        <f t="shared" si="239"/>
        <v/>
      </c>
      <c r="V1455" t="str">
        <f t="shared" si="240"/>
        <v/>
      </c>
      <c r="W1455" t="str">
        <f t="shared" si="241"/>
        <v/>
      </c>
      <c r="X1455" t="str">
        <f t="shared" si="242"/>
        <v/>
      </c>
      <c r="Y1455" s="32" t="str">
        <f t="shared" si="233"/>
        <v>GC////////</v>
      </c>
      <c r="Z1455" t="str">
        <f t="shared" si="234"/>
        <v>#ff66d9</v>
      </c>
    </row>
    <row r="1456" spans="1:26" x14ac:dyDescent="0.25">
      <c r="A1456" s="27" t="s">
        <v>106</v>
      </c>
      <c r="B1456" s="56">
        <f t="shared" si="232"/>
        <v>122</v>
      </c>
      <c r="C1456" s="56"/>
      <c r="D1456" s="8">
        <v>1456</v>
      </c>
      <c r="E1456" s="15">
        <v>1</v>
      </c>
      <c r="F1456" s="15">
        <v>0</v>
      </c>
      <c r="G1456" s="15">
        <v>0</v>
      </c>
      <c r="H1456" s="15">
        <v>0</v>
      </c>
      <c r="I1456" s="15">
        <v>0</v>
      </c>
      <c r="J1456" s="15">
        <v>1</v>
      </c>
      <c r="K1456" s="15">
        <v>0</v>
      </c>
      <c r="L1456" s="15">
        <v>0</v>
      </c>
      <c r="M1456" s="15">
        <v>1</v>
      </c>
      <c r="N1456" s="15">
        <v>0</v>
      </c>
      <c r="O1456" s="40">
        <v>0</v>
      </c>
      <c r="Q1456" t="str">
        <f t="shared" si="235"/>
        <v>GC</v>
      </c>
      <c r="R1456" t="str">
        <f t="shared" si="236"/>
        <v/>
      </c>
      <c r="S1456" t="str">
        <f t="shared" si="237"/>
        <v/>
      </c>
      <c r="T1456" t="str">
        <f t="shared" si="238"/>
        <v/>
      </c>
      <c r="U1456" t="str">
        <f t="shared" si="239"/>
        <v/>
      </c>
      <c r="V1456" t="str">
        <f t="shared" si="240"/>
        <v/>
      </c>
      <c r="W1456" t="str">
        <f t="shared" si="241"/>
        <v/>
      </c>
      <c r="X1456" t="str">
        <f t="shared" si="242"/>
        <v/>
      </c>
      <c r="Y1456" s="32" t="str">
        <f t="shared" si="233"/>
        <v>GC////////</v>
      </c>
      <c r="Z1456" t="str">
        <f t="shared" si="234"/>
        <v>#ff66d9</v>
      </c>
    </row>
    <row r="1457" spans="1:26" x14ac:dyDescent="0.25">
      <c r="A1457" s="27" t="s">
        <v>106</v>
      </c>
      <c r="B1457" s="56">
        <f t="shared" si="232"/>
        <v>123</v>
      </c>
      <c r="C1457" s="56"/>
      <c r="D1457" s="8">
        <v>1457</v>
      </c>
      <c r="E1457" s="15">
        <v>1</v>
      </c>
      <c r="F1457" s="15">
        <v>0</v>
      </c>
      <c r="G1457" s="15">
        <v>0</v>
      </c>
      <c r="H1457" s="15">
        <v>0</v>
      </c>
      <c r="I1457" s="15">
        <v>0</v>
      </c>
      <c r="J1457" s="15">
        <v>1</v>
      </c>
      <c r="K1457" s="15">
        <v>0</v>
      </c>
      <c r="L1457" s="15">
        <v>0</v>
      </c>
      <c r="M1457" s="15">
        <v>1</v>
      </c>
      <c r="N1457" s="15">
        <v>0</v>
      </c>
      <c r="O1457" s="40">
        <v>0</v>
      </c>
      <c r="Q1457" t="str">
        <f t="shared" si="235"/>
        <v>GC</v>
      </c>
      <c r="R1457" t="str">
        <f t="shared" si="236"/>
        <v/>
      </c>
      <c r="S1457" t="str">
        <f t="shared" si="237"/>
        <v/>
      </c>
      <c r="T1457" t="str">
        <f t="shared" si="238"/>
        <v/>
      </c>
      <c r="U1457" t="str">
        <f t="shared" si="239"/>
        <v/>
      </c>
      <c r="V1457" t="str">
        <f t="shared" si="240"/>
        <v/>
      </c>
      <c r="W1457" t="str">
        <f t="shared" si="241"/>
        <v/>
      </c>
      <c r="X1457" t="str">
        <f t="shared" si="242"/>
        <v/>
      </c>
      <c r="Y1457" s="32" t="str">
        <f t="shared" si="233"/>
        <v>GC////////</v>
      </c>
      <c r="Z1457" t="str">
        <f t="shared" si="234"/>
        <v>#ff66d9</v>
      </c>
    </row>
    <row r="1458" spans="1:26" x14ac:dyDescent="0.25">
      <c r="A1458" s="27" t="s">
        <v>106</v>
      </c>
      <c r="B1458" s="56">
        <f t="shared" si="232"/>
        <v>124</v>
      </c>
      <c r="C1458" s="56"/>
      <c r="D1458" s="8">
        <v>1458</v>
      </c>
      <c r="E1458" s="15">
        <v>0</v>
      </c>
      <c r="F1458" s="15">
        <v>0</v>
      </c>
      <c r="G1458" s="15">
        <v>1</v>
      </c>
      <c r="H1458" s="15">
        <v>0</v>
      </c>
      <c r="I1458" s="15">
        <v>0</v>
      </c>
      <c r="J1458" s="15">
        <v>0</v>
      </c>
      <c r="K1458" s="15">
        <v>1</v>
      </c>
      <c r="L1458" s="15">
        <v>0</v>
      </c>
      <c r="M1458" s="15">
        <v>0</v>
      </c>
      <c r="N1458" s="15">
        <v>0</v>
      </c>
      <c r="O1458" s="40">
        <v>0</v>
      </c>
      <c r="Q1458" t="str">
        <f t="shared" si="235"/>
        <v>AC</v>
      </c>
      <c r="R1458" t="str">
        <f t="shared" si="236"/>
        <v/>
      </c>
      <c r="S1458" t="str">
        <f t="shared" si="237"/>
        <v>Syt6+</v>
      </c>
      <c r="T1458" t="str">
        <f t="shared" si="238"/>
        <v/>
      </c>
      <c r="U1458" t="str">
        <f t="shared" si="239"/>
        <v>ChAT+</v>
      </c>
      <c r="V1458" t="str">
        <f t="shared" si="240"/>
        <v/>
      </c>
      <c r="W1458" t="str">
        <f t="shared" si="241"/>
        <v/>
      </c>
      <c r="X1458" t="str">
        <f t="shared" si="242"/>
        <v/>
      </c>
      <c r="Y1458" s="32" t="str">
        <f t="shared" si="233"/>
        <v>AC//Syt6+//ChAT+////</v>
      </c>
      <c r="Z1458" t="str">
        <f t="shared" si="234"/>
        <v>#b366ff</v>
      </c>
    </row>
    <row r="1459" spans="1:26" x14ac:dyDescent="0.25">
      <c r="A1459" s="27" t="s">
        <v>106</v>
      </c>
      <c r="B1459" s="56">
        <f t="shared" si="232"/>
        <v>125</v>
      </c>
      <c r="C1459" s="56"/>
      <c r="D1459" s="8">
        <v>1459</v>
      </c>
      <c r="E1459" s="15">
        <v>1</v>
      </c>
      <c r="F1459" s="15">
        <v>0</v>
      </c>
      <c r="G1459" s="15">
        <v>0</v>
      </c>
      <c r="H1459" s="15">
        <v>0</v>
      </c>
      <c r="I1459" s="15">
        <v>0</v>
      </c>
      <c r="J1459" s="15">
        <v>1</v>
      </c>
      <c r="K1459" s="15">
        <v>0</v>
      </c>
      <c r="L1459" s="15">
        <v>0</v>
      </c>
      <c r="M1459" s="15">
        <v>1</v>
      </c>
      <c r="N1459" s="15">
        <v>0</v>
      </c>
      <c r="O1459" s="40">
        <v>0</v>
      </c>
      <c r="Q1459" t="str">
        <f t="shared" si="235"/>
        <v>GC</v>
      </c>
      <c r="R1459" t="str">
        <f t="shared" si="236"/>
        <v/>
      </c>
      <c r="S1459" t="str">
        <f t="shared" si="237"/>
        <v/>
      </c>
      <c r="T1459" t="str">
        <f t="shared" si="238"/>
        <v/>
      </c>
      <c r="U1459" t="str">
        <f t="shared" si="239"/>
        <v/>
      </c>
      <c r="V1459" t="str">
        <f t="shared" si="240"/>
        <v/>
      </c>
      <c r="W1459" t="str">
        <f t="shared" si="241"/>
        <v/>
      </c>
      <c r="X1459" t="str">
        <f t="shared" si="242"/>
        <v/>
      </c>
      <c r="Y1459" s="32" t="str">
        <f t="shared" si="233"/>
        <v>GC////////</v>
      </c>
      <c r="Z1459" t="str">
        <f t="shared" si="234"/>
        <v>#ff66d9</v>
      </c>
    </row>
    <row r="1460" spans="1:26" x14ac:dyDescent="0.25">
      <c r="A1460" s="27" t="s">
        <v>106</v>
      </c>
      <c r="B1460" s="56">
        <f t="shared" si="232"/>
        <v>126</v>
      </c>
      <c r="C1460" s="56">
        <v>63</v>
      </c>
      <c r="D1460" s="8">
        <v>1460</v>
      </c>
      <c r="E1460" s="15">
        <v>1</v>
      </c>
      <c r="F1460" s="15">
        <v>0</v>
      </c>
      <c r="G1460" s="15">
        <v>0</v>
      </c>
      <c r="H1460" s="15">
        <v>1</v>
      </c>
      <c r="I1460" s="15">
        <v>0</v>
      </c>
      <c r="J1460" s="15">
        <v>1</v>
      </c>
      <c r="K1460" s="15">
        <v>0</v>
      </c>
      <c r="L1460" s="15">
        <v>0</v>
      </c>
      <c r="M1460" s="15">
        <v>1</v>
      </c>
      <c r="N1460" s="15">
        <v>0</v>
      </c>
      <c r="O1460" s="40">
        <v>0</v>
      </c>
      <c r="Q1460" t="str">
        <f t="shared" si="235"/>
        <v>GC</v>
      </c>
      <c r="R1460" t="str">
        <f t="shared" si="236"/>
        <v/>
      </c>
      <c r="S1460" t="str">
        <f t="shared" si="237"/>
        <v/>
      </c>
      <c r="T1460" t="str">
        <f t="shared" si="238"/>
        <v>C8+</v>
      </c>
      <c r="U1460" t="str">
        <f t="shared" si="239"/>
        <v/>
      </c>
      <c r="V1460" t="str">
        <f t="shared" si="240"/>
        <v/>
      </c>
      <c r="W1460" t="str">
        <f t="shared" si="241"/>
        <v/>
      </c>
      <c r="X1460" t="str">
        <f t="shared" si="242"/>
        <v/>
      </c>
      <c r="Y1460" s="32" t="str">
        <f t="shared" si="233"/>
        <v>GC///C8+/////</v>
      </c>
      <c r="Z1460" t="str">
        <f t="shared" si="234"/>
        <v>#ffff66</v>
      </c>
    </row>
    <row r="1461" spans="1:26" x14ac:dyDescent="0.25">
      <c r="A1461" s="27" t="s">
        <v>106</v>
      </c>
      <c r="B1461" s="56">
        <f t="shared" si="232"/>
        <v>127</v>
      </c>
      <c r="C1461" s="56"/>
      <c r="D1461" s="8">
        <v>1461</v>
      </c>
      <c r="E1461" s="15">
        <v>1</v>
      </c>
      <c r="F1461" s="15">
        <v>0</v>
      </c>
      <c r="G1461" s="15">
        <v>0</v>
      </c>
      <c r="H1461" s="15">
        <v>0</v>
      </c>
      <c r="I1461" s="15">
        <v>0</v>
      </c>
      <c r="J1461" s="15">
        <v>1</v>
      </c>
      <c r="K1461" s="15">
        <v>0</v>
      </c>
      <c r="L1461" s="15">
        <v>0</v>
      </c>
      <c r="M1461" s="15">
        <v>1</v>
      </c>
      <c r="N1461" s="15">
        <v>0</v>
      </c>
      <c r="O1461" s="40">
        <v>0</v>
      </c>
      <c r="Q1461" t="str">
        <f t="shared" si="235"/>
        <v>GC</v>
      </c>
      <c r="R1461" t="str">
        <f t="shared" si="236"/>
        <v/>
      </c>
      <c r="S1461" t="str">
        <f t="shared" si="237"/>
        <v/>
      </c>
      <c r="T1461" t="str">
        <f t="shared" si="238"/>
        <v/>
      </c>
      <c r="U1461" t="str">
        <f t="shared" si="239"/>
        <v/>
      </c>
      <c r="V1461" t="str">
        <f t="shared" si="240"/>
        <v/>
      </c>
      <c r="W1461" t="str">
        <f t="shared" si="241"/>
        <v/>
      </c>
      <c r="X1461" t="str">
        <f t="shared" si="242"/>
        <v/>
      </c>
      <c r="Y1461" s="32" t="str">
        <f t="shared" si="233"/>
        <v>GC////////</v>
      </c>
      <c r="Z1461" t="str">
        <f t="shared" si="234"/>
        <v>#ff66d9</v>
      </c>
    </row>
    <row r="1462" spans="1:26" x14ac:dyDescent="0.25">
      <c r="A1462" s="27" t="s">
        <v>106</v>
      </c>
      <c r="B1462" s="56">
        <f t="shared" si="232"/>
        <v>128</v>
      </c>
      <c r="C1462" s="56"/>
      <c r="D1462" s="8">
        <v>1462</v>
      </c>
      <c r="E1462" s="15">
        <v>1</v>
      </c>
      <c r="F1462" s="15">
        <v>0</v>
      </c>
      <c r="G1462" s="15">
        <v>0</v>
      </c>
      <c r="H1462" s="15">
        <v>0</v>
      </c>
      <c r="I1462" s="15">
        <v>0</v>
      </c>
      <c r="J1462" s="15">
        <v>1</v>
      </c>
      <c r="K1462" s="15">
        <v>0</v>
      </c>
      <c r="L1462" s="15">
        <v>0</v>
      </c>
      <c r="M1462" s="15">
        <v>1</v>
      </c>
      <c r="N1462" s="15">
        <v>0</v>
      </c>
      <c r="O1462" s="40">
        <v>0</v>
      </c>
      <c r="Q1462" t="str">
        <f t="shared" si="235"/>
        <v>GC</v>
      </c>
      <c r="R1462" t="str">
        <f t="shared" si="236"/>
        <v/>
      </c>
      <c r="S1462" t="str">
        <f t="shared" si="237"/>
        <v/>
      </c>
      <c r="T1462" t="str">
        <f t="shared" si="238"/>
        <v/>
      </c>
      <c r="U1462" t="str">
        <f t="shared" si="239"/>
        <v/>
      </c>
      <c r="V1462" t="str">
        <f t="shared" si="240"/>
        <v/>
      </c>
      <c r="W1462" t="str">
        <f t="shared" si="241"/>
        <v/>
      </c>
      <c r="X1462" t="str">
        <f t="shared" si="242"/>
        <v/>
      </c>
      <c r="Y1462" s="32" t="str">
        <f t="shared" si="233"/>
        <v>GC////////</v>
      </c>
      <c r="Z1462" t="str">
        <f t="shared" si="234"/>
        <v>#ff66d9</v>
      </c>
    </row>
    <row r="1463" spans="1:26" x14ac:dyDescent="0.25">
      <c r="A1463" s="27" t="s">
        <v>106</v>
      </c>
      <c r="B1463" s="56">
        <f t="shared" si="232"/>
        <v>129</v>
      </c>
      <c r="C1463" s="56"/>
      <c r="D1463" s="8">
        <v>1463</v>
      </c>
      <c r="E1463" s="15">
        <v>1</v>
      </c>
      <c r="F1463" s="15">
        <v>0</v>
      </c>
      <c r="G1463" s="15">
        <v>0</v>
      </c>
      <c r="H1463" s="15">
        <v>0</v>
      </c>
      <c r="I1463" s="15">
        <v>0</v>
      </c>
      <c r="J1463" s="15">
        <v>1</v>
      </c>
      <c r="K1463" s="15">
        <v>0</v>
      </c>
      <c r="L1463" s="15">
        <v>0</v>
      </c>
      <c r="M1463" s="15">
        <v>1</v>
      </c>
      <c r="N1463" s="15">
        <v>0</v>
      </c>
      <c r="O1463" s="40">
        <v>0</v>
      </c>
      <c r="Q1463" t="str">
        <f t="shared" si="235"/>
        <v>GC</v>
      </c>
      <c r="R1463" t="str">
        <f t="shared" si="236"/>
        <v/>
      </c>
      <c r="S1463" t="str">
        <f t="shared" si="237"/>
        <v/>
      </c>
      <c r="T1463" t="str">
        <f t="shared" si="238"/>
        <v/>
      </c>
      <c r="U1463" t="str">
        <f t="shared" si="239"/>
        <v/>
      </c>
      <c r="V1463" t="str">
        <f t="shared" si="240"/>
        <v/>
      </c>
      <c r="W1463" t="str">
        <f t="shared" si="241"/>
        <v/>
      </c>
      <c r="X1463" t="str">
        <f t="shared" si="242"/>
        <v/>
      </c>
      <c r="Y1463" s="32" t="str">
        <f t="shared" si="233"/>
        <v>GC////////</v>
      </c>
      <c r="Z1463" t="str">
        <f t="shared" si="234"/>
        <v>#ff66d9</v>
      </c>
    </row>
    <row r="1464" spans="1:26" x14ac:dyDescent="0.25">
      <c r="A1464" s="27" t="s">
        <v>106</v>
      </c>
      <c r="B1464" s="56">
        <f t="shared" si="232"/>
        <v>130</v>
      </c>
      <c r="C1464" s="56"/>
      <c r="D1464" s="8">
        <v>1464</v>
      </c>
      <c r="E1464" s="15">
        <v>1</v>
      </c>
      <c r="F1464" s="15">
        <v>0</v>
      </c>
      <c r="G1464" s="15">
        <v>0</v>
      </c>
      <c r="H1464" s="15">
        <v>0</v>
      </c>
      <c r="I1464" s="15">
        <v>0</v>
      </c>
      <c r="J1464" s="15">
        <v>0</v>
      </c>
      <c r="K1464" s="15">
        <v>0</v>
      </c>
      <c r="L1464" s="15">
        <v>0</v>
      </c>
      <c r="M1464" s="15">
        <v>0</v>
      </c>
      <c r="N1464" s="15">
        <v>0</v>
      </c>
      <c r="O1464" s="40">
        <v>0</v>
      </c>
      <c r="Q1464" t="str">
        <f t="shared" si="235"/>
        <v>GC</v>
      </c>
      <c r="R1464" t="str">
        <f t="shared" si="236"/>
        <v/>
      </c>
      <c r="S1464" t="str">
        <f t="shared" si="237"/>
        <v/>
      </c>
      <c r="T1464" t="str">
        <f t="shared" si="238"/>
        <v/>
      </c>
      <c r="U1464" t="str">
        <f t="shared" si="239"/>
        <v/>
      </c>
      <c r="V1464" t="str">
        <f t="shared" si="240"/>
        <v/>
      </c>
      <c r="W1464" t="str">
        <f t="shared" si="241"/>
        <v/>
      </c>
      <c r="X1464" t="str">
        <f t="shared" si="242"/>
        <v/>
      </c>
      <c r="Y1464" s="32" t="str">
        <f t="shared" si="233"/>
        <v>GC////////</v>
      </c>
      <c r="Z1464" t="str">
        <f t="shared" si="234"/>
        <v>#ff66d9</v>
      </c>
    </row>
    <row r="1465" spans="1:26" x14ac:dyDescent="0.25">
      <c r="A1465" s="27" t="s">
        <v>106</v>
      </c>
      <c r="B1465" s="56">
        <f t="shared" ref="B1465:B1517" si="243">B1464+1</f>
        <v>131</v>
      </c>
      <c r="C1465" s="56" t="s">
        <v>19</v>
      </c>
      <c r="D1465" s="8">
        <v>1465</v>
      </c>
      <c r="E1465" s="15">
        <v>0</v>
      </c>
      <c r="F1465" s="15">
        <v>0</v>
      </c>
      <c r="G1465" s="15">
        <v>1</v>
      </c>
      <c r="H1465" s="15">
        <v>0</v>
      </c>
      <c r="I1465" s="15">
        <v>1</v>
      </c>
      <c r="J1465" s="15">
        <v>0</v>
      </c>
      <c r="K1465" s="15">
        <v>0</v>
      </c>
      <c r="L1465" s="15">
        <v>0</v>
      </c>
      <c r="M1465" s="15">
        <v>0</v>
      </c>
      <c r="N1465" s="15">
        <v>0</v>
      </c>
      <c r="O1465" s="40">
        <v>0</v>
      </c>
      <c r="Q1465" t="str">
        <f t="shared" si="235"/>
        <v>AC</v>
      </c>
      <c r="R1465" t="str">
        <f t="shared" si="236"/>
        <v/>
      </c>
      <c r="S1465" t="str">
        <f t="shared" si="237"/>
        <v>Syt6+</v>
      </c>
      <c r="T1465" t="str">
        <f t="shared" si="238"/>
        <v/>
      </c>
      <c r="U1465" t="str">
        <f t="shared" si="239"/>
        <v/>
      </c>
      <c r="V1465" t="str">
        <f t="shared" si="240"/>
        <v/>
      </c>
      <c r="W1465" t="str">
        <f t="shared" si="241"/>
        <v>MEIS+</v>
      </c>
      <c r="X1465" t="str">
        <f t="shared" si="242"/>
        <v/>
      </c>
      <c r="Y1465" s="32" t="str">
        <f t="shared" si="233"/>
        <v>AC//Syt6+////MEIS+//</v>
      </c>
      <c r="Z1465" t="str">
        <f t="shared" si="234"/>
        <v>#ff6666</v>
      </c>
    </row>
    <row r="1466" spans="1:26" x14ac:dyDescent="0.25">
      <c r="A1466" s="27" t="s">
        <v>106</v>
      </c>
      <c r="B1466" s="56">
        <f t="shared" si="243"/>
        <v>132</v>
      </c>
      <c r="C1466" s="56"/>
      <c r="D1466" s="8">
        <v>1466</v>
      </c>
      <c r="E1466" s="15">
        <v>1</v>
      </c>
      <c r="F1466" s="15">
        <v>0</v>
      </c>
      <c r="G1466" s="15">
        <v>0</v>
      </c>
      <c r="H1466" s="15">
        <v>0</v>
      </c>
      <c r="I1466" s="15">
        <v>0</v>
      </c>
      <c r="J1466" s="15">
        <v>1</v>
      </c>
      <c r="K1466" s="15">
        <v>0</v>
      </c>
      <c r="L1466" s="15">
        <v>0</v>
      </c>
      <c r="M1466" s="15">
        <v>1</v>
      </c>
      <c r="N1466" s="15">
        <v>0</v>
      </c>
      <c r="O1466" s="40">
        <v>0</v>
      </c>
      <c r="Q1466" t="str">
        <f t="shared" si="235"/>
        <v>GC</v>
      </c>
      <c r="R1466" t="str">
        <f t="shared" si="236"/>
        <v/>
      </c>
      <c r="S1466" t="str">
        <f t="shared" si="237"/>
        <v/>
      </c>
      <c r="T1466" t="str">
        <f t="shared" si="238"/>
        <v/>
      </c>
      <c r="U1466" t="str">
        <f t="shared" si="239"/>
        <v/>
      </c>
      <c r="V1466" t="str">
        <f t="shared" si="240"/>
        <v/>
      </c>
      <c r="W1466" t="str">
        <f t="shared" si="241"/>
        <v/>
      </c>
      <c r="X1466" t="str">
        <f t="shared" si="242"/>
        <v/>
      </c>
      <c r="Y1466" s="32" t="str">
        <f t="shared" si="233"/>
        <v>GC////////</v>
      </c>
      <c r="Z1466" t="str">
        <f t="shared" si="234"/>
        <v>#ff66d9</v>
      </c>
    </row>
    <row r="1467" spans="1:26" x14ac:dyDescent="0.25">
      <c r="A1467" s="27" t="s">
        <v>106</v>
      </c>
      <c r="B1467" s="56">
        <f t="shared" si="243"/>
        <v>133</v>
      </c>
      <c r="C1467" s="56"/>
      <c r="D1467" s="8">
        <v>1467</v>
      </c>
      <c r="E1467" s="15">
        <v>1</v>
      </c>
      <c r="F1467" s="15">
        <v>0</v>
      </c>
      <c r="G1467" s="15">
        <v>0</v>
      </c>
      <c r="H1467" s="15">
        <v>0</v>
      </c>
      <c r="I1467" s="15">
        <v>0</v>
      </c>
      <c r="J1467" s="15">
        <v>1</v>
      </c>
      <c r="K1467" s="15">
        <v>0</v>
      </c>
      <c r="L1467" s="15">
        <v>0</v>
      </c>
      <c r="M1467" s="15">
        <v>1</v>
      </c>
      <c r="N1467" s="15">
        <v>0</v>
      </c>
      <c r="O1467" s="40">
        <v>0</v>
      </c>
      <c r="Q1467" t="str">
        <f t="shared" si="235"/>
        <v>GC</v>
      </c>
      <c r="R1467" t="str">
        <f t="shared" si="236"/>
        <v/>
      </c>
      <c r="S1467" t="str">
        <f t="shared" si="237"/>
        <v/>
      </c>
      <c r="T1467" t="str">
        <f t="shared" si="238"/>
        <v/>
      </c>
      <c r="U1467" t="str">
        <f t="shared" si="239"/>
        <v/>
      </c>
      <c r="V1467" t="str">
        <f t="shared" si="240"/>
        <v/>
      </c>
      <c r="W1467" t="str">
        <f t="shared" si="241"/>
        <v/>
      </c>
      <c r="X1467" t="str">
        <f t="shared" si="242"/>
        <v/>
      </c>
      <c r="Y1467" s="32" t="str">
        <f t="shared" si="233"/>
        <v>GC////////</v>
      </c>
      <c r="Z1467" t="str">
        <f t="shared" si="234"/>
        <v>#ff66d9</v>
      </c>
    </row>
    <row r="1468" spans="1:26" x14ac:dyDescent="0.25">
      <c r="A1468" s="27" t="s">
        <v>106</v>
      </c>
      <c r="B1468" s="56">
        <f t="shared" si="243"/>
        <v>134</v>
      </c>
      <c r="C1468" s="56"/>
      <c r="D1468" s="8">
        <v>1468</v>
      </c>
      <c r="E1468" s="15">
        <v>1</v>
      </c>
      <c r="F1468" s="15">
        <v>0</v>
      </c>
      <c r="G1468" s="15">
        <v>0</v>
      </c>
      <c r="H1468" s="15">
        <v>0</v>
      </c>
      <c r="I1468" s="15">
        <v>0</v>
      </c>
      <c r="J1468" s="15">
        <v>1</v>
      </c>
      <c r="K1468" s="15">
        <v>0</v>
      </c>
      <c r="L1468" s="15">
        <v>0</v>
      </c>
      <c r="M1468" s="15">
        <v>1</v>
      </c>
      <c r="N1468" s="15">
        <v>0</v>
      </c>
      <c r="O1468" s="40">
        <v>0</v>
      </c>
      <c r="Q1468" t="str">
        <f t="shared" si="235"/>
        <v>GC</v>
      </c>
      <c r="R1468" t="str">
        <f t="shared" si="236"/>
        <v/>
      </c>
      <c r="S1468" t="str">
        <f t="shared" si="237"/>
        <v/>
      </c>
      <c r="T1468" t="str">
        <f t="shared" si="238"/>
        <v/>
      </c>
      <c r="U1468" t="str">
        <f t="shared" si="239"/>
        <v/>
      </c>
      <c r="V1468" t="str">
        <f t="shared" si="240"/>
        <v/>
      </c>
      <c r="W1468" t="str">
        <f t="shared" si="241"/>
        <v/>
      </c>
      <c r="X1468" t="str">
        <f t="shared" si="242"/>
        <v/>
      </c>
      <c r="Y1468" s="32" t="str">
        <f t="shared" si="233"/>
        <v>GC////////</v>
      </c>
      <c r="Z1468" t="str">
        <f t="shared" si="234"/>
        <v>#ff66d9</v>
      </c>
    </row>
    <row r="1469" spans="1:26" x14ac:dyDescent="0.25">
      <c r="A1469" s="27" t="s">
        <v>106</v>
      </c>
      <c r="B1469" s="56">
        <f t="shared" si="243"/>
        <v>135</v>
      </c>
      <c r="C1469" s="56"/>
      <c r="D1469" s="8">
        <v>1469</v>
      </c>
      <c r="E1469" s="15">
        <v>1</v>
      </c>
      <c r="F1469" s="15">
        <v>0</v>
      </c>
      <c r="G1469" s="15">
        <v>0</v>
      </c>
      <c r="H1469" s="15">
        <v>0</v>
      </c>
      <c r="I1469" s="15">
        <v>0</v>
      </c>
      <c r="J1469" s="15">
        <v>1</v>
      </c>
      <c r="K1469" s="15">
        <v>0</v>
      </c>
      <c r="L1469" s="15">
        <v>0</v>
      </c>
      <c r="M1469" s="15">
        <v>1</v>
      </c>
      <c r="N1469" s="15">
        <v>0</v>
      </c>
      <c r="O1469" s="40">
        <v>0</v>
      </c>
      <c r="Q1469" t="str">
        <f t="shared" si="235"/>
        <v>GC</v>
      </c>
      <c r="R1469" t="str">
        <f t="shared" si="236"/>
        <v/>
      </c>
      <c r="S1469" t="str">
        <f t="shared" si="237"/>
        <v/>
      </c>
      <c r="T1469" t="str">
        <f t="shared" si="238"/>
        <v/>
      </c>
      <c r="U1469" t="str">
        <f t="shared" si="239"/>
        <v/>
      </c>
      <c r="V1469" t="str">
        <f t="shared" si="240"/>
        <v/>
      </c>
      <c r="W1469" t="str">
        <f t="shared" si="241"/>
        <v/>
      </c>
      <c r="X1469" t="str">
        <f t="shared" si="242"/>
        <v/>
      </c>
      <c r="Y1469" s="32" t="str">
        <f t="shared" si="233"/>
        <v>GC////////</v>
      </c>
      <c r="Z1469" t="str">
        <f t="shared" si="234"/>
        <v>#ff66d9</v>
      </c>
    </row>
    <row r="1470" spans="1:26" x14ac:dyDescent="0.25">
      <c r="A1470" s="27" t="s">
        <v>106</v>
      </c>
      <c r="B1470" s="56">
        <f t="shared" si="243"/>
        <v>136</v>
      </c>
      <c r="C1470" s="56"/>
      <c r="D1470" s="8">
        <v>1470</v>
      </c>
      <c r="E1470" s="15">
        <v>0</v>
      </c>
      <c r="F1470" s="15">
        <v>0</v>
      </c>
      <c r="G1470" s="15">
        <v>0</v>
      </c>
      <c r="H1470" s="15">
        <v>0</v>
      </c>
      <c r="I1470" s="15">
        <v>1</v>
      </c>
      <c r="J1470" s="15">
        <v>0</v>
      </c>
      <c r="K1470" s="15">
        <v>0</v>
      </c>
      <c r="L1470" s="15">
        <v>0</v>
      </c>
      <c r="M1470" s="15">
        <v>0</v>
      </c>
      <c r="N1470" s="15">
        <v>0</v>
      </c>
      <c r="O1470" s="40">
        <v>0</v>
      </c>
      <c r="Q1470" t="str">
        <f t="shared" si="235"/>
        <v>AC</v>
      </c>
      <c r="R1470" t="str">
        <f t="shared" si="236"/>
        <v/>
      </c>
      <c r="S1470" t="str">
        <f t="shared" si="237"/>
        <v/>
      </c>
      <c r="T1470" t="str">
        <f t="shared" si="238"/>
        <v/>
      </c>
      <c r="U1470" t="str">
        <f t="shared" si="239"/>
        <v/>
      </c>
      <c r="V1470" t="str">
        <f t="shared" si="240"/>
        <v/>
      </c>
      <c r="W1470" t="str">
        <f t="shared" si="241"/>
        <v>MEIS+</v>
      </c>
      <c r="X1470" t="str">
        <f t="shared" si="242"/>
        <v/>
      </c>
      <c r="Y1470" s="32" t="str">
        <f t="shared" si="233"/>
        <v>AC//////MEIS+//</v>
      </c>
      <c r="Z1470" t="str">
        <f t="shared" si="234"/>
        <v>#66ff66</v>
      </c>
    </row>
    <row r="1471" spans="1:26" x14ac:dyDescent="0.25">
      <c r="A1471" s="27" t="s">
        <v>106</v>
      </c>
      <c r="B1471" s="56">
        <f t="shared" si="243"/>
        <v>137</v>
      </c>
      <c r="C1471" s="56" t="s">
        <v>19</v>
      </c>
      <c r="D1471" s="8">
        <v>1471</v>
      </c>
      <c r="E1471" s="15">
        <v>0</v>
      </c>
      <c r="F1471" s="15">
        <v>0</v>
      </c>
      <c r="G1471" s="15">
        <v>1</v>
      </c>
      <c r="H1471" s="15">
        <v>0</v>
      </c>
      <c r="I1471" s="15">
        <v>1</v>
      </c>
      <c r="J1471" s="15">
        <v>0</v>
      </c>
      <c r="K1471" s="15">
        <v>0</v>
      </c>
      <c r="L1471" s="15">
        <v>0</v>
      </c>
      <c r="M1471" s="15">
        <v>0</v>
      </c>
      <c r="N1471" s="15">
        <v>0</v>
      </c>
      <c r="O1471" s="40">
        <v>0</v>
      </c>
      <c r="Q1471" t="str">
        <f t="shared" si="235"/>
        <v>AC</v>
      </c>
      <c r="R1471" t="str">
        <f t="shared" si="236"/>
        <v/>
      </c>
      <c r="S1471" t="str">
        <f t="shared" si="237"/>
        <v>Syt6+</v>
      </c>
      <c r="T1471" t="str">
        <f t="shared" si="238"/>
        <v/>
      </c>
      <c r="U1471" t="str">
        <f t="shared" si="239"/>
        <v/>
      </c>
      <c r="V1471" t="str">
        <f t="shared" si="240"/>
        <v/>
      </c>
      <c r="W1471" t="str">
        <f t="shared" si="241"/>
        <v>MEIS+</v>
      </c>
      <c r="X1471" t="str">
        <f t="shared" si="242"/>
        <v/>
      </c>
      <c r="Y1471" s="32" t="str">
        <f t="shared" si="233"/>
        <v>AC//Syt6+////MEIS+//</v>
      </c>
      <c r="Z1471" t="str">
        <f t="shared" si="234"/>
        <v>#ff6666</v>
      </c>
    </row>
    <row r="1472" spans="1:26" x14ac:dyDescent="0.25">
      <c r="A1472" s="27" t="s">
        <v>106</v>
      </c>
      <c r="B1472" s="56">
        <f t="shared" si="243"/>
        <v>138</v>
      </c>
      <c r="C1472" s="56"/>
      <c r="D1472" s="8">
        <v>1472</v>
      </c>
      <c r="E1472" s="15">
        <v>1</v>
      </c>
      <c r="F1472" s="15">
        <v>0</v>
      </c>
      <c r="G1472" s="15">
        <v>0</v>
      </c>
      <c r="H1472" s="15">
        <v>0</v>
      </c>
      <c r="I1472" s="15">
        <v>0</v>
      </c>
      <c r="J1472" s="15">
        <v>1</v>
      </c>
      <c r="K1472" s="15">
        <v>0</v>
      </c>
      <c r="L1472" s="15">
        <v>0</v>
      </c>
      <c r="M1472" s="15">
        <v>1</v>
      </c>
      <c r="N1472" s="15">
        <v>0</v>
      </c>
      <c r="O1472" s="40">
        <v>0</v>
      </c>
      <c r="Q1472" t="str">
        <f t="shared" si="235"/>
        <v>GC</v>
      </c>
      <c r="R1472" t="str">
        <f t="shared" si="236"/>
        <v/>
      </c>
      <c r="S1472" t="str">
        <f t="shared" si="237"/>
        <v/>
      </c>
      <c r="T1472" t="str">
        <f t="shared" si="238"/>
        <v/>
      </c>
      <c r="U1472" t="str">
        <f t="shared" si="239"/>
        <v/>
      </c>
      <c r="V1472" t="str">
        <f t="shared" si="240"/>
        <v/>
      </c>
      <c r="W1472" t="str">
        <f t="shared" si="241"/>
        <v/>
      </c>
      <c r="X1472" t="str">
        <f t="shared" si="242"/>
        <v/>
      </c>
      <c r="Y1472" s="32" t="str">
        <f t="shared" si="233"/>
        <v>GC////////</v>
      </c>
      <c r="Z1472" t="str">
        <f t="shared" si="234"/>
        <v>#ff66d9</v>
      </c>
    </row>
    <row r="1473" spans="1:26" x14ac:dyDescent="0.25">
      <c r="A1473" s="27" t="s">
        <v>106</v>
      </c>
      <c r="B1473" s="56">
        <f t="shared" si="243"/>
        <v>139</v>
      </c>
      <c r="C1473" s="56"/>
      <c r="D1473" s="8">
        <v>1473</v>
      </c>
      <c r="E1473" s="15">
        <v>0</v>
      </c>
      <c r="F1473" s="15">
        <v>0</v>
      </c>
      <c r="G1473" s="15">
        <v>0</v>
      </c>
      <c r="H1473" s="15">
        <v>0</v>
      </c>
      <c r="I1473" s="15">
        <v>1</v>
      </c>
      <c r="J1473" s="15">
        <v>0</v>
      </c>
      <c r="K1473" s="15">
        <v>0</v>
      </c>
      <c r="L1473" s="15">
        <v>0</v>
      </c>
      <c r="M1473" s="15">
        <v>0</v>
      </c>
      <c r="N1473" s="15">
        <v>0</v>
      </c>
      <c r="O1473" s="40">
        <v>0</v>
      </c>
      <c r="Q1473" t="str">
        <f t="shared" si="235"/>
        <v>AC</v>
      </c>
      <c r="R1473" t="str">
        <f t="shared" si="236"/>
        <v/>
      </c>
      <c r="S1473" t="str">
        <f t="shared" si="237"/>
        <v/>
      </c>
      <c r="T1473" t="str">
        <f t="shared" si="238"/>
        <v/>
      </c>
      <c r="U1473" t="str">
        <f t="shared" si="239"/>
        <v/>
      </c>
      <c r="V1473" t="str">
        <f t="shared" si="240"/>
        <v/>
      </c>
      <c r="W1473" t="str">
        <f t="shared" si="241"/>
        <v>MEIS+</v>
      </c>
      <c r="X1473" t="str">
        <f t="shared" si="242"/>
        <v/>
      </c>
      <c r="Y1473" s="32" t="str">
        <f t="shared" si="233"/>
        <v>AC//////MEIS+//</v>
      </c>
      <c r="Z1473" t="str">
        <f t="shared" si="234"/>
        <v>#66ff66</v>
      </c>
    </row>
    <row r="1474" spans="1:26" x14ac:dyDescent="0.25">
      <c r="A1474" s="27" t="s">
        <v>106</v>
      </c>
      <c r="B1474" s="56">
        <f t="shared" si="243"/>
        <v>140</v>
      </c>
      <c r="C1474" s="56"/>
      <c r="D1474" s="8">
        <v>1474</v>
      </c>
      <c r="E1474" s="15">
        <v>1</v>
      </c>
      <c r="F1474" s="15">
        <v>0</v>
      </c>
      <c r="G1474" s="15">
        <v>0</v>
      </c>
      <c r="H1474" s="15">
        <v>0</v>
      </c>
      <c r="I1474" s="15">
        <v>0</v>
      </c>
      <c r="J1474" s="15">
        <v>1</v>
      </c>
      <c r="K1474" s="15">
        <v>0</v>
      </c>
      <c r="L1474" s="15">
        <v>0</v>
      </c>
      <c r="M1474" s="15">
        <v>1</v>
      </c>
      <c r="N1474" s="15">
        <v>0</v>
      </c>
      <c r="O1474" s="40">
        <v>0</v>
      </c>
      <c r="Q1474" t="str">
        <f t="shared" si="235"/>
        <v>GC</v>
      </c>
      <c r="R1474" t="str">
        <f t="shared" si="236"/>
        <v/>
      </c>
      <c r="S1474" t="str">
        <f t="shared" si="237"/>
        <v/>
      </c>
      <c r="T1474" t="str">
        <f t="shared" si="238"/>
        <v/>
      </c>
      <c r="U1474" t="str">
        <f t="shared" si="239"/>
        <v/>
      </c>
      <c r="V1474" t="str">
        <f t="shared" si="240"/>
        <v/>
      </c>
      <c r="W1474" t="str">
        <f t="shared" si="241"/>
        <v/>
      </c>
      <c r="X1474" t="str">
        <f t="shared" si="242"/>
        <v/>
      </c>
      <c r="Y1474" s="32" t="str">
        <f t="shared" ref="Y1474:Y1517" si="244">Q1474&amp;"/"&amp;R1474&amp;"/"&amp;S1474&amp;"/"&amp;T1474&amp;"/"&amp;U1474&amp;"/"&amp;V1474&amp;"/"&amp;W1474&amp;"/"&amp;X1474&amp;"/"</f>
        <v>GC////////</v>
      </c>
      <c r="Z1474" t="str">
        <f t="shared" ref="Z1474:Z1517" si="245">VLOOKUP(Y1474,$AB$4:$AC$17,2,FALSE)</f>
        <v>#ff66d9</v>
      </c>
    </row>
    <row r="1475" spans="1:26" x14ac:dyDescent="0.25">
      <c r="A1475" s="27" t="s">
        <v>106</v>
      </c>
      <c r="B1475" s="56">
        <f t="shared" si="243"/>
        <v>141</v>
      </c>
      <c r="C1475" s="56"/>
      <c r="D1475" s="8">
        <v>1475</v>
      </c>
      <c r="E1475" s="15">
        <v>0</v>
      </c>
      <c r="F1475" s="15">
        <v>0</v>
      </c>
      <c r="G1475" s="15">
        <v>0</v>
      </c>
      <c r="H1475" s="15">
        <v>0</v>
      </c>
      <c r="I1475" s="15">
        <v>1</v>
      </c>
      <c r="J1475" s="15">
        <v>0</v>
      </c>
      <c r="K1475" s="15">
        <v>0</v>
      </c>
      <c r="L1475" s="15">
        <v>0</v>
      </c>
      <c r="M1475" s="15">
        <v>0</v>
      </c>
      <c r="N1475" s="15">
        <v>0</v>
      </c>
      <c r="O1475" s="40">
        <v>0</v>
      </c>
      <c r="Q1475" t="str">
        <f t="shared" si="235"/>
        <v>AC</v>
      </c>
      <c r="R1475" t="str">
        <f t="shared" si="236"/>
        <v/>
      </c>
      <c r="S1475" t="str">
        <f t="shared" si="237"/>
        <v/>
      </c>
      <c r="T1475" t="str">
        <f t="shared" si="238"/>
        <v/>
      </c>
      <c r="U1475" t="str">
        <f t="shared" si="239"/>
        <v/>
      </c>
      <c r="V1475" t="str">
        <f t="shared" si="240"/>
        <v/>
      </c>
      <c r="W1475" t="str">
        <f t="shared" si="241"/>
        <v>MEIS+</v>
      </c>
      <c r="X1475" t="str">
        <f t="shared" si="242"/>
        <v/>
      </c>
      <c r="Y1475" s="32" t="str">
        <f t="shared" si="244"/>
        <v>AC//////MEIS+//</v>
      </c>
      <c r="Z1475" t="str">
        <f t="shared" si="245"/>
        <v>#66ff66</v>
      </c>
    </row>
    <row r="1476" spans="1:26" x14ac:dyDescent="0.25">
      <c r="A1476" s="27" t="s">
        <v>106</v>
      </c>
      <c r="B1476" s="56">
        <f t="shared" si="243"/>
        <v>142</v>
      </c>
      <c r="C1476" s="56"/>
      <c r="D1476" s="8">
        <v>1476</v>
      </c>
      <c r="E1476" s="15">
        <v>1</v>
      </c>
      <c r="F1476" s="15">
        <v>0</v>
      </c>
      <c r="G1476" s="15">
        <v>0</v>
      </c>
      <c r="H1476" s="15">
        <v>0</v>
      </c>
      <c r="I1476" s="15">
        <v>0</v>
      </c>
      <c r="J1476" s="15">
        <v>1</v>
      </c>
      <c r="K1476" s="15">
        <v>0</v>
      </c>
      <c r="L1476" s="15">
        <v>0</v>
      </c>
      <c r="M1476" s="15">
        <v>1</v>
      </c>
      <c r="N1476" s="15">
        <v>0</v>
      </c>
      <c r="O1476" s="40">
        <v>0</v>
      </c>
      <c r="Q1476" t="str">
        <f t="shared" si="235"/>
        <v>GC</v>
      </c>
      <c r="R1476" t="str">
        <f t="shared" si="236"/>
        <v/>
      </c>
      <c r="S1476" t="str">
        <f t="shared" si="237"/>
        <v/>
      </c>
      <c r="T1476" t="str">
        <f t="shared" si="238"/>
        <v/>
      </c>
      <c r="U1476" t="str">
        <f t="shared" si="239"/>
        <v/>
      </c>
      <c r="V1476" t="str">
        <f t="shared" si="240"/>
        <v/>
      </c>
      <c r="W1476" t="str">
        <f t="shared" si="241"/>
        <v/>
      </c>
      <c r="X1476" t="str">
        <f t="shared" si="242"/>
        <v/>
      </c>
      <c r="Y1476" s="32" t="str">
        <f t="shared" si="244"/>
        <v>GC////////</v>
      </c>
      <c r="Z1476" t="str">
        <f t="shared" si="245"/>
        <v>#ff66d9</v>
      </c>
    </row>
    <row r="1477" spans="1:26" x14ac:dyDescent="0.25">
      <c r="A1477" s="27" t="s">
        <v>106</v>
      </c>
      <c r="B1477" s="56">
        <f t="shared" si="243"/>
        <v>143</v>
      </c>
      <c r="C1477" s="56"/>
      <c r="D1477" s="8">
        <v>1477</v>
      </c>
      <c r="E1477" s="15">
        <v>1</v>
      </c>
      <c r="F1477" s="15">
        <v>0</v>
      </c>
      <c r="G1477" s="15">
        <v>0</v>
      </c>
      <c r="H1477" s="15">
        <v>0</v>
      </c>
      <c r="I1477" s="15">
        <v>0</v>
      </c>
      <c r="J1477" s="15">
        <v>1</v>
      </c>
      <c r="K1477" s="15">
        <v>0</v>
      </c>
      <c r="L1477" s="15">
        <v>0</v>
      </c>
      <c r="M1477" s="15">
        <v>1</v>
      </c>
      <c r="N1477" s="15">
        <v>0</v>
      </c>
      <c r="O1477" s="40">
        <v>0</v>
      </c>
      <c r="Q1477" t="str">
        <f t="shared" si="235"/>
        <v>GC</v>
      </c>
      <c r="R1477" t="str">
        <f t="shared" si="236"/>
        <v/>
      </c>
      <c r="S1477" t="str">
        <f t="shared" si="237"/>
        <v/>
      </c>
      <c r="T1477" t="str">
        <f t="shared" si="238"/>
        <v/>
      </c>
      <c r="U1477" t="str">
        <f t="shared" si="239"/>
        <v/>
      </c>
      <c r="V1477" t="str">
        <f t="shared" si="240"/>
        <v/>
      </c>
      <c r="W1477" t="str">
        <f t="shared" si="241"/>
        <v/>
      </c>
      <c r="X1477" t="str">
        <f t="shared" si="242"/>
        <v/>
      </c>
      <c r="Y1477" s="32" t="str">
        <f t="shared" si="244"/>
        <v>GC////////</v>
      </c>
      <c r="Z1477" t="str">
        <f t="shared" si="245"/>
        <v>#ff66d9</v>
      </c>
    </row>
    <row r="1478" spans="1:26" x14ac:dyDescent="0.25">
      <c r="A1478" s="27" t="s">
        <v>106</v>
      </c>
      <c r="B1478" s="56">
        <f t="shared" si="243"/>
        <v>144</v>
      </c>
      <c r="C1478" s="56">
        <v>12</v>
      </c>
      <c r="D1478" s="8">
        <v>1478</v>
      </c>
      <c r="E1478" s="15">
        <v>0</v>
      </c>
      <c r="F1478" s="15">
        <v>0</v>
      </c>
      <c r="G1478" s="15">
        <v>1</v>
      </c>
      <c r="H1478" s="15">
        <v>0</v>
      </c>
      <c r="I1478" s="15">
        <v>0</v>
      </c>
      <c r="J1478" s="15">
        <v>0</v>
      </c>
      <c r="K1478" s="15">
        <v>0</v>
      </c>
      <c r="L1478" s="15">
        <v>0</v>
      </c>
      <c r="M1478" s="15">
        <v>0</v>
      </c>
      <c r="N1478" s="15">
        <v>0</v>
      </c>
      <c r="O1478" s="40">
        <v>0</v>
      </c>
      <c r="Q1478" t="str">
        <f t="shared" si="235"/>
        <v>AC</v>
      </c>
      <c r="R1478" t="str">
        <f t="shared" si="236"/>
        <v/>
      </c>
      <c r="S1478" t="str">
        <f t="shared" si="237"/>
        <v>Syt6+</v>
      </c>
      <c r="T1478" t="str">
        <f t="shared" si="238"/>
        <v/>
      </c>
      <c r="U1478" t="str">
        <f t="shared" si="239"/>
        <v/>
      </c>
      <c r="V1478" t="str">
        <f t="shared" si="240"/>
        <v/>
      </c>
      <c r="W1478" t="str">
        <f t="shared" si="241"/>
        <v/>
      </c>
      <c r="X1478" t="str">
        <f t="shared" si="242"/>
        <v/>
      </c>
      <c r="Y1478" s="32" t="str">
        <f t="shared" si="244"/>
        <v>AC//Syt6+//////</v>
      </c>
      <c r="Z1478" t="str">
        <f t="shared" si="245"/>
        <v>#6666ff</v>
      </c>
    </row>
    <row r="1479" spans="1:26" x14ac:dyDescent="0.25">
      <c r="A1479" s="27" t="s">
        <v>106</v>
      </c>
      <c r="B1479" s="56">
        <f t="shared" si="243"/>
        <v>145</v>
      </c>
      <c r="C1479" s="56"/>
      <c r="D1479" s="8">
        <v>1479</v>
      </c>
      <c r="E1479" s="15">
        <v>0</v>
      </c>
      <c r="F1479" s="15">
        <v>0</v>
      </c>
      <c r="G1479" s="15">
        <v>0</v>
      </c>
      <c r="H1479" s="15">
        <v>0</v>
      </c>
      <c r="I1479" s="15">
        <v>0</v>
      </c>
      <c r="J1479" s="15">
        <v>0</v>
      </c>
      <c r="K1479" s="15">
        <v>0</v>
      </c>
      <c r="L1479" s="15">
        <v>0</v>
      </c>
      <c r="M1479" s="15">
        <v>0</v>
      </c>
      <c r="N1479" s="15">
        <v>0</v>
      </c>
      <c r="O1479" s="40">
        <v>0</v>
      </c>
      <c r="Q1479" t="str">
        <f t="shared" si="235"/>
        <v>AC</v>
      </c>
      <c r="R1479" t="str">
        <f t="shared" si="236"/>
        <v/>
      </c>
      <c r="S1479" t="str">
        <f t="shared" si="237"/>
        <v/>
      </c>
      <c r="T1479" t="str">
        <f t="shared" si="238"/>
        <v/>
      </c>
      <c r="U1479" t="str">
        <f t="shared" si="239"/>
        <v/>
      </c>
      <c r="V1479" t="str">
        <f t="shared" si="240"/>
        <v/>
      </c>
      <c r="W1479" t="str">
        <f t="shared" si="241"/>
        <v/>
      </c>
      <c r="X1479" t="str">
        <f t="shared" si="242"/>
        <v/>
      </c>
      <c r="Y1479" s="32" t="str">
        <f t="shared" si="244"/>
        <v>AC////////</v>
      </c>
      <c r="Z1479" t="str">
        <f t="shared" si="245"/>
        <v>#66b3ff</v>
      </c>
    </row>
    <row r="1480" spans="1:26" x14ac:dyDescent="0.25">
      <c r="A1480" s="27" t="s">
        <v>106</v>
      </c>
      <c r="B1480" s="56">
        <f t="shared" si="243"/>
        <v>146</v>
      </c>
      <c r="C1480" s="56"/>
      <c r="D1480" s="8">
        <v>1480</v>
      </c>
      <c r="E1480" s="15">
        <v>1</v>
      </c>
      <c r="F1480" s="15">
        <v>0</v>
      </c>
      <c r="G1480" s="15">
        <v>0</v>
      </c>
      <c r="H1480" s="15">
        <v>0</v>
      </c>
      <c r="I1480" s="15">
        <v>0</v>
      </c>
      <c r="J1480" s="15">
        <v>1</v>
      </c>
      <c r="K1480" s="15">
        <v>0</v>
      </c>
      <c r="L1480" s="15">
        <v>0</v>
      </c>
      <c r="M1480" s="15">
        <v>1</v>
      </c>
      <c r="N1480" s="15">
        <v>0</v>
      </c>
      <c r="O1480" s="40">
        <v>0</v>
      </c>
      <c r="Q1480" t="str">
        <f t="shared" si="235"/>
        <v>GC</v>
      </c>
      <c r="R1480" t="str">
        <f t="shared" si="236"/>
        <v/>
      </c>
      <c r="S1480" t="str">
        <f t="shared" si="237"/>
        <v/>
      </c>
      <c r="T1480" t="str">
        <f t="shared" si="238"/>
        <v/>
      </c>
      <c r="U1480" t="str">
        <f t="shared" si="239"/>
        <v/>
      </c>
      <c r="V1480" t="str">
        <f t="shared" si="240"/>
        <v/>
      </c>
      <c r="W1480" t="str">
        <f t="shared" si="241"/>
        <v/>
      </c>
      <c r="X1480" t="str">
        <f t="shared" si="242"/>
        <v/>
      </c>
      <c r="Y1480" s="32" t="str">
        <f t="shared" si="244"/>
        <v>GC////////</v>
      </c>
      <c r="Z1480" t="str">
        <f t="shared" si="245"/>
        <v>#ff66d9</v>
      </c>
    </row>
    <row r="1481" spans="1:26" x14ac:dyDescent="0.25">
      <c r="A1481" s="27" t="s">
        <v>106</v>
      </c>
      <c r="B1481" s="56">
        <f t="shared" si="243"/>
        <v>147</v>
      </c>
      <c r="C1481" s="56"/>
      <c r="D1481" s="8">
        <v>1481</v>
      </c>
      <c r="E1481" s="15">
        <v>1</v>
      </c>
      <c r="F1481" s="15">
        <v>0</v>
      </c>
      <c r="G1481" s="15">
        <v>0</v>
      </c>
      <c r="H1481" s="15">
        <v>0</v>
      </c>
      <c r="I1481" s="15">
        <v>0</v>
      </c>
      <c r="J1481" s="15">
        <v>1</v>
      </c>
      <c r="K1481" s="15">
        <v>0</v>
      </c>
      <c r="L1481" s="15">
        <v>0</v>
      </c>
      <c r="M1481" s="15">
        <v>1</v>
      </c>
      <c r="N1481" s="15">
        <v>0</v>
      </c>
      <c r="O1481" s="40">
        <v>0</v>
      </c>
      <c r="Q1481" t="str">
        <f t="shared" si="235"/>
        <v>GC</v>
      </c>
      <c r="R1481" t="str">
        <f t="shared" si="236"/>
        <v/>
      </c>
      <c r="S1481" t="str">
        <f t="shared" si="237"/>
        <v/>
      </c>
      <c r="T1481" t="str">
        <f t="shared" si="238"/>
        <v/>
      </c>
      <c r="U1481" t="str">
        <f t="shared" si="239"/>
        <v/>
      </c>
      <c r="V1481" t="str">
        <f t="shared" si="240"/>
        <v/>
      </c>
      <c r="W1481" t="str">
        <f t="shared" si="241"/>
        <v/>
      </c>
      <c r="X1481" t="str">
        <f t="shared" si="242"/>
        <v/>
      </c>
      <c r="Y1481" s="32" t="str">
        <f t="shared" si="244"/>
        <v>GC////////</v>
      </c>
      <c r="Z1481" t="str">
        <f t="shared" si="245"/>
        <v>#ff66d9</v>
      </c>
    </row>
    <row r="1482" spans="1:26" x14ac:dyDescent="0.25">
      <c r="A1482" s="27" t="s">
        <v>106</v>
      </c>
      <c r="B1482" s="56">
        <f t="shared" si="243"/>
        <v>148</v>
      </c>
      <c r="C1482" s="56"/>
      <c r="D1482" s="8">
        <v>1482</v>
      </c>
      <c r="E1482" s="15">
        <v>0</v>
      </c>
      <c r="F1482" s="15">
        <v>0</v>
      </c>
      <c r="G1482" s="15">
        <v>0</v>
      </c>
      <c r="H1482" s="15">
        <v>0</v>
      </c>
      <c r="I1482" s="15">
        <v>1</v>
      </c>
      <c r="J1482" s="15">
        <v>0</v>
      </c>
      <c r="K1482" s="15">
        <v>0</v>
      </c>
      <c r="L1482" s="15">
        <v>0</v>
      </c>
      <c r="M1482" s="15">
        <v>0</v>
      </c>
      <c r="N1482" s="15">
        <v>0</v>
      </c>
      <c r="O1482" s="40">
        <v>0</v>
      </c>
      <c r="Q1482" t="str">
        <f t="shared" si="235"/>
        <v>AC</v>
      </c>
      <c r="R1482" t="str">
        <f t="shared" si="236"/>
        <v/>
      </c>
      <c r="S1482" t="str">
        <f t="shared" si="237"/>
        <v/>
      </c>
      <c r="T1482" t="str">
        <f t="shared" si="238"/>
        <v/>
      </c>
      <c r="U1482" t="str">
        <f t="shared" si="239"/>
        <v/>
      </c>
      <c r="V1482" t="str">
        <f t="shared" si="240"/>
        <v/>
      </c>
      <c r="W1482" t="str">
        <f t="shared" si="241"/>
        <v>MEIS+</v>
      </c>
      <c r="X1482" t="str">
        <f t="shared" si="242"/>
        <v/>
      </c>
      <c r="Y1482" s="32" t="str">
        <f t="shared" si="244"/>
        <v>AC//////MEIS+//</v>
      </c>
      <c r="Z1482" t="str">
        <f t="shared" si="245"/>
        <v>#66ff66</v>
      </c>
    </row>
    <row r="1483" spans="1:26" x14ac:dyDescent="0.25">
      <c r="A1483" s="27" t="s">
        <v>106</v>
      </c>
      <c r="B1483" s="56">
        <f t="shared" si="243"/>
        <v>149</v>
      </c>
      <c r="C1483" s="56"/>
      <c r="D1483" s="8">
        <v>1483</v>
      </c>
      <c r="E1483" s="15">
        <v>0</v>
      </c>
      <c r="F1483" s="15">
        <v>0</v>
      </c>
      <c r="G1483" s="15">
        <v>0</v>
      </c>
      <c r="H1483" s="15">
        <v>0</v>
      </c>
      <c r="I1483" s="15">
        <v>1</v>
      </c>
      <c r="J1483" s="15">
        <v>0</v>
      </c>
      <c r="K1483" s="15">
        <v>0</v>
      </c>
      <c r="L1483" s="15">
        <v>0</v>
      </c>
      <c r="M1483" s="15">
        <v>0</v>
      </c>
      <c r="N1483" s="15">
        <v>0</v>
      </c>
      <c r="O1483" s="40">
        <v>0</v>
      </c>
      <c r="Q1483" t="str">
        <f t="shared" si="235"/>
        <v>AC</v>
      </c>
      <c r="R1483" t="str">
        <f t="shared" si="236"/>
        <v/>
      </c>
      <c r="S1483" t="str">
        <f t="shared" si="237"/>
        <v/>
      </c>
      <c r="T1483" t="str">
        <f t="shared" si="238"/>
        <v/>
      </c>
      <c r="U1483" t="str">
        <f t="shared" si="239"/>
        <v/>
      </c>
      <c r="V1483" t="str">
        <f t="shared" si="240"/>
        <v/>
      </c>
      <c r="W1483" t="str">
        <f t="shared" si="241"/>
        <v>MEIS+</v>
      </c>
      <c r="X1483" t="str">
        <f t="shared" si="242"/>
        <v/>
      </c>
      <c r="Y1483" s="32" t="str">
        <f t="shared" si="244"/>
        <v>AC//////MEIS+//</v>
      </c>
      <c r="Z1483" t="str">
        <f t="shared" si="245"/>
        <v>#66ff66</v>
      </c>
    </row>
    <row r="1484" spans="1:26" x14ac:dyDescent="0.25">
      <c r="A1484" s="27" t="s">
        <v>106</v>
      </c>
      <c r="B1484" s="56">
        <f t="shared" si="243"/>
        <v>150</v>
      </c>
      <c r="C1484" s="56"/>
      <c r="D1484" s="8">
        <v>1484</v>
      </c>
      <c r="E1484" s="15">
        <v>1</v>
      </c>
      <c r="F1484" s="15">
        <v>0</v>
      </c>
      <c r="G1484" s="15">
        <v>0</v>
      </c>
      <c r="H1484" s="15">
        <v>0</v>
      </c>
      <c r="I1484" s="15">
        <v>0</v>
      </c>
      <c r="J1484" s="15">
        <v>1</v>
      </c>
      <c r="K1484" s="15">
        <v>0</v>
      </c>
      <c r="L1484" s="15">
        <v>0</v>
      </c>
      <c r="M1484" s="15">
        <v>1</v>
      </c>
      <c r="N1484" s="15">
        <v>0</v>
      </c>
      <c r="O1484" s="40">
        <v>0</v>
      </c>
      <c r="Q1484" t="str">
        <f t="shared" si="235"/>
        <v>GC</v>
      </c>
      <c r="R1484" t="str">
        <f t="shared" si="236"/>
        <v/>
      </c>
      <c r="S1484" t="str">
        <f t="shared" si="237"/>
        <v/>
      </c>
      <c r="T1484" t="str">
        <f t="shared" si="238"/>
        <v/>
      </c>
      <c r="U1484" t="str">
        <f t="shared" si="239"/>
        <v/>
      </c>
      <c r="V1484" t="str">
        <f t="shared" si="240"/>
        <v/>
      </c>
      <c r="W1484" t="str">
        <f t="shared" si="241"/>
        <v/>
      </c>
      <c r="X1484" t="str">
        <f t="shared" si="242"/>
        <v/>
      </c>
      <c r="Y1484" s="32" t="str">
        <f t="shared" si="244"/>
        <v>GC////////</v>
      </c>
      <c r="Z1484" t="str">
        <f t="shared" si="245"/>
        <v>#ff66d9</v>
      </c>
    </row>
    <row r="1485" spans="1:26" x14ac:dyDescent="0.25">
      <c r="A1485" s="27" t="s">
        <v>106</v>
      </c>
      <c r="B1485" s="56">
        <f t="shared" si="243"/>
        <v>151</v>
      </c>
      <c r="C1485" s="56"/>
      <c r="D1485" s="8">
        <v>1485</v>
      </c>
      <c r="E1485" s="15">
        <v>1</v>
      </c>
      <c r="F1485" s="15">
        <v>0</v>
      </c>
      <c r="G1485" s="15">
        <v>0</v>
      </c>
      <c r="H1485" s="15">
        <v>0</v>
      </c>
      <c r="I1485" s="15">
        <v>0</v>
      </c>
      <c r="J1485" s="15">
        <v>0</v>
      </c>
      <c r="K1485" s="15">
        <v>0</v>
      </c>
      <c r="L1485" s="15">
        <v>0</v>
      </c>
      <c r="M1485" s="15">
        <v>0</v>
      </c>
      <c r="N1485" s="15">
        <v>0</v>
      </c>
      <c r="O1485" s="40">
        <v>0</v>
      </c>
      <c r="Q1485" t="str">
        <f t="shared" si="235"/>
        <v>GC</v>
      </c>
      <c r="R1485" t="str">
        <f t="shared" si="236"/>
        <v/>
      </c>
      <c r="S1485" t="str">
        <f t="shared" si="237"/>
        <v/>
      </c>
      <c r="T1485" t="str">
        <f t="shared" si="238"/>
        <v/>
      </c>
      <c r="U1485" t="str">
        <f t="shared" si="239"/>
        <v/>
      </c>
      <c r="V1485" t="str">
        <f t="shared" si="240"/>
        <v/>
      </c>
      <c r="W1485" t="str">
        <f t="shared" si="241"/>
        <v/>
      </c>
      <c r="X1485" t="str">
        <f t="shared" si="242"/>
        <v/>
      </c>
      <c r="Y1485" s="32" t="str">
        <f t="shared" si="244"/>
        <v>GC////////</v>
      </c>
      <c r="Z1485" t="str">
        <f t="shared" si="245"/>
        <v>#ff66d9</v>
      </c>
    </row>
    <row r="1486" spans="1:26" x14ac:dyDescent="0.25">
      <c r="A1486" s="27" t="s">
        <v>106</v>
      </c>
      <c r="B1486" s="56">
        <f t="shared" si="243"/>
        <v>152</v>
      </c>
      <c r="C1486" s="56"/>
      <c r="D1486" s="8">
        <v>1486</v>
      </c>
      <c r="E1486" s="15">
        <v>1</v>
      </c>
      <c r="F1486" s="15">
        <v>0</v>
      </c>
      <c r="G1486" s="15">
        <v>0</v>
      </c>
      <c r="H1486" s="15">
        <v>0</v>
      </c>
      <c r="I1486" s="15">
        <v>0</v>
      </c>
      <c r="J1486" s="15">
        <v>1</v>
      </c>
      <c r="K1486" s="15">
        <v>0</v>
      </c>
      <c r="L1486" s="15">
        <v>0</v>
      </c>
      <c r="M1486" s="15">
        <v>1</v>
      </c>
      <c r="N1486" s="15">
        <v>0</v>
      </c>
      <c r="O1486" s="40">
        <v>0</v>
      </c>
      <c r="Q1486" t="str">
        <f t="shared" si="235"/>
        <v>GC</v>
      </c>
      <c r="R1486" t="str">
        <f t="shared" si="236"/>
        <v/>
      </c>
      <c r="S1486" t="str">
        <f t="shared" si="237"/>
        <v/>
      </c>
      <c r="T1486" t="str">
        <f t="shared" si="238"/>
        <v/>
      </c>
      <c r="U1486" t="str">
        <f t="shared" si="239"/>
        <v/>
      </c>
      <c r="V1486" t="str">
        <f t="shared" si="240"/>
        <v/>
      </c>
      <c r="W1486" t="str">
        <f t="shared" si="241"/>
        <v/>
      </c>
      <c r="X1486" t="str">
        <f t="shared" si="242"/>
        <v/>
      </c>
      <c r="Y1486" s="32" t="str">
        <f t="shared" si="244"/>
        <v>GC////////</v>
      </c>
      <c r="Z1486" t="str">
        <f t="shared" si="245"/>
        <v>#ff66d9</v>
      </c>
    </row>
    <row r="1487" spans="1:26" x14ac:dyDescent="0.25">
      <c r="A1487" s="27" t="s">
        <v>106</v>
      </c>
      <c r="B1487" s="56">
        <f t="shared" si="243"/>
        <v>153</v>
      </c>
      <c r="C1487" s="56"/>
      <c r="D1487" s="8">
        <v>1487</v>
      </c>
      <c r="E1487" s="15">
        <v>1</v>
      </c>
      <c r="F1487" s="15">
        <v>0</v>
      </c>
      <c r="G1487" s="15">
        <v>0</v>
      </c>
      <c r="H1487" s="15">
        <v>0</v>
      </c>
      <c r="I1487" s="15">
        <v>0</v>
      </c>
      <c r="J1487" s="15">
        <v>1</v>
      </c>
      <c r="K1487" s="15">
        <v>0</v>
      </c>
      <c r="L1487" s="15">
        <v>0</v>
      </c>
      <c r="M1487" s="15">
        <v>1</v>
      </c>
      <c r="N1487" s="15">
        <v>0</v>
      </c>
      <c r="O1487" s="40">
        <v>0</v>
      </c>
      <c r="Q1487" t="str">
        <f t="shared" si="235"/>
        <v>GC</v>
      </c>
      <c r="R1487" t="str">
        <f t="shared" si="236"/>
        <v/>
      </c>
      <c r="S1487" t="str">
        <f t="shared" si="237"/>
        <v/>
      </c>
      <c r="T1487" t="str">
        <f t="shared" si="238"/>
        <v/>
      </c>
      <c r="U1487" t="str">
        <f t="shared" si="239"/>
        <v/>
      </c>
      <c r="V1487" t="str">
        <f t="shared" si="240"/>
        <v/>
      </c>
      <c r="W1487" t="str">
        <f t="shared" si="241"/>
        <v/>
      </c>
      <c r="X1487" t="str">
        <f t="shared" si="242"/>
        <v/>
      </c>
      <c r="Y1487" s="32" t="str">
        <f t="shared" si="244"/>
        <v>GC////////</v>
      </c>
      <c r="Z1487" t="str">
        <f t="shared" si="245"/>
        <v>#ff66d9</v>
      </c>
    </row>
    <row r="1488" spans="1:26" x14ac:dyDescent="0.25">
      <c r="A1488" s="27" t="s">
        <v>106</v>
      </c>
      <c r="B1488" s="56">
        <f t="shared" si="243"/>
        <v>154</v>
      </c>
      <c r="C1488" s="56"/>
      <c r="D1488" s="8">
        <v>1488</v>
      </c>
      <c r="E1488" s="15">
        <v>1</v>
      </c>
      <c r="F1488" s="15">
        <v>0</v>
      </c>
      <c r="G1488" s="15">
        <v>0</v>
      </c>
      <c r="H1488" s="15">
        <v>0</v>
      </c>
      <c r="I1488" s="15">
        <v>0</v>
      </c>
      <c r="J1488" s="15">
        <v>1</v>
      </c>
      <c r="K1488" s="15">
        <v>0</v>
      </c>
      <c r="L1488" s="15">
        <v>0</v>
      </c>
      <c r="M1488" s="15">
        <v>1</v>
      </c>
      <c r="N1488" s="15">
        <v>0</v>
      </c>
      <c r="O1488" s="40">
        <v>0</v>
      </c>
      <c r="Q1488" t="str">
        <f t="shared" si="235"/>
        <v>GC</v>
      </c>
      <c r="R1488" t="str">
        <f t="shared" si="236"/>
        <v/>
      </c>
      <c r="S1488" t="str">
        <f t="shared" si="237"/>
        <v/>
      </c>
      <c r="T1488" t="str">
        <f t="shared" si="238"/>
        <v/>
      </c>
      <c r="U1488" t="str">
        <f t="shared" si="239"/>
        <v/>
      </c>
      <c r="V1488" t="str">
        <f t="shared" si="240"/>
        <v/>
      </c>
      <c r="W1488" t="str">
        <f t="shared" si="241"/>
        <v/>
      </c>
      <c r="X1488" t="str">
        <f t="shared" si="242"/>
        <v/>
      </c>
      <c r="Y1488" s="32" t="str">
        <f t="shared" si="244"/>
        <v>GC////////</v>
      </c>
      <c r="Z1488" t="str">
        <f t="shared" si="245"/>
        <v>#ff66d9</v>
      </c>
    </row>
    <row r="1489" spans="1:26" x14ac:dyDescent="0.25">
      <c r="A1489" s="27" t="s">
        <v>106</v>
      </c>
      <c r="B1489" s="56">
        <f t="shared" si="243"/>
        <v>155</v>
      </c>
      <c r="C1489" s="56"/>
      <c r="D1489" s="8">
        <v>1489</v>
      </c>
      <c r="E1489" s="15">
        <v>1</v>
      </c>
      <c r="F1489" s="15">
        <v>0</v>
      </c>
      <c r="G1489" s="15">
        <v>0</v>
      </c>
      <c r="H1489" s="15">
        <v>0</v>
      </c>
      <c r="I1489" s="15">
        <v>0</v>
      </c>
      <c r="J1489" s="15">
        <v>1</v>
      </c>
      <c r="K1489" s="15">
        <v>0</v>
      </c>
      <c r="L1489" s="15">
        <v>0</v>
      </c>
      <c r="M1489" s="15">
        <v>1</v>
      </c>
      <c r="N1489" s="15">
        <v>0</v>
      </c>
      <c r="O1489" s="40">
        <v>0</v>
      </c>
      <c r="Q1489" t="str">
        <f t="shared" si="235"/>
        <v>GC</v>
      </c>
      <c r="R1489" t="str">
        <f t="shared" si="236"/>
        <v/>
      </c>
      <c r="S1489" t="str">
        <f t="shared" si="237"/>
        <v/>
      </c>
      <c r="T1489" t="str">
        <f t="shared" si="238"/>
        <v/>
      </c>
      <c r="U1489" t="str">
        <f t="shared" si="239"/>
        <v/>
      </c>
      <c r="V1489" t="str">
        <f t="shared" si="240"/>
        <v/>
      </c>
      <c r="W1489" t="str">
        <f t="shared" si="241"/>
        <v/>
      </c>
      <c r="X1489" t="str">
        <f t="shared" si="242"/>
        <v/>
      </c>
      <c r="Y1489" s="32" t="str">
        <f t="shared" si="244"/>
        <v>GC////////</v>
      </c>
      <c r="Z1489" t="str">
        <f t="shared" si="245"/>
        <v>#ff66d9</v>
      </c>
    </row>
    <row r="1490" spans="1:26" x14ac:dyDescent="0.25">
      <c r="A1490" s="27" t="s">
        <v>106</v>
      </c>
      <c r="B1490" s="56">
        <f t="shared" si="243"/>
        <v>156</v>
      </c>
      <c r="C1490" s="56"/>
      <c r="D1490" s="8">
        <v>1490</v>
      </c>
      <c r="E1490" s="15">
        <v>1</v>
      </c>
      <c r="F1490" s="15">
        <v>0</v>
      </c>
      <c r="G1490" s="15">
        <v>0</v>
      </c>
      <c r="H1490" s="15">
        <v>0</v>
      </c>
      <c r="I1490" s="15">
        <v>0</v>
      </c>
      <c r="J1490" s="15">
        <v>1</v>
      </c>
      <c r="K1490" s="15">
        <v>0</v>
      </c>
      <c r="L1490" s="15">
        <v>0</v>
      </c>
      <c r="M1490" s="15">
        <v>1</v>
      </c>
      <c r="N1490" s="15">
        <v>0</v>
      </c>
      <c r="O1490" s="40">
        <v>0</v>
      </c>
      <c r="Q1490" t="str">
        <f t="shared" si="235"/>
        <v>GC</v>
      </c>
      <c r="R1490" t="str">
        <f t="shared" si="236"/>
        <v/>
      </c>
      <c r="S1490" t="str">
        <f t="shared" si="237"/>
        <v/>
      </c>
      <c r="T1490" t="str">
        <f t="shared" si="238"/>
        <v/>
      </c>
      <c r="U1490" t="str">
        <f t="shared" si="239"/>
        <v/>
      </c>
      <c r="V1490" t="str">
        <f t="shared" si="240"/>
        <v/>
      </c>
      <c r="W1490" t="str">
        <f t="shared" si="241"/>
        <v/>
      </c>
      <c r="X1490" t="str">
        <f t="shared" si="242"/>
        <v/>
      </c>
      <c r="Y1490" s="32" t="str">
        <f t="shared" si="244"/>
        <v>GC////////</v>
      </c>
      <c r="Z1490" t="str">
        <f t="shared" si="245"/>
        <v>#ff66d9</v>
      </c>
    </row>
    <row r="1491" spans="1:26" x14ac:dyDescent="0.25">
      <c r="A1491" s="27" t="s">
        <v>106</v>
      </c>
      <c r="B1491" s="56">
        <f t="shared" si="243"/>
        <v>157</v>
      </c>
      <c r="C1491" s="56"/>
      <c r="D1491" s="8">
        <v>1491</v>
      </c>
      <c r="E1491" s="15">
        <v>1</v>
      </c>
      <c r="F1491" s="15">
        <v>0</v>
      </c>
      <c r="G1491" s="15">
        <v>0</v>
      </c>
      <c r="H1491" s="15">
        <v>0</v>
      </c>
      <c r="I1491" s="15">
        <v>0</v>
      </c>
      <c r="J1491" s="15">
        <v>1</v>
      </c>
      <c r="K1491" s="15">
        <v>0</v>
      </c>
      <c r="L1491" s="15">
        <v>0</v>
      </c>
      <c r="M1491" s="15">
        <v>1</v>
      </c>
      <c r="N1491" s="15">
        <v>0</v>
      </c>
      <c r="O1491" s="40">
        <v>0</v>
      </c>
      <c r="Q1491" t="str">
        <f t="shared" ref="Q1491:Q1517" si="246">IF(E1491=1,"GC","AC")</f>
        <v>GC</v>
      </c>
      <c r="R1491" t="str">
        <f t="shared" ref="R1491:R1517" si="247">IF(F1491=1,"Syt10+","")</f>
        <v/>
      </c>
      <c r="S1491" t="str">
        <f t="shared" ref="S1491:S1517" si="248">IF(G1491=1,"Syt6+","")</f>
        <v/>
      </c>
      <c r="T1491" t="str">
        <f t="shared" ref="T1491:T1517" si="249">IF(H1491,"C8+","")</f>
        <v/>
      </c>
      <c r="U1491" t="str">
        <f t="shared" ref="U1491:U1517" si="250">IF(K1491=1,"ChAT+","")</f>
        <v/>
      </c>
      <c r="V1491" t="str">
        <f t="shared" ref="V1491:V1517" si="251">IF(O1491=1,"Satb2+","")</f>
        <v/>
      </c>
      <c r="W1491" t="str">
        <f t="shared" ref="W1491:W1517" si="252">IF(I1491=1,"MEIS+","")</f>
        <v/>
      </c>
      <c r="X1491" t="str">
        <f t="shared" ref="X1491:X1517" si="253">IF(N1491=1,"CalR+","")</f>
        <v/>
      </c>
      <c r="Y1491" s="32" t="str">
        <f t="shared" si="244"/>
        <v>GC////////</v>
      </c>
      <c r="Z1491" t="str">
        <f t="shared" si="245"/>
        <v>#ff66d9</v>
      </c>
    </row>
    <row r="1492" spans="1:26" x14ac:dyDescent="0.25">
      <c r="A1492" s="27" t="s">
        <v>106</v>
      </c>
      <c r="B1492" s="56">
        <f t="shared" si="243"/>
        <v>158</v>
      </c>
      <c r="C1492" s="56"/>
      <c r="D1492" s="8">
        <v>1492</v>
      </c>
      <c r="E1492" s="15">
        <v>1</v>
      </c>
      <c r="F1492" s="15">
        <v>0</v>
      </c>
      <c r="G1492" s="15">
        <v>0</v>
      </c>
      <c r="H1492" s="15">
        <v>0</v>
      </c>
      <c r="I1492" s="15">
        <v>0</v>
      </c>
      <c r="J1492" s="15">
        <v>1</v>
      </c>
      <c r="K1492" s="15">
        <v>0</v>
      </c>
      <c r="L1492" s="15">
        <v>0</v>
      </c>
      <c r="M1492" s="15">
        <v>1</v>
      </c>
      <c r="N1492" s="15">
        <v>0</v>
      </c>
      <c r="O1492" s="40">
        <v>0</v>
      </c>
      <c r="Q1492" t="str">
        <f t="shared" si="246"/>
        <v>GC</v>
      </c>
      <c r="R1492" t="str">
        <f t="shared" si="247"/>
        <v/>
      </c>
      <c r="S1492" t="str">
        <f t="shared" si="248"/>
        <v/>
      </c>
      <c r="T1492" t="str">
        <f t="shared" si="249"/>
        <v/>
      </c>
      <c r="U1492" t="str">
        <f t="shared" si="250"/>
        <v/>
      </c>
      <c r="V1492" t="str">
        <f t="shared" si="251"/>
        <v/>
      </c>
      <c r="W1492" t="str">
        <f t="shared" si="252"/>
        <v/>
      </c>
      <c r="X1492" t="str">
        <f t="shared" si="253"/>
        <v/>
      </c>
      <c r="Y1492" s="32" t="str">
        <f t="shared" si="244"/>
        <v>GC////////</v>
      </c>
      <c r="Z1492" t="str">
        <f t="shared" si="245"/>
        <v>#ff66d9</v>
      </c>
    </row>
    <row r="1493" spans="1:26" x14ac:dyDescent="0.25">
      <c r="A1493" s="27" t="s">
        <v>106</v>
      </c>
      <c r="B1493" s="56">
        <f t="shared" si="243"/>
        <v>159</v>
      </c>
      <c r="C1493" s="56"/>
      <c r="D1493" s="8">
        <v>1493</v>
      </c>
      <c r="E1493" s="15">
        <v>1</v>
      </c>
      <c r="F1493" s="15">
        <v>0</v>
      </c>
      <c r="G1493" s="15">
        <v>0</v>
      </c>
      <c r="H1493" s="15">
        <v>0</v>
      </c>
      <c r="I1493" s="15">
        <v>0</v>
      </c>
      <c r="J1493" s="15">
        <v>1</v>
      </c>
      <c r="K1493" s="15">
        <v>0</v>
      </c>
      <c r="L1493" s="15">
        <v>0</v>
      </c>
      <c r="M1493" s="15">
        <v>1</v>
      </c>
      <c r="N1493" s="15">
        <v>0</v>
      </c>
      <c r="O1493" s="40">
        <v>0</v>
      </c>
      <c r="Q1493" t="str">
        <f t="shared" si="246"/>
        <v>GC</v>
      </c>
      <c r="R1493" t="str">
        <f t="shared" si="247"/>
        <v/>
      </c>
      <c r="S1493" t="str">
        <f t="shared" si="248"/>
        <v/>
      </c>
      <c r="T1493" t="str">
        <f t="shared" si="249"/>
        <v/>
      </c>
      <c r="U1493" t="str">
        <f t="shared" si="250"/>
        <v/>
      </c>
      <c r="V1493" t="str">
        <f t="shared" si="251"/>
        <v/>
      </c>
      <c r="W1493" t="str">
        <f t="shared" si="252"/>
        <v/>
      </c>
      <c r="X1493" t="str">
        <f t="shared" si="253"/>
        <v/>
      </c>
      <c r="Y1493" s="32" t="str">
        <f t="shared" si="244"/>
        <v>GC////////</v>
      </c>
      <c r="Z1493" t="str">
        <f t="shared" si="245"/>
        <v>#ff66d9</v>
      </c>
    </row>
    <row r="1494" spans="1:26" x14ac:dyDescent="0.25">
      <c r="A1494" s="27" t="s">
        <v>106</v>
      </c>
      <c r="B1494" s="56">
        <f t="shared" si="243"/>
        <v>160</v>
      </c>
      <c r="C1494" s="56"/>
      <c r="D1494" s="8">
        <v>1494</v>
      </c>
      <c r="E1494" s="15">
        <v>0</v>
      </c>
      <c r="F1494" s="15">
        <v>0</v>
      </c>
      <c r="G1494" s="15">
        <v>1</v>
      </c>
      <c r="H1494" s="15">
        <v>0</v>
      </c>
      <c r="I1494" s="15">
        <v>0</v>
      </c>
      <c r="J1494" s="15">
        <v>0</v>
      </c>
      <c r="K1494" s="15">
        <v>1</v>
      </c>
      <c r="L1494" s="15">
        <v>0</v>
      </c>
      <c r="M1494" s="15">
        <v>0</v>
      </c>
      <c r="N1494" s="15">
        <v>0</v>
      </c>
      <c r="O1494" s="40">
        <v>0</v>
      </c>
      <c r="Q1494" t="str">
        <f t="shared" si="246"/>
        <v>AC</v>
      </c>
      <c r="R1494" t="str">
        <f t="shared" si="247"/>
        <v/>
      </c>
      <c r="S1494" t="str">
        <f t="shared" si="248"/>
        <v>Syt6+</v>
      </c>
      <c r="T1494" t="str">
        <f t="shared" si="249"/>
        <v/>
      </c>
      <c r="U1494" t="str">
        <f t="shared" si="250"/>
        <v>ChAT+</v>
      </c>
      <c r="V1494" t="str">
        <f t="shared" si="251"/>
        <v/>
      </c>
      <c r="W1494" t="str">
        <f t="shared" si="252"/>
        <v/>
      </c>
      <c r="X1494" t="str">
        <f t="shared" si="253"/>
        <v/>
      </c>
      <c r="Y1494" s="32" t="str">
        <f t="shared" si="244"/>
        <v>AC//Syt6+//ChAT+////</v>
      </c>
      <c r="Z1494" t="str">
        <f t="shared" si="245"/>
        <v>#b366ff</v>
      </c>
    </row>
    <row r="1495" spans="1:26" x14ac:dyDescent="0.25">
      <c r="A1495" s="27" t="s">
        <v>106</v>
      </c>
      <c r="B1495" s="56">
        <f t="shared" si="243"/>
        <v>161</v>
      </c>
      <c r="C1495" s="56"/>
      <c r="D1495" s="8">
        <v>1495</v>
      </c>
      <c r="E1495" s="15">
        <v>1</v>
      </c>
      <c r="F1495" s="15">
        <v>0</v>
      </c>
      <c r="G1495" s="15">
        <v>0</v>
      </c>
      <c r="H1495" s="15">
        <v>0</v>
      </c>
      <c r="I1495" s="15">
        <v>0</v>
      </c>
      <c r="J1495" s="15">
        <v>1</v>
      </c>
      <c r="K1495" s="15">
        <v>0</v>
      </c>
      <c r="L1495" s="15">
        <v>0</v>
      </c>
      <c r="M1495" s="15">
        <v>1</v>
      </c>
      <c r="N1495" s="15">
        <v>0</v>
      </c>
      <c r="O1495" s="40">
        <v>0</v>
      </c>
      <c r="Q1495" t="str">
        <f t="shared" si="246"/>
        <v>GC</v>
      </c>
      <c r="R1495" t="str">
        <f t="shared" si="247"/>
        <v/>
      </c>
      <c r="S1495" t="str">
        <f t="shared" si="248"/>
        <v/>
      </c>
      <c r="T1495" t="str">
        <f t="shared" si="249"/>
        <v/>
      </c>
      <c r="U1495" t="str">
        <f t="shared" si="250"/>
        <v/>
      </c>
      <c r="V1495" t="str">
        <f t="shared" si="251"/>
        <v/>
      </c>
      <c r="W1495" t="str">
        <f t="shared" si="252"/>
        <v/>
      </c>
      <c r="X1495" t="str">
        <f t="shared" si="253"/>
        <v/>
      </c>
      <c r="Y1495" s="32" t="str">
        <f t="shared" si="244"/>
        <v>GC////////</v>
      </c>
      <c r="Z1495" t="str">
        <f t="shared" si="245"/>
        <v>#ff66d9</v>
      </c>
    </row>
    <row r="1496" spans="1:26" x14ac:dyDescent="0.25">
      <c r="A1496" s="27" t="s">
        <v>106</v>
      </c>
      <c r="B1496" s="56">
        <f t="shared" si="243"/>
        <v>162</v>
      </c>
      <c r="C1496" s="56"/>
      <c r="D1496" s="8">
        <v>1496</v>
      </c>
      <c r="E1496" s="15">
        <v>1</v>
      </c>
      <c r="F1496" s="15">
        <v>0</v>
      </c>
      <c r="G1496" s="15">
        <v>0</v>
      </c>
      <c r="H1496" s="15">
        <v>0</v>
      </c>
      <c r="I1496" s="15">
        <v>0</v>
      </c>
      <c r="J1496" s="15">
        <v>0</v>
      </c>
      <c r="K1496" s="15">
        <v>0</v>
      </c>
      <c r="L1496" s="15">
        <v>0</v>
      </c>
      <c r="M1496" s="15">
        <v>0</v>
      </c>
      <c r="N1496" s="15">
        <v>0</v>
      </c>
      <c r="O1496" s="40">
        <v>0</v>
      </c>
      <c r="Q1496" t="str">
        <f t="shared" si="246"/>
        <v>GC</v>
      </c>
      <c r="R1496" t="str">
        <f t="shared" si="247"/>
        <v/>
      </c>
      <c r="S1496" t="str">
        <f t="shared" si="248"/>
        <v/>
      </c>
      <c r="T1496" t="str">
        <f t="shared" si="249"/>
        <v/>
      </c>
      <c r="U1496" t="str">
        <f t="shared" si="250"/>
        <v/>
      </c>
      <c r="V1496" t="str">
        <f t="shared" si="251"/>
        <v/>
      </c>
      <c r="W1496" t="str">
        <f t="shared" si="252"/>
        <v/>
      </c>
      <c r="X1496" t="str">
        <f t="shared" si="253"/>
        <v/>
      </c>
      <c r="Y1496" s="32" t="str">
        <f t="shared" si="244"/>
        <v>GC////////</v>
      </c>
      <c r="Z1496" t="str">
        <f t="shared" si="245"/>
        <v>#ff66d9</v>
      </c>
    </row>
    <row r="1497" spans="1:26" x14ac:dyDescent="0.25">
      <c r="A1497" s="27" t="s">
        <v>106</v>
      </c>
      <c r="B1497" s="56">
        <f t="shared" si="243"/>
        <v>163</v>
      </c>
      <c r="C1497" s="56"/>
      <c r="D1497" s="8">
        <v>1497</v>
      </c>
      <c r="E1497" s="15">
        <v>1</v>
      </c>
      <c r="F1497" s="15">
        <v>0</v>
      </c>
      <c r="G1497" s="15">
        <v>0</v>
      </c>
      <c r="H1497" s="15">
        <v>0</v>
      </c>
      <c r="I1497" s="15">
        <v>0</v>
      </c>
      <c r="J1497" s="15">
        <v>1</v>
      </c>
      <c r="K1497" s="15">
        <v>0</v>
      </c>
      <c r="L1497" s="15">
        <v>0</v>
      </c>
      <c r="M1497" s="15">
        <v>1</v>
      </c>
      <c r="N1497" s="15">
        <v>0</v>
      </c>
      <c r="O1497" s="40">
        <v>0</v>
      </c>
      <c r="Q1497" t="str">
        <f t="shared" si="246"/>
        <v>GC</v>
      </c>
      <c r="R1497" t="str">
        <f t="shared" si="247"/>
        <v/>
      </c>
      <c r="S1497" t="str">
        <f t="shared" si="248"/>
        <v/>
      </c>
      <c r="T1497" t="str">
        <f t="shared" si="249"/>
        <v/>
      </c>
      <c r="U1497" t="str">
        <f t="shared" si="250"/>
        <v/>
      </c>
      <c r="V1497" t="str">
        <f t="shared" si="251"/>
        <v/>
      </c>
      <c r="W1497" t="str">
        <f t="shared" si="252"/>
        <v/>
      </c>
      <c r="X1497" t="str">
        <f t="shared" si="253"/>
        <v/>
      </c>
      <c r="Y1497" s="32" t="str">
        <f t="shared" si="244"/>
        <v>GC////////</v>
      </c>
      <c r="Z1497" t="str">
        <f t="shared" si="245"/>
        <v>#ff66d9</v>
      </c>
    </row>
    <row r="1498" spans="1:26" x14ac:dyDescent="0.25">
      <c r="A1498" s="27" t="s">
        <v>106</v>
      </c>
      <c r="B1498" s="56">
        <f t="shared" si="243"/>
        <v>164</v>
      </c>
      <c r="C1498" s="56"/>
      <c r="D1498" s="8">
        <v>1498</v>
      </c>
      <c r="E1498" s="15">
        <v>0</v>
      </c>
      <c r="F1498" s="15">
        <v>0</v>
      </c>
      <c r="G1498" s="15">
        <v>0</v>
      </c>
      <c r="H1498" s="15">
        <v>0</v>
      </c>
      <c r="I1498" s="15">
        <v>0</v>
      </c>
      <c r="J1498" s="15">
        <v>0</v>
      </c>
      <c r="K1498" s="15">
        <v>0</v>
      </c>
      <c r="L1498" s="15">
        <v>0</v>
      </c>
      <c r="M1498" s="15">
        <v>0</v>
      </c>
      <c r="N1498" s="15">
        <v>0</v>
      </c>
      <c r="O1498" s="40">
        <v>0</v>
      </c>
      <c r="Q1498" t="str">
        <f t="shared" si="246"/>
        <v>AC</v>
      </c>
      <c r="R1498" t="str">
        <f t="shared" si="247"/>
        <v/>
      </c>
      <c r="S1498" t="str">
        <f t="shared" si="248"/>
        <v/>
      </c>
      <c r="T1498" t="str">
        <f t="shared" si="249"/>
        <v/>
      </c>
      <c r="U1498" t="str">
        <f t="shared" si="250"/>
        <v/>
      </c>
      <c r="V1498" t="str">
        <f t="shared" si="251"/>
        <v/>
      </c>
      <c r="W1498" t="str">
        <f t="shared" si="252"/>
        <v/>
      </c>
      <c r="X1498" t="str">
        <f t="shared" si="253"/>
        <v/>
      </c>
      <c r="Y1498" s="32" t="str">
        <f t="shared" si="244"/>
        <v>AC////////</v>
      </c>
      <c r="Z1498" t="str">
        <f t="shared" si="245"/>
        <v>#66b3ff</v>
      </c>
    </row>
    <row r="1499" spans="1:26" x14ac:dyDescent="0.25">
      <c r="A1499" s="27" t="s">
        <v>106</v>
      </c>
      <c r="B1499" s="56">
        <f t="shared" si="243"/>
        <v>165</v>
      </c>
      <c r="C1499" s="56"/>
      <c r="D1499" s="8">
        <v>1499</v>
      </c>
      <c r="E1499" s="15">
        <v>0</v>
      </c>
      <c r="F1499" s="15">
        <v>0</v>
      </c>
      <c r="G1499" s="15">
        <v>1</v>
      </c>
      <c r="H1499" s="15">
        <v>0</v>
      </c>
      <c r="I1499" s="15">
        <v>0</v>
      </c>
      <c r="J1499" s="15">
        <v>0</v>
      </c>
      <c r="K1499" s="15">
        <v>1</v>
      </c>
      <c r="L1499" s="15">
        <v>0</v>
      </c>
      <c r="M1499" s="15">
        <v>0</v>
      </c>
      <c r="N1499" s="15">
        <v>0</v>
      </c>
      <c r="O1499" s="40">
        <v>0</v>
      </c>
      <c r="Q1499" t="str">
        <f t="shared" si="246"/>
        <v>AC</v>
      </c>
      <c r="R1499" t="str">
        <f t="shared" si="247"/>
        <v/>
      </c>
      <c r="S1499" t="str">
        <f t="shared" si="248"/>
        <v>Syt6+</v>
      </c>
      <c r="T1499" t="str">
        <f t="shared" si="249"/>
        <v/>
      </c>
      <c r="U1499" t="str">
        <f t="shared" si="250"/>
        <v>ChAT+</v>
      </c>
      <c r="V1499" t="str">
        <f t="shared" si="251"/>
        <v/>
      </c>
      <c r="W1499" t="str">
        <f t="shared" si="252"/>
        <v/>
      </c>
      <c r="X1499" t="str">
        <f t="shared" si="253"/>
        <v/>
      </c>
      <c r="Y1499" s="32" t="str">
        <f t="shared" si="244"/>
        <v>AC//Syt6+//ChAT+////</v>
      </c>
      <c r="Z1499" t="str">
        <f t="shared" si="245"/>
        <v>#b366ff</v>
      </c>
    </row>
    <row r="1500" spans="1:26" x14ac:dyDescent="0.25">
      <c r="A1500" s="27" t="s">
        <v>106</v>
      </c>
      <c r="B1500" s="56">
        <f t="shared" si="243"/>
        <v>166</v>
      </c>
      <c r="C1500" s="56"/>
      <c r="D1500" s="8">
        <v>1500</v>
      </c>
      <c r="E1500" s="15">
        <v>0</v>
      </c>
      <c r="F1500" s="15">
        <v>0</v>
      </c>
      <c r="G1500" s="15">
        <v>0</v>
      </c>
      <c r="H1500" s="15">
        <v>0</v>
      </c>
      <c r="I1500" s="15">
        <v>0</v>
      </c>
      <c r="J1500" s="15">
        <v>0</v>
      </c>
      <c r="K1500" s="15">
        <v>1</v>
      </c>
      <c r="L1500" s="15">
        <v>0</v>
      </c>
      <c r="M1500" s="15">
        <v>0</v>
      </c>
      <c r="N1500" s="15">
        <v>0</v>
      </c>
      <c r="O1500" s="40">
        <v>0</v>
      </c>
      <c r="Q1500" t="str">
        <f t="shared" si="246"/>
        <v>AC</v>
      </c>
      <c r="R1500" t="str">
        <f t="shared" si="247"/>
        <v/>
      </c>
      <c r="S1500" t="str">
        <f t="shared" si="248"/>
        <v/>
      </c>
      <c r="T1500" t="str">
        <f t="shared" si="249"/>
        <v/>
      </c>
      <c r="U1500" t="str">
        <f t="shared" si="250"/>
        <v>ChAT+</v>
      </c>
      <c r="V1500" t="str">
        <f t="shared" si="251"/>
        <v/>
      </c>
      <c r="W1500" t="str">
        <f t="shared" si="252"/>
        <v/>
      </c>
      <c r="X1500" t="str">
        <f t="shared" si="253"/>
        <v/>
      </c>
      <c r="Y1500" s="32" t="str">
        <f t="shared" si="244"/>
        <v>AC////ChAT+////</v>
      </c>
      <c r="Z1500" t="e">
        <f t="shared" si="245"/>
        <v>#N/A</v>
      </c>
    </row>
    <row r="1501" spans="1:26" x14ac:dyDescent="0.25">
      <c r="A1501" s="27" t="s">
        <v>106</v>
      </c>
      <c r="B1501" s="56">
        <f t="shared" si="243"/>
        <v>167</v>
      </c>
      <c r="C1501" s="56"/>
      <c r="D1501" s="8">
        <v>1501</v>
      </c>
      <c r="E1501" s="15">
        <v>0</v>
      </c>
      <c r="F1501" s="15">
        <v>0</v>
      </c>
      <c r="G1501" s="15">
        <v>0</v>
      </c>
      <c r="H1501" s="15">
        <v>0</v>
      </c>
      <c r="I1501" s="15">
        <v>0</v>
      </c>
      <c r="J1501" s="15">
        <v>0</v>
      </c>
      <c r="K1501" s="15">
        <v>1</v>
      </c>
      <c r="L1501" s="15">
        <v>0</v>
      </c>
      <c r="M1501" s="15">
        <v>0</v>
      </c>
      <c r="N1501" s="15">
        <v>0</v>
      </c>
      <c r="O1501" s="40">
        <v>0</v>
      </c>
      <c r="Q1501" t="str">
        <f t="shared" si="246"/>
        <v>AC</v>
      </c>
      <c r="R1501" t="str">
        <f t="shared" si="247"/>
        <v/>
      </c>
      <c r="S1501" t="str">
        <f t="shared" si="248"/>
        <v/>
      </c>
      <c r="T1501" t="str">
        <f t="shared" si="249"/>
        <v/>
      </c>
      <c r="U1501" t="str">
        <f t="shared" si="250"/>
        <v>ChAT+</v>
      </c>
      <c r="V1501" t="str">
        <f t="shared" si="251"/>
        <v/>
      </c>
      <c r="W1501" t="str">
        <f t="shared" si="252"/>
        <v/>
      </c>
      <c r="X1501" t="str">
        <f t="shared" si="253"/>
        <v/>
      </c>
      <c r="Y1501" s="32" t="str">
        <f t="shared" si="244"/>
        <v>AC////ChAT+////</v>
      </c>
      <c r="Z1501" t="e">
        <f t="shared" si="245"/>
        <v>#N/A</v>
      </c>
    </row>
    <row r="1502" spans="1:26" x14ac:dyDescent="0.25">
      <c r="A1502" s="27" t="s">
        <v>106</v>
      </c>
      <c r="B1502" s="56">
        <f t="shared" si="243"/>
        <v>168</v>
      </c>
      <c r="C1502" s="56" t="s">
        <v>19</v>
      </c>
      <c r="D1502" s="8">
        <v>1502</v>
      </c>
      <c r="E1502" s="15">
        <v>0</v>
      </c>
      <c r="F1502" s="15">
        <v>0</v>
      </c>
      <c r="G1502" s="15">
        <v>1</v>
      </c>
      <c r="H1502" s="15">
        <v>0</v>
      </c>
      <c r="I1502" s="15">
        <v>0</v>
      </c>
      <c r="J1502" s="15">
        <v>0</v>
      </c>
      <c r="K1502" s="15">
        <v>0</v>
      </c>
      <c r="L1502" s="15">
        <v>0</v>
      </c>
      <c r="M1502" s="15">
        <v>0</v>
      </c>
      <c r="N1502" s="15">
        <v>0</v>
      </c>
      <c r="O1502" s="40">
        <v>0</v>
      </c>
      <c r="Q1502" t="str">
        <f t="shared" si="246"/>
        <v>AC</v>
      </c>
      <c r="R1502" t="str">
        <f t="shared" si="247"/>
        <v/>
      </c>
      <c r="S1502" t="str">
        <f t="shared" si="248"/>
        <v>Syt6+</v>
      </c>
      <c r="T1502" t="str">
        <f t="shared" si="249"/>
        <v/>
      </c>
      <c r="U1502" t="str">
        <f t="shared" si="250"/>
        <v/>
      </c>
      <c r="V1502" t="str">
        <f t="shared" si="251"/>
        <v/>
      </c>
      <c r="W1502" t="str">
        <f t="shared" si="252"/>
        <v/>
      </c>
      <c r="X1502" t="str">
        <f t="shared" si="253"/>
        <v/>
      </c>
      <c r="Y1502" s="32" t="str">
        <f t="shared" si="244"/>
        <v>AC//Syt6+//////</v>
      </c>
      <c r="Z1502" t="str">
        <f t="shared" si="245"/>
        <v>#6666ff</v>
      </c>
    </row>
    <row r="1503" spans="1:26" x14ac:dyDescent="0.25">
      <c r="A1503" s="27" t="s">
        <v>106</v>
      </c>
      <c r="B1503" s="56">
        <f t="shared" si="243"/>
        <v>169</v>
      </c>
      <c r="C1503" s="56" t="s">
        <v>19</v>
      </c>
      <c r="D1503" s="8">
        <v>1503</v>
      </c>
      <c r="E1503" s="15">
        <v>0</v>
      </c>
      <c r="F1503" s="15">
        <v>0</v>
      </c>
      <c r="G1503" s="15">
        <v>1</v>
      </c>
      <c r="H1503" s="15">
        <v>0</v>
      </c>
      <c r="I1503" s="15">
        <v>0</v>
      </c>
      <c r="J1503" s="15">
        <v>0</v>
      </c>
      <c r="K1503" s="15">
        <v>0</v>
      </c>
      <c r="L1503" s="15">
        <v>0</v>
      </c>
      <c r="M1503" s="15">
        <v>0</v>
      </c>
      <c r="N1503" s="15">
        <v>0</v>
      </c>
      <c r="O1503" s="40">
        <v>0</v>
      </c>
      <c r="Q1503" t="str">
        <f t="shared" si="246"/>
        <v>AC</v>
      </c>
      <c r="R1503" t="str">
        <f t="shared" si="247"/>
        <v/>
      </c>
      <c r="S1503" t="str">
        <f t="shared" si="248"/>
        <v>Syt6+</v>
      </c>
      <c r="T1503" t="str">
        <f t="shared" si="249"/>
        <v/>
      </c>
      <c r="U1503" t="str">
        <f t="shared" si="250"/>
        <v/>
      </c>
      <c r="V1503" t="str">
        <f t="shared" si="251"/>
        <v/>
      </c>
      <c r="W1503" t="str">
        <f t="shared" si="252"/>
        <v/>
      </c>
      <c r="X1503" t="str">
        <f t="shared" si="253"/>
        <v/>
      </c>
      <c r="Y1503" s="32" t="str">
        <f t="shared" si="244"/>
        <v>AC//Syt6+//////</v>
      </c>
      <c r="Z1503" t="str">
        <f t="shared" si="245"/>
        <v>#6666ff</v>
      </c>
    </row>
    <row r="1504" spans="1:26" x14ac:dyDescent="0.25">
      <c r="A1504" s="27" t="s">
        <v>106</v>
      </c>
      <c r="B1504" s="56">
        <f t="shared" si="243"/>
        <v>170</v>
      </c>
      <c r="C1504" s="56"/>
      <c r="D1504" s="8">
        <v>1504</v>
      </c>
      <c r="E1504" s="15">
        <v>1</v>
      </c>
      <c r="F1504" s="15">
        <v>0</v>
      </c>
      <c r="G1504" s="15">
        <v>0</v>
      </c>
      <c r="H1504" s="15">
        <v>0</v>
      </c>
      <c r="I1504" s="15">
        <v>0</v>
      </c>
      <c r="J1504" s="15">
        <v>0</v>
      </c>
      <c r="K1504" s="15">
        <v>0</v>
      </c>
      <c r="L1504" s="15">
        <v>0</v>
      </c>
      <c r="M1504" s="15">
        <v>1</v>
      </c>
      <c r="N1504" s="15">
        <v>0</v>
      </c>
      <c r="O1504" s="40">
        <v>0</v>
      </c>
      <c r="Q1504" t="str">
        <f t="shared" si="246"/>
        <v>GC</v>
      </c>
      <c r="R1504" t="str">
        <f t="shared" si="247"/>
        <v/>
      </c>
      <c r="S1504" t="str">
        <f t="shared" si="248"/>
        <v/>
      </c>
      <c r="T1504" t="str">
        <f t="shared" si="249"/>
        <v/>
      </c>
      <c r="U1504" t="str">
        <f t="shared" si="250"/>
        <v/>
      </c>
      <c r="V1504" t="str">
        <f t="shared" si="251"/>
        <v/>
      </c>
      <c r="W1504" t="str">
        <f t="shared" si="252"/>
        <v/>
      </c>
      <c r="X1504" t="str">
        <f t="shared" si="253"/>
        <v/>
      </c>
      <c r="Y1504" s="32" t="str">
        <f t="shared" si="244"/>
        <v>GC////////</v>
      </c>
      <c r="Z1504" t="str">
        <f t="shared" si="245"/>
        <v>#ff66d9</v>
      </c>
    </row>
    <row r="1505" spans="1:26" x14ac:dyDescent="0.25">
      <c r="A1505" s="27" t="s">
        <v>106</v>
      </c>
      <c r="B1505" s="56">
        <f t="shared" si="243"/>
        <v>171</v>
      </c>
      <c r="C1505" s="56"/>
      <c r="D1505" s="8">
        <v>1505</v>
      </c>
      <c r="E1505" s="15">
        <v>1</v>
      </c>
      <c r="F1505" s="15">
        <v>0</v>
      </c>
      <c r="G1505" s="15">
        <v>0</v>
      </c>
      <c r="H1505" s="15">
        <v>0</v>
      </c>
      <c r="I1505" s="15">
        <v>0</v>
      </c>
      <c r="J1505" s="15">
        <v>1</v>
      </c>
      <c r="K1505" s="15">
        <v>0</v>
      </c>
      <c r="L1505" s="15">
        <v>0</v>
      </c>
      <c r="M1505" s="15">
        <v>1</v>
      </c>
      <c r="N1505" s="15">
        <v>0</v>
      </c>
      <c r="O1505" s="40">
        <v>0</v>
      </c>
      <c r="Q1505" t="str">
        <f t="shared" si="246"/>
        <v>GC</v>
      </c>
      <c r="R1505" t="str">
        <f t="shared" si="247"/>
        <v/>
      </c>
      <c r="S1505" t="str">
        <f t="shared" si="248"/>
        <v/>
      </c>
      <c r="T1505" t="str">
        <f t="shared" si="249"/>
        <v/>
      </c>
      <c r="U1505" t="str">
        <f t="shared" si="250"/>
        <v/>
      </c>
      <c r="V1505" t="str">
        <f t="shared" si="251"/>
        <v/>
      </c>
      <c r="W1505" t="str">
        <f t="shared" si="252"/>
        <v/>
      </c>
      <c r="X1505" t="str">
        <f t="shared" si="253"/>
        <v/>
      </c>
      <c r="Y1505" s="32" t="str">
        <f t="shared" si="244"/>
        <v>GC////////</v>
      </c>
      <c r="Z1505" t="str">
        <f t="shared" si="245"/>
        <v>#ff66d9</v>
      </c>
    </row>
    <row r="1506" spans="1:26" x14ac:dyDescent="0.25">
      <c r="A1506" s="27" t="s">
        <v>106</v>
      </c>
      <c r="B1506" s="56">
        <f t="shared" si="243"/>
        <v>172</v>
      </c>
      <c r="C1506" s="56"/>
      <c r="D1506" s="8">
        <v>1506</v>
      </c>
      <c r="E1506" s="15">
        <v>0</v>
      </c>
      <c r="F1506" s="15">
        <v>0</v>
      </c>
      <c r="G1506" s="15">
        <v>0</v>
      </c>
      <c r="H1506" s="15">
        <v>0</v>
      </c>
      <c r="I1506" s="15">
        <v>1</v>
      </c>
      <c r="J1506" s="15">
        <v>0</v>
      </c>
      <c r="K1506" s="15">
        <v>0</v>
      </c>
      <c r="L1506" s="15">
        <v>0</v>
      </c>
      <c r="M1506" s="15">
        <v>0</v>
      </c>
      <c r="N1506" s="15">
        <v>0</v>
      </c>
      <c r="O1506" s="40">
        <v>0</v>
      </c>
      <c r="Q1506" t="str">
        <f t="shared" si="246"/>
        <v>AC</v>
      </c>
      <c r="R1506" t="str">
        <f t="shared" si="247"/>
        <v/>
      </c>
      <c r="S1506" t="str">
        <f t="shared" si="248"/>
        <v/>
      </c>
      <c r="T1506" t="str">
        <f t="shared" si="249"/>
        <v/>
      </c>
      <c r="U1506" t="str">
        <f t="shared" si="250"/>
        <v/>
      </c>
      <c r="V1506" t="str">
        <f t="shared" si="251"/>
        <v/>
      </c>
      <c r="W1506" t="str">
        <f t="shared" si="252"/>
        <v>MEIS+</v>
      </c>
      <c r="X1506" t="str">
        <f t="shared" si="253"/>
        <v/>
      </c>
      <c r="Y1506" s="32" t="str">
        <f t="shared" si="244"/>
        <v>AC//////MEIS+//</v>
      </c>
      <c r="Z1506" t="str">
        <f t="shared" si="245"/>
        <v>#66ff66</v>
      </c>
    </row>
    <row r="1507" spans="1:26" x14ac:dyDescent="0.25">
      <c r="A1507" s="27" t="s">
        <v>106</v>
      </c>
      <c r="B1507" s="56">
        <f t="shared" si="243"/>
        <v>173</v>
      </c>
      <c r="C1507" s="56"/>
      <c r="D1507" s="8">
        <v>1507</v>
      </c>
      <c r="E1507" s="15">
        <v>0</v>
      </c>
      <c r="F1507" s="15">
        <v>0</v>
      </c>
      <c r="G1507" s="15">
        <v>0</v>
      </c>
      <c r="H1507" s="15">
        <v>0</v>
      </c>
      <c r="I1507" s="15">
        <v>1</v>
      </c>
      <c r="J1507" s="15">
        <v>0</v>
      </c>
      <c r="K1507" s="15">
        <v>0</v>
      </c>
      <c r="L1507" s="15">
        <v>0</v>
      </c>
      <c r="M1507" s="15">
        <v>0</v>
      </c>
      <c r="N1507" s="15">
        <v>0</v>
      </c>
      <c r="O1507" s="40">
        <v>0</v>
      </c>
      <c r="Q1507" t="str">
        <f t="shared" si="246"/>
        <v>AC</v>
      </c>
      <c r="R1507" t="str">
        <f t="shared" si="247"/>
        <v/>
      </c>
      <c r="S1507" t="str">
        <f t="shared" si="248"/>
        <v/>
      </c>
      <c r="T1507" t="str">
        <f t="shared" si="249"/>
        <v/>
      </c>
      <c r="U1507" t="str">
        <f t="shared" si="250"/>
        <v/>
      </c>
      <c r="V1507" t="str">
        <f t="shared" si="251"/>
        <v/>
      </c>
      <c r="W1507" t="str">
        <f t="shared" si="252"/>
        <v>MEIS+</v>
      </c>
      <c r="X1507" t="str">
        <f t="shared" si="253"/>
        <v/>
      </c>
      <c r="Y1507" s="32" t="str">
        <f t="shared" si="244"/>
        <v>AC//////MEIS+//</v>
      </c>
      <c r="Z1507" t="str">
        <f t="shared" si="245"/>
        <v>#66ff66</v>
      </c>
    </row>
    <row r="1508" spans="1:26" x14ac:dyDescent="0.25">
      <c r="A1508" s="27" t="s">
        <v>106</v>
      </c>
      <c r="B1508" s="56">
        <f t="shared" si="243"/>
        <v>174</v>
      </c>
      <c r="C1508" s="56"/>
      <c r="D1508" s="8">
        <v>1508</v>
      </c>
      <c r="E1508" s="15">
        <v>1</v>
      </c>
      <c r="F1508" s="15">
        <v>0</v>
      </c>
      <c r="G1508" s="15">
        <v>0</v>
      </c>
      <c r="H1508" s="15">
        <v>0</v>
      </c>
      <c r="I1508" s="15">
        <v>0</v>
      </c>
      <c r="J1508" s="15">
        <v>0</v>
      </c>
      <c r="K1508" s="15">
        <v>0</v>
      </c>
      <c r="L1508" s="15">
        <v>0</v>
      </c>
      <c r="M1508" s="15">
        <v>0</v>
      </c>
      <c r="N1508" s="15">
        <v>0</v>
      </c>
      <c r="O1508" s="40">
        <v>0</v>
      </c>
      <c r="Q1508" t="str">
        <f t="shared" si="246"/>
        <v>GC</v>
      </c>
      <c r="R1508" t="str">
        <f t="shared" si="247"/>
        <v/>
      </c>
      <c r="S1508" t="str">
        <f t="shared" si="248"/>
        <v/>
      </c>
      <c r="T1508" t="str">
        <f t="shared" si="249"/>
        <v/>
      </c>
      <c r="U1508" t="str">
        <f t="shared" si="250"/>
        <v/>
      </c>
      <c r="V1508" t="str">
        <f t="shared" si="251"/>
        <v/>
      </c>
      <c r="W1508" t="str">
        <f t="shared" si="252"/>
        <v/>
      </c>
      <c r="X1508" t="str">
        <f t="shared" si="253"/>
        <v/>
      </c>
      <c r="Y1508" s="32" t="str">
        <f t="shared" si="244"/>
        <v>GC////////</v>
      </c>
      <c r="Z1508" t="str">
        <f t="shared" si="245"/>
        <v>#ff66d9</v>
      </c>
    </row>
    <row r="1509" spans="1:26" x14ac:dyDescent="0.25">
      <c r="A1509" s="27" t="s">
        <v>106</v>
      </c>
      <c r="B1509" s="56">
        <f t="shared" si="243"/>
        <v>175</v>
      </c>
      <c r="C1509" s="56" t="s">
        <v>19</v>
      </c>
      <c r="D1509" s="8">
        <v>1509</v>
      </c>
      <c r="E1509" s="15">
        <v>0</v>
      </c>
      <c r="F1509" s="15">
        <v>1</v>
      </c>
      <c r="G1509" s="15">
        <v>0</v>
      </c>
      <c r="H1509" s="15">
        <v>0</v>
      </c>
      <c r="I1509" s="15">
        <v>1</v>
      </c>
      <c r="J1509" s="15">
        <v>0</v>
      </c>
      <c r="K1509" s="15">
        <v>0</v>
      </c>
      <c r="L1509" s="15">
        <v>0</v>
      </c>
      <c r="M1509" s="15">
        <v>0</v>
      </c>
      <c r="N1509" s="15">
        <v>0</v>
      </c>
      <c r="O1509" s="40">
        <v>0</v>
      </c>
      <c r="Q1509" t="str">
        <f t="shared" si="246"/>
        <v>AC</v>
      </c>
      <c r="R1509" t="str">
        <f t="shared" si="247"/>
        <v>Syt10+</v>
      </c>
      <c r="S1509" t="str">
        <f t="shared" si="248"/>
        <v/>
      </c>
      <c r="T1509" t="str">
        <f t="shared" si="249"/>
        <v/>
      </c>
      <c r="U1509" t="str">
        <f t="shared" si="250"/>
        <v/>
      </c>
      <c r="V1509" t="str">
        <f t="shared" si="251"/>
        <v/>
      </c>
      <c r="W1509" t="str">
        <f t="shared" si="252"/>
        <v>MEIS+</v>
      </c>
      <c r="X1509" t="str">
        <f t="shared" si="253"/>
        <v/>
      </c>
      <c r="Y1509" s="32" t="str">
        <f t="shared" si="244"/>
        <v>AC/Syt10+/////MEIS+//</v>
      </c>
      <c r="Z1509" t="str">
        <f t="shared" si="245"/>
        <v>#b3ff66</v>
      </c>
    </row>
    <row r="1510" spans="1:26" x14ac:dyDescent="0.25">
      <c r="A1510" s="27" t="s">
        <v>106</v>
      </c>
      <c r="B1510" s="56">
        <f t="shared" si="243"/>
        <v>176</v>
      </c>
      <c r="C1510" s="56"/>
      <c r="D1510" s="8">
        <v>1510</v>
      </c>
      <c r="E1510" s="15">
        <v>1</v>
      </c>
      <c r="F1510" s="15">
        <v>0</v>
      </c>
      <c r="G1510" s="15">
        <v>0</v>
      </c>
      <c r="H1510" s="15">
        <v>0</v>
      </c>
      <c r="I1510" s="15">
        <v>0</v>
      </c>
      <c r="J1510" s="15">
        <v>0</v>
      </c>
      <c r="K1510" s="15">
        <v>0</v>
      </c>
      <c r="L1510" s="15">
        <v>0</v>
      </c>
      <c r="M1510" s="15">
        <v>0</v>
      </c>
      <c r="N1510" s="15">
        <v>0</v>
      </c>
      <c r="O1510" s="40">
        <v>0</v>
      </c>
      <c r="Q1510" t="str">
        <f t="shared" si="246"/>
        <v>GC</v>
      </c>
      <c r="R1510" t="str">
        <f t="shared" si="247"/>
        <v/>
      </c>
      <c r="S1510" t="str">
        <f t="shared" si="248"/>
        <v/>
      </c>
      <c r="T1510" t="str">
        <f t="shared" si="249"/>
        <v/>
      </c>
      <c r="U1510" t="str">
        <f t="shared" si="250"/>
        <v/>
      </c>
      <c r="V1510" t="str">
        <f t="shared" si="251"/>
        <v/>
      </c>
      <c r="W1510" t="str">
        <f t="shared" si="252"/>
        <v/>
      </c>
      <c r="X1510" t="str">
        <f t="shared" si="253"/>
        <v/>
      </c>
      <c r="Y1510" s="32" t="str">
        <f t="shared" si="244"/>
        <v>GC////////</v>
      </c>
      <c r="Z1510" t="str">
        <f t="shared" si="245"/>
        <v>#ff66d9</v>
      </c>
    </row>
    <row r="1511" spans="1:26" x14ac:dyDescent="0.25">
      <c r="A1511" s="27" t="s">
        <v>106</v>
      </c>
      <c r="B1511" s="56">
        <f t="shared" si="243"/>
        <v>177</v>
      </c>
      <c r="C1511" s="56"/>
      <c r="D1511" s="8">
        <v>1511</v>
      </c>
      <c r="E1511" s="15">
        <v>0</v>
      </c>
      <c r="F1511" s="15">
        <v>0</v>
      </c>
      <c r="G1511" s="15">
        <v>0</v>
      </c>
      <c r="H1511" s="15">
        <v>0</v>
      </c>
      <c r="I1511" s="15">
        <v>0</v>
      </c>
      <c r="J1511" s="15">
        <v>0</v>
      </c>
      <c r="K1511" s="15">
        <v>0</v>
      </c>
      <c r="L1511" s="15">
        <v>0</v>
      </c>
      <c r="M1511" s="15">
        <v>0</v>
      </c>
      <c r="N1511" s="15">
        <v>0</v>
      </c>
      <c r="O1511" s="40">
        <v>0</v>
      </c>
      <c r="Q1511" t="str">
        <f t="shared" si="246"/>
        <v>AC</v>
      </c>
      <c r="R1511" t="str">
        <f t="shared" si="247"/>
        <v/>
      </c>
      <c r="S1511" t="str">
        <f t="shared" si="248"/>
        <v/>
      </c>
      <c r="T1511" t="str">
        <f t="shared" si="249"/>
        <v/>
      </c>
      <c r="U1511" t="str">
        <f t="shared" si="250"/>
        <v/>
      </c>
      <c r="V1511" t="str">
        <f t="shared" si="251"/>
        <v/>
      </c>
      <c r="W1511" t="str">
        <f t="shared" si="252"/>
        <v/>
      </c>
      <c r="X1511" t="str">
        <f t="shared" si="253"/>
        <v/>
      </c>
      <c r="Y1511" s="32" t="str">
        <f t="shared" si="244"/>
        <v>AC////////</v>
      </c>
      <c r="Z1511" t="str">
        <f t="shared" si="245"/>
        <v>#66b3ff</v>
      </c>
    </row>
    <row r="1512" spans="1:26" x14ac:dyDescent="0.25">
      <c r="A1512" s="27" t="s">
        <v>106</v>
      </c>
      <c r="B1512" s="56">
        <f t="shared" si="243"/>
        <v>178</v>
      </c>
      <c r="C1512" s="56"/>
      <c r="D1512" s="8">
        <v>1512</v>
      </c>
      <c r="E1512" s="15">
        <v>0</v>
      </c>
      <c r="F1512" s="15">
        <v>0</v>
      </c>
      <c r="G1512" s="15">
        <v>0</v>
      </c>
      <c r="H1512" s="15">
        <v>0</v>
      </c>
      <c r="I1512" s="15">
        <v>0</v>
      </c>
      <c r="J1512" s="15">
        <v>0</v>
      </c>
      <c r="K1512" s="15">
        <v>0</v>
      </c>
      <c r="L1512" s="15">
        <v>0</v>
      </c>
      <c r="M1512" s="15">
        <v>0</v>
      </c>
      <c r="N1512" s="15">
        <v>0</v>
      </c>
      <c r="O1512" s="40">
        <v>0</v>
      </c>
      <c r="Q1512" t="str">
        <f t="shared" si="246"/>
        <v>AC</v>
      </c>
      <c r="R1512" t="str">
        <f t="shared" si="247"/>
        <v/>
      </c>
      <c r="S1512" t="str">
        <f t="shared" si="248"/>
        <v/>
      </c>
      <c r="T1512" t="str">
        <f t="shared" si="249"/>
        <v/>
      </c>
      <c r="U1512" t="str">
        <f t="shared" si="250"/>
        <v/>
      </c>
      <c r="V1512" t="str">
        <f t="shared" si="251"/>
        <v/>
      </c>
      <c r="W1512" t="str">
        <f t="shared" si="252"/>
        <v/>
      </c>
      <c r="X1512" t="str">
        <f t="shared" si="253"/>
        <v/>
      </c>
      <c r="Y1512" s="32" t="str">
        <f t="shared" si="244"/>
        <v>AC////////</v>
      </c>
      <c r="Z1512" t="str">
        <f t="shared" si="245"/>
        <v>#66b3ff</v>
      </c>
    </row>
    <row r="1513" spans="1:26" x14ac:dyDescent="0.25">
      <c r="A1513" s="27" t="s">
        <v>106</v>
      </c>
      <c r="B1513" s="56">
        <f t="shared" si="243"/>
        <v>179</v>
      </c>
      <c r="C1513" s="56"/>
      <c r="D1513" s="8">
        <v>1513</v>
      </c>
      <c r="E1513" s="15">
        <v>0</v>
      </c>
      <c r="F1513" s="15">
        <v>0</v>
      </c>
      <c r="G1513" s="15">
        <v>0</v>
      </c>
      <c r="H1513" s="15">
        <v>0</v>
      </c>
      <c r="I1513" s="15">
        <v>0</v>
      </c>
      <c r="J1513" s="15">
        <v>0</v>
      </c>
      <c r="K1513" s="15">
        <v>0</v>
      </c>
      <c r="L1513" s="15">
        <v>0</v>
      </c>
      <c r="M1513" s="15">
        <v>0</v>
      </c>
      <c r="N1513" s="15">
        <v>0</v>
      </c>
      <c r="O1513" s="40">
        <v>0</v>
      </c>
      <c r="Q1513" t="str">
        <f t="shared" si="246"/>
        <v>AC</v>
      </c>
      <c r="R1513" t="str">
        <f t="shared" si="247"/>
        <v/>
      </c>
      <c r="S1513" t="str">
        <f t="shared" si="248"/>
        <v/>
      </c>
      <c r="T1513" t="str">
        <f t="shared" si="249"/>
        <v/>
      </c>
      <c r="U1513" t="str">
        <f t="shared" si="250"/>
        <v/>
      </c>
      <c r="V1513" t="str">
        <f t="shared" si="251"/>
        <v/>
      </c>
      <c r="W1513" t="str">
        <f t="shared" si="252"/>
        <v/>
      </c>
      <c r="X1513" t="str">
        <f t="shared" si="253"/>
        <v/>
      </c>
      <c r="Y1513" s="32" t="str">
        <f t="shared" si="244"/>
        <v>AC////////</v>
      </c>
      <c r="Z1513" t="str">
        <f t="shared" si="245"/>
        <v>#66b3ff</v>
      </c>
    </row>
    <row r="1514" spans="1:26" x14ac:dyDescent="0.25">
      <c r="A1514" s="27" t="s">
        <v>106</v>
      </c>
      <c r="B1514" s="56">
        <f t="shared" si="243"/>
        <v>180</v>
      </c>
      <c r="C1514" s="56"/>
      <c r="D1514" s="8">
        <v>1514</v>
      </c>
      <c r="E1514" s="15">
        <v>0</v>
      </c>
      <c r="F1514" s="15">
        <v>0</v>
      </c>
      <c r="G1514" s="15">
        <v>0</v>
      </c>
      <c r="H1514" s="15">
        <v>0</v>
      </c>
      <c r="I1514" s="15">
        <v>0</v>
      </c>
      <c r="J1514" s="15">
        <v>0</v>
      </c>
      <c r="K1514" s="15">
        <v>0</v>
      </c>
      <c r="L1514" s="15">
        <v>0</v>
      </c>
      <c r="M1514" s="15">
        <v>0</v>
      </c>
      <c r="N1514" s="15">
        <v>0</v>
      </c>
      <c r="O1514" s="40">
        <v>0</v>
      </c>
      <c r="Q1514" t="str">
        <f t="shared" si="246"/>
        <v>AC</v>
      </c>
      <c r="R1514" t="str">
        <f t="shared" si="247"/>
        <v/>
      </c>
      <c r="S1514" t="str">
        <f t="shared" si="248"/>
        <v/>
      </c>
      <c r="T1514" t="str">
        <f t="shared" si="249"/>
        <v/>
      </c>
      <c r="U1514" t="str">
        <f t="shared" si="250"/>
        <v/>
      </c>
      <c r="V1514" t="str">
        <f t="shared" si="251"/>
        <v/>
      </c>
      <c r="W1514" t="str">
        <f t="shared" si="252"/>
        <v/>
      </c>
      <c r="X1514" t="str">
        <f t="shared" si="253"/>
        <v/>
      </c>
      <c r="Y1514" s="32" t="str">
        <f t="shared" si="244"/>
        <v>AC////////</v>
      </c>
      <c r="Z1514" t="str">
        <f t="shared" si="245"/>
        <v>#66b3ff</v>
      </c>
    </row>
    <row r="1515" spans="1:26" x14ac:dyDescent="0.25">
      <c r="A1515" s="27" t="s">
        <v>106</v>
      </c>
      <c r="B1515" s="56">
        <f t="shared" si="243"/>
        <v>181</v>
      </c>
      <c r="C1515" s="56"/>
      <c r="D1515" s="8">
        <v>1515</v>
      </c>
      <c r="E1515" s="15">
        <v>0</v>
      </c>
      <c r="F1515" s="15">
        <v>0</v>
      </c>
      <c r="G1515" s="15">
        <v>0</v>
      </c>
      <c r="H1515" s="15">
        <v>0</v>
      </c>
      <c r="I1515" s="15">
        <v>0</v>
      </c>
      <c r="J1515" s="15">
        <v>0</v>
      </c>
      <c r="K1515" s="15">
        <v>0</v>
      </c>
      <c r="L1515" s="15">
        <v>0</v>
      </c>
      <c r="M1515" s="15">
        <v>0</v>
      </c>
      <c r="N1515" s="15">
        <v>0</v>
      </c>
      <c r="O1515" s="40">
        <v>0</v>
      </c>
      <c r="Q1515" t="str">
        <f t="shared" si="246"/>
        <v>AC</v>
      </c>
      <c r="R1515" t="str">
        <f t="shared" si="247"/>
        <v/>
      </c>
      <c r="S1515" t="str">
        <f t="shared" si="248"/>
        <v/>
      </c>
      <c r="T1515" t="str">
        <f t="shared" si="249"/>
        <v/>
      </c>
      <c r="U1515" t="str">
        <f t="shared" si="250"/>
        <v/>
      </c>
      <c r="V1515" t="str">
        <f t="shared" si="251"/>
        <v/>
      </c>
      <c r="W1515" t="str">
        <f t="shared" si="252"/>
        <v/>
      </c>
      <c r="X1515" t="str">
        <f t="shared" si="253"/>
        <v/>
      </c>
      <c r="Y1515" s="32" t="str">
        <f t="shared" si="244"/>
        <v>AC////////</v>
      </c>
      <c r="Z1515" t="str">
        <f t="shared" si="245"/>
        <v>#66b3ff</v>
      </c>
    </row>
    <row r="1516" spans="1:26" x14ac:dyDescent="0.25">
      <c r="A1516" s="27" t="s">
        <v>106</v>
      </c>
      <c r="B1516" s="56">
        <f t="shared" si="243"/>
        <v>182</v>
      </c>
      <c r="C1516" s="56"/>
      <c r="D1516" s="8">
        <v>1516</v>
      </c>
      <c r="E1516" s="15">
        <v>1</v>
      </c>
      <c r="F1516" s="15">
        <v>0</v>
      </c>
      <c r="G1516" s="15">
        <v>0</v>
      </c>
      <c r="H1516" s="15">
        <v>0</v>
      </c>
      <c r="I1516" s="15">
        <v>0</v>
      </c>
      <c r="J1516" s="15">
        <v>1</v>
      </c>
      <c r="K1516" s="15">
        <v>0</v>
      </c>
      <c r="L1516" s="15">
        <v>0</v>
      </c>
      <c r="M1516" s="15">
        <v>1</v>
      </c>
      <c r="N1516" s="15">
        <v>0</v>
      </c>
      <c r="O1516" s="40">
        <v>0</v>
      </c>
      <c r="Q1516" t="str">
        <f t="shared" si="246"/>
        <v>GC</v>
      </c>
      <c r="R1516" t="str">
        <f t="shared" si="247"/>
        <v/>
      </c>
      <c r="S1516" t="str">
        <f t="shared" si="248"/>
        <v/>
      </c>
      <c r="T1516" t="str">
        <f t="shared" si="249"/>
        <v/>
      </c>
      <c r="U1516" t="str">
        <f t="shared" si="250"/>
        <v/>
      </c>
      <c r="V1516" t="str">
        <f t="shared" si="251"/>
        <v/>
      </c>
      <c r="W1516" t="str">
        <f t="shared" si="252"/>
        <v/>
      </c>
      <c r="X1516" t="str">
        <f t="shared" si="253"/>
        <v/>
      </c>
      <c r="Y1516" s="32" t="str">
        <f t="shared" si="244"/>
        <v>GC////////</v>
      </c>
      <c r="Z1516" t="str">
        <f t="shared" si="245"/>
        <v>#ff66d9</v>
      </c>
    </row>
    <row r="1517" spans="1:26" ht="15.75" thickBot="1" x14ac:dyDescent="0.3">
      <c r="A1517" s="28" t="s">
        <v>106</v>
      </c>
      <c r="B1517" s="57">
        <f t="shared" si="243"/>
        <v>183</v>
      </c>
      <c r="C1517" s="57"/>
      <c r="D1517" s="10">
        <v>1517</v>
      </c>
      <c r="E1517" s="25">
        <v>1</v>
      </c>
      <c r="F1517" s="25">
        <v>0</v>
      </c>
      <c r="G1517" s="25">
        <v>0</v>
      </c>
      <c r="H1517" s="25">
        <v>0</v>
      </c>
      <c r="I1517" s="25">
        <v>0</v>
      </c>
      <c r="J1517" s="25">
        <v>0</v>
      </c>
      <c r="K1517" s="25">
        <v>0</v>
      </c>
      <c r="L1517" s="25">
        <v>0</v>
      </c>
      <c r="M1517" s="25">
        <v>0</v>
      </c>
      <c r="N1517" s="25">
        <v>0</v>
      </c>
      <c r="O1517" s="41">
        <v>0</v>
      </c>
      <c r="Q1517" t="str">
        <f t="shared" si="246"/>
        <v>GC</v>
      </c>
      <c r="R1517" t="str">
        <f t="shared" si="247"/>
        <v/>
      </c>
      <c r="S1517" t="str">
        <f t="shared" si="248"/>
        <v/>
      </c>
      <c r="T1517" t="str">
        <f t="shared" si="249"/>
        <v/>
      </c>
      <c r="U1517" t="str">
        <f t="shared" si="250"/>
        <v/>
      </c>
      <c r="V1517" t="str">
        <f t="shared" si="251"/>
        <v/>
      </c>
      <c r="W1517" t="str">
        <f t="shared" si="252"/>
        <v/>
      </c>
      <c r="X1517" t="str">
        <f t="shared" si="253"/>
        <v/>
      </c>
      <c r="Y1517" s="32" t="str">
        <f t="shared" si="244"/>
        <v>GC////////</v>
      </c>
      <c r="Z1517" t="str">
        <f t="shared" si="245"/>
        <v>#ff66d9</v>
      </c>
    </row>
  </sheetData>
  <autoFilter ref="A1:AF1517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1"/>
  <sheetViews>
    <sheetView workbookViewId="0">
      <pane ySplit="1" topLeftCell="A2" activePane="bottomLeft" state="frozen"/>
      <selection pane="bottomLeft" activeCell="T5" sqref="T5"/>
    </sheetView>
  </sheetViews>
  <sheetFormatPr defaultRowHeight="15" x14ac:dyDescent="0.25"/>
  <cols>
    <col min="2" max="2" width="8.7109375" customWidth="1"/>
    <col min="3" max="3" width="8.85546875" style="44"/>
    <col min="4" max="4" width="7.140625" customWidth="1"/>
    <col min="5" max="5" width="11.85546875" customWidth="1"/>
    <col min="6" max="7" width="3.5703125" customWidth="1"/>
    <col min="8" max="8" width="3.42578125" customWidth="1"/>
    <col min="9" max="9" width="3.140625" customWidth="1"/>
    <col min="10" max="12" width="3" customWidth="1"/>
    <col min="13" max="13" width="2.7109375" customWidth="1"/>
    <col min="14" max="14" width="4" customWidth="1"/>
    <col min="15" max="16" width="3.7109375" customWidth="1"/>
  </cols>
  <sheetData>
    <row r="1" spans="1:23" ht="15.75" thickBot="1" x14ac:dyDescent="0.3">
      <c r="A1" s="17" t="s">
        <v>121</v>
      </c>
      <c r="B1" s="9" t="s">
        <v>97</v>
      </c>
      <c r="C1" s="43" t="s">
        <v>18</v>
      </c>
      <c r="D1" s="9" t="s">
        <v>0</v>
      </c>
      <c r="E1" s="10" t="s">
        <v>99</v>
      </c>
      <c r="F1" s="9" t="s">
        <v>6</v>
      </c>
      <c r="G1" s="9" t="s">
        <v>7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107</v>
      </c>
      <c r="N1" s="9" t="s">
        <v>14</v>
      </c>
      <c r="O1" s="9" t="s">
        <v>15</v>
      </c>
      <c r="P1" s="37" t="s">
        <v>16</v>
      </c>
      <c r="Q1" s="48" t="s">
        <v>119</v>
      </c>
      <c r="R1" s="48" t="s">
        <v>120</v>
      </c>
      <c r="V1" t="s">
        <v>126</v>
      </c>
      <c r="W1" t="s">
        <v>125</v>
      </c>
    </row>
    <row r="2" spans="1:23" x14ac:dyDescent="0.25">
      <c r="A2">
        <v>1</v>
      </c>
      <c r="B2" t="s">
        <v>98</v>
      </c>
      <c r="C2" s="44">
        <v>1</v>
      </c>
      <c r="D2">
        <v>6</v>
      </c>
      <c r="E2" s="8">
        <v>6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 s="8">
        <v>0</v>
      </c>
      <c r="Q2" t="str">
        <f>IF(F2=1,"GC","AC")</f>
        <v>AC</v>
      </c>
      <c r="R2">
        <v>11.632</v>
      </c>
      <c r="V2">
        <v>11.632</v>
      </c>
      <c r="W2">
        <v>8.8620000000000001</v>
      </c>
    </row>
    <row r="3" spans="1:23" x14ac:dyDescent="0.25">
      <c r="A3">
        <v>2</v>
      </c>
      <c r="B3" t="s">
        <v>98</v>
      </c>
      <c r="C3" s="44">
        <v>2</v>
      </c>
      <c r="D3">
        <v>87</v>
      </c>
      <c r="E3" s="8">
        <v>87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 s="8">
        <v>0</v>
      </c>
      <c r="Q3" t="str">
        <f t="shared" ref="Q3:Q66" si="0">IF(F3=1,"GC","AC")</f>
        <v>GC</v>
      </c>
      <c r="R3">
        <v>8.8620000000000001</v>
      </c>
      <c r="V3">
        <v>26.956</v>
      </c>
      <c r="W3">
        <v>36.003</v>
      </c>
    </row>
    <row r="4" spans="1:23" x14ac:dyDescent="0.25">
      <c r="A4">
        <v>3</v>
      </c>
      <c r="B4" t="s">
        <v>98</v>
      </c>
      <c r="C4" s="44">
        <v>3</v>
      </c>
      <c r="D4">
        <v>18</v>
      </c>
      <c r="E4" s="8">
        <v>18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 s="8">
        <v>0</v>
      </c>
      <c r="Q4" t="str">
        <f t="shared" si="0"/>
        <v>AC</v>
      </c>
      <c r="R4">
        <v>26.956</v>
      </c>
      <c r="V4">
        <v>20.678999999999998</v>
      </c>
      <c r="W4">
        <v>37.110999999999997</v>
      </c>
    </row>
    <row r="5" spans="1:23" x14ac:dyDescent="0.25">
      <c r="A5">
        <v>4</v>
      </c>
      <c r="B5" t="s">
        <v>98</v>
      </c>
      <c r="C5" s="44">
        <v>4</v>
      </c>
      <c r="D5">
        <v>3</v>
      </c>
      <c r="E5" s="8">
        <v>3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 s="8">
        <v>0</v>
      </c>
      <c r="Q5" t="str">
        <f t="shared" si="0"/>
        <v>GC</v>
      </c>
      <c r="R5">
        <v>36.003</v>
      </c>
      <c r="V5">
        <v>23.632999999999999</v>
      </c>
      <c r="W5">
        <v>17.725000000000001</v>
      </c>
    </row>
    <row r="6" spans="1:23" x14ac:dyDescent="0.25">
      <c r="A6">
        <v>5</v>
      </c>
      <c r="B6" t="s">
        <v>98</v>
      </c>
      <c r="C6" s="44">
        <v>5</v>
      </c>
      <c r="D6">
        <v>133</v>
      </c>
      <c r="E6" s="8">
        <v>133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 s="8">
        <v>0</v>
      </c>
      <c r="Q6" t="str">
        <f t="shared" si="0"/>
        <v>GC</v>
      </c>
      <c r="R6">
        <v>37.110999999999997</v>
      </c>
      <c r="V6">
        <v>9.9700000000000006</v>
      </c>
      <c r="W6">
        <v>47.634999999999998</v>
      </c>
    </row>
    <row r="7" spans="1:23" x14ac:dyDescent="0.25">
      <c r="A7">
        <v>6</v>
      </c>
      <c r="B7" t="s">
        <v>98</v>
      </c>
      <c r="C7" s="44">
        <v>6</v>
      </c>
      <c r="D7">
        <v>2</v>
      </c>
      <c r="E7" s="8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  <c r="O7">
        <v>0</v>
      </c>
      <c r="P7" s="8">
        <v>0</v>
      </c>
      <c r="Q7" t="str">
        <f t="shared" si="0"/>
        <v>GC</v>
      </c>
      <c r="R7">
        <v>17.725000000000001</v>
      </c>
      <c r="V7">
        <v>24.370999999999999</v>
      </c>
      <c r="W7">
        <v>39.695999999999998</v>
      </c>
    </row>
    <row r="8" spans="1:23" x14ac:dyDescent="0.25">
      <c r="A8">
        <v>7</v>
      </c>
      <c r="B8" t="s">
        <v>98</v>
      </c>
      <c r="C8" s="44">
        <v>7</v>
      </c>
      <c r="D8">
        <v>8</v>
      </c>
      <c r="E8" s="8">
        <v>8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</v>
      </c>
      <c r="O8">
        <v>0</v>
      </c>
      <c r="P8" s="8">
        <v>0</v>
      </c>
      <c r="Q8" t="str">
        <f t="shared" si="0"/>
        <v>GC</v>
      </c>
      <c r="R8">
        <v>47.634999999999998</v>
      </c>
      <c r="V8">
        <v>6.6470000000000002</v>
      </c>
      <c r="W8">
        <v>34.526000000000003</v>
      </c>
    </row>
    <row r="9" spans="1:23" x14ac:dyDescent="0.25">
      <c r="A9">
        <v>8</v>
      </c>
      <c r="B9" t="s">
        <v>98</v>
      </c>
      <c r="C9" s="44">
        <v>8</v>
      </c>
      <c r="D9">
        <v>16</v>
      </c>
      <c r="E9" s="8">
        <v>16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 s="8">
        <v>0</v>
      </c>
      <c r="Q9" t="str">
        <f t="shared" si="0"/>
        <v>AC</v>
      </c>
      <c r="R9">
        <v>20.678999999999998</v>
      </c>
      <c r="V9">
        <v>31.940999999999999</v>
      </c>
      <c r="W9">
        <v>71.822000000000003</v>
      </c>
    </row>
    <row r="10" spans="1:23" x14ac:dyDescent="0.25">
      <c r="A10">
        <v>9</v>
      </c>
      <c r="B10" t="s">
        <v>98</v>
      </c>
      <c r="C10" s="44">
        <v>9</v>
      </c>
      <c r="D10">
        <v>134</v>
      </c>
      <c r="E10" s="8">
        <v>134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 s="8">
        <v>0</v>
      </c>
      <c r="Q10" t="str">
        <f t="shared" si="0"/>
        <v>AC</v>
      </c>
      <c r="R10">
        <v>23.632999999999999</v>
      </c>
      <c r="V10">
        <v>17.170999999999999</v>
      </c>
      <c r="W10">
        <v>42.095999999999997</v>
      </c>
    </row>
    <row r="11" spans="1:23" x14ac:dyDescent="0.25">
      <c r="A11">
        <v>10</v>
      </c>
      <c r="B11" t="s">
        <v>98</v>
      </c>
      <c r="C11" s="44">
        <v>10</v>
      </c>
      <c r="D11">
        <v>7</v>
      </c>
      <c r="E11" s="8">
        <v>7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 s="8">
        <v>0</v>
      </c>
      <c r="Q11" t="str">
        <f t="shared" si="0"/>
        <v>AC</v>
      </c>
      <c r="R11">
        <v>9.9700000000000006</v>
      </c>
      <c r="V11">
        <v>26.402000000000001</v>
      </c>
      <c r="W11">
        <v>52.435000000000002</v>
      </c>
    </row>
    <row r="12" spans="1:23" x14ac:dyDescent="0.25">
      <c r="A12">
        <v>11</v>
      </c>
      <c r="B12" t="s">
        <v>98</v>
      </c>
      <c r="C12" s="44">
        <v>11</v>
      </c>
      <c r="D12">
        <v>9</v>
      </c>
      <c r="E12" s="8">
        <v>9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 s="8">
        <v>0</v>
      </c>
      <c r="Q12" t="str">
        <f t="shared" si="0"/>
        <v>AC</v>
      </c>
      <c r="R12">
        <v>24.370999999999999</v>
      </c>
      <c r="V12">
        <v>31.018000000000001</v>
      </c>
      <c r="W12">
        <v>40.804000000000002</v>
      </c>
    </row>
    <row r="13" spans="1:23" x14ac:dyDescent="0.25">
      <c r="A13">
        <v>12</v>
      </c>
      <c r="B13" t="s">
        <v>98</v>
      </c>
      <c r="C13" s="44">
        <v>12</v>
      </c>
      <c r="D13">
        <v>11</v>
      </c>
      <c r="E13" s="8">
        <v>11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  <c r="P13" s="8">
        <v>0</v>
      </c>
      <c r="Q13" t="str">
        <f t="shared" si="0"/>
        <v>GC</v>
      </c>
      <c r="R13">
        <v>39.695999999999998</v>
      </c>
      <c r="V13">
        <v>40.988</v>
      </c>
      <c r="W13">
        <v>38.033999999999999</v>
      </c>
    </row>
    <row r="14" spans="1:23" x14ac:dyDescent="0.25">
      <c r="A14">
        <v>13</v>
      </c>
      <c r="B14" t="s">
        <v>98</v>
      </c>
      <c r="C14" s="44">
        <v>13</v>
      </c>
      <c r="D14">
        <v>19</v>
      </c>
      <c r="E14" s="8">
        <v>19</v>
      </c>
      <c r="F14">
        <v>1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 s="8">
        <v>0</v>
      </c>
      <c r="Q14" t="str">
        <f t="shared" si="0"/>
        <v>GC</v>
      </c>
      <c r="R14">
        <v>34.526000000000003</v>
      </c>
      <c r="V14">
        <v>10.709</v>
      </c>
      <c r="W14">
        <v>31.202999999999999</v>
      </c>
    </row>
    <row r="15" spans="1:23" x14ac:dyDescent="0.25">
      <c r="A15">
        <v>14</v>
      </c>
      <c r="B15" t="s">
        <v>98</v>
      </c>
      <c r="C15" s="44">
        <v>14</v>
      </c>
      <c r="D15">
        <v>12</v>
      </c>
      <c r="E15" s="8">
        <v>12</v>
      </c>
      <c r="F15">
        <v>1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  <c r="P15" s="8">
        <v>0</v>
      </c>
      <c r="Q15" t="str">
        <f t="shared" si="0"/>
        <v>GC</v>
      </c>
      <c r="R15">
        <v>71.822000000000003</v>
      </c>
      <c r="V15">
        <v>10.154999999999999</v>
      </c>
      <c r="W15">
        <v>30.28</v>
      </c>
    </row>
    <row r="16" spans="1:23" x14ac:dyDescent="0.25">
      <c r="A16">
        <v>15</v>
      </c>
      <c r="B16" t="s">
        <v>98</v>
      </c>
      <c r="C16" s="44">
        <v>15</v>
      </c>
      <c r="D16">
        <v>117</v>
      </c>
      <c r="E16" s="8">
        <v>117</v>
      </c>
      <c r="F16">
        <v>1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 s="8">
        <v>0</v>
      </c>
      <c r="Q16" t="str">
        <f t="shared" si="0"/>
        <v>GC</v>
      </c>
      <c r="R16">
        <v>42.095999999999997</v>
      </c>
      <c r="V16">
        <v>42.095999999999997</v>
      </c>
      <c r="W16">
        <v>16.800999999999998</v>
      </c>
    </row>
    <row r="17" spans="1:23" x14ac:dyDescent="0.25">
      <c r="A17">
        <v>16</v>
      </c>
      <c r="B17" t="s">
        <v>98</v>
      </c>
      <c r="C17" s="44">
        <v>16</v>
      </c>
      <c r="D17">
        <v>13</v>
      </c>
      <c r="E17" s="8">
        <v>13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 s="8">
        <v>0</v>
      </c>
      <c r="Q17" t="str">
        <f t="shared" si="0"/>
        <v>GC</v>
      </c>
      <c r="R17">
        <v>52.435000000000002</v>
      </c>
      <c r="V17">
        <v>21.417000000000002</v>
      </c>
      <c r="W17">
        <v>72.745000000000005</v>
      </c>
    </row>
    <row r="18" spans="1:23" x14ac:dyDescent="0.25">
      <c r="A18">
        <v>17</v>
      </c>
      <c r="B18" t="s">
        <v>98</v>
      </c>
      <c r="C18" s="44">
        <v>17</v>
      </c>
      <c r="D18">
        <v>27</v>
      </c>
      <c r="E18" s="8">
        <v>27</v>
      </c>
      <c r="F18">
        <v>1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 s="8">
        <v>0</v>
      </c>
      <c r="Q18" t="str">
        <f t="shared" si="0"/>
        <v>GC</v>
      </c>
      <c r="R18">
        <v>40.804000000000002</v>
      </c>
      <c r="V18">
        <v>21.417000000000002</v>
      </c>
      <c r="W18">
        <v>16.617000000000001</v>
      </c>
    </row>
    <row r="19" spans="1:23" x14ac:dyDescent="0.25">
      <c r="A19">
        <v>18</v>
      </c>
      <c r="B19" t="s">
        <v>98</v>
      </c>
      <c r="C19" s="44">
        <v>18</v>
      </c>
      <c r="D19">
        <v>199</v>
      </c>
      <c r="E19" s="8">
        <v>199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 s="8">
        <v>0</v>
      </c>
      <c r="Q19" t="str">
        <f t="shared" si="0"/>
        <v>AC</v>
      </c>
      <c r="R19">
        <v>6.6470000000000002</v>
      </c>
      <c r="V19">
        <v>15.14</v>
      </c>
      <c r="W19">
        <v>16.986000000000001</v>
      </c>
    </row>
    <row r="20" spans="1:23" x14ac:dyDescent="0.25">
      <c r="A20">
        <v>19</v>
      </c>
      <c r="B20" t="s">
        <v>98</v>
      </c>
      <c r="C20" s="44">
        <v>19</v>
      </c>
      <c r="D20">
        <v>14</v>
      </c>
      <c r="E20" s="8">
        <v>14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 s="8">
        <v>0</v>
      </c>
      <c r="Q20" t="str">
        <f t="shared" si="0"/>
        <v>AC</v>
      </c>
      <c r="R20">
        <v>31.940999999999999</v>
      </c>
      <c r="V20">
        <v>11.632</v>
      </c>
      <c r="W20">
        <v>58.158999999999999</v>
      </c>
    </row>
    <row r="21" spans="1:23" x14ac:dyDescent="0.25">
      <c r="A21">
        <v>20</v>
      </c>
      <c r="B21" t="s">
        <v>98</v>
      </c>
      <c r="C21" s="44">
        <v>20</v>
      </c>
      <c r="D21">
        <v>24</v>
      </c>
      <c r="E21" s="8">
        <v>24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0</v>
      </c>
      <c r="P21" s="8">
        <v>0</v>
      </c>
      <c r="Q21" t="str">
        <f t="shared" si="0"/>
        <v>GC</v>
      </c>
      <c r="R21">
        <v>38.033999999999999</v>
      </c>
      <c r="V21">
        <v>28.617999999999999</v>
      </c>
      <c r="W21">
        <v>39.511000000000003</v>
      </c>
    </row>
    <row r="22" spans="1:23" x14ac:dyDescent="0.25">
      <c r="A22">
        <v>21</v>
      </c>
      <c r="B22" t="s">
        <v>98</v>
      </c>
      <c r="C22" s="44">
        <v>21</v>
      </c>
      <c r="D22">
        <v>108</v>
      </c>
      <c r="E22" s="8">
        <v>108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1</v>
      </c>
      <c r="O22">
        <v>0</v>
      </c>
      <c r="P22" s="8">
        <v>0</v>
      </c>
      <c r="Q22" t="str">
        <f t="shared" si="0"/>
        <v>GC</v>
      </c>
      <c r="R22">
        <v>31.202999999999999</v>
      </c>
      <c r="V22">
        <v>12.923999999999999</v>
      </c>
      <c r="W22">
        <v>29.91</v>
      </c>
    </row>
    <row r="23" spans="1:23" x14ac:dyDescent="0.25">
      <c r="A23">
        <v>22</v>
      </c>
      <c r="B23" t="s">
        <v>98</v>
      </c>
      <c r="C23" s="44">
        <v>22</v>
      </c>
      <c r="D23">
        <v>15</v>
      </c>
      <c r="E23" s="8">
        <v>15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 s="8">
        <v>0</v>
      </c>
      <c r="Q23" t="str">
        <f t="shared" si="0"/>
        <v>AC</v>
      </c>
      <c r="R23">
        <v>17.170999999999999</v>
      </c>
      <c r="V23">
        <v>6.8310000000000004</v>
      </c>
      <c r="W23">
        <v>43.758000000000003</v>
      </c>
    </row>
    <row r="24" spans="1:23" x14ac:dyDescent="0.25">
      <c r="A24">
        <v>23</v>
      </c>
      <c r="B24" t="s">
        <v>98</v>
      </c>
      <c r="C24" s="44">
        <v>23</v>
      </c>
      <c r="D24">
        <v>29</v>
      </c>
      <c r="E24" s="8">
        <v>29</v>
      </c>
      <c r="F24">
        <v>1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  <c r="P24" s="8">
        <v>0</v>
      </c>
      <c r="Q24" t="str">
        <f t="shared" si="0"/>
        <v>GC</v>
      </c>
      <c r="R24">
        <v>30.28</v>
      </c>
      <c r="V24">
        <v>12.186</v>
      </c>
      <c r="W24">
        <v>35.634</v>
      </c>
    </row>
    <row r="25" spans="1:23" x14ac:dyDescent="0.25">
      <c r="A25">
        <v>24</v>
      </c>
      <c r="B25" t="s">
        <v>98</v>
      </c>
      <c r="C25" s="44">
        <v>24</v>
      </c>
      <c r="D25">
        <v>101</v>
      </c>
      <c r="E25" s="8">
        <v>101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 s="8">
        <v>0</v>
      </c>
      <c r="Q25" t="str">
        <f t="shared" si="0"/>
        <v>AC</v>
      </c>
      <c r="R25">
        <v>26.402000000000001</v>
      </c>
      <c r="V25">
        <v>8.6780000000000008</v>
      </c>
      <c r="W25">
        <v>38.588000000000001</v>
      </c>
    </row>
    <row r="26" spans="1:23" x14ac:dyDescent="0.25">
      <c r="A26">
        <v>25</v>
      </c>
      <c r="B26" t="s">
        <v>98</v>
      </c>
      <c r="C26" s="44">
        <v>25</v>
      </c>
      <c r="D26">
        <v>147</v>
      </c>
      <c r="E26" s="8">
        <v>147</v>
      </c>
      <c r="F26">
        <v>1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 s="8">
        <v>0</v>
      </c>
      <c r="Q26" t="str">
        <f t="shared" si="0"/>
        <v>GC</v>
      </c>
      <c r="R26">
        <v>16.800999999999998</v>
      </c>
      <c r="V26">
        <v>21.786999999999999</v>
      </c>
      <c r="W26">
        <v>27.51</v>
      </c>
    </row>
    <row r="27" spans="1:23" x14ac:dyDescent="0.25">
      <c r="A27">
        <v>26</v>
      </c>
      <c r="B27" t="s">
        <v>98</v>
      </c>
      <c r="C27" s="44">
        <v>26</v>
      </c>
      <c r="D27">
        <v>30</v>
      </c>
      <c r="E27" s="8">
        <v>30</v>
      </c>
      <c r="F27">
        <v>1</v>
      </c>
      <c r="G27">
        <v>0</v>
      </c>
      <c r="H27">
        <v>0</v>
      </c>
      <c r="I27">
        <v>1</v>
      </c>
      <c r="J27">
        <v>0</v>
      </c>
      <c r="K27">
        <v>1</v>
      </c>
      <c r="L27">
        <v>0</v>
      </c>
      <c r="M27">
        <v>0</v>
      </c>
      <c r="N27">
        <v>1</v>
      </c>
      <c r="O27">
        <v>0</v>
      </c>
      <c r="P27" s="8">
        <v>0</v>
      </c>
      <c r="Q27" t="str">
        <f t="shared" si="0"/>
        <v>GC</v>
      </c>
      <c r="R27">
        <v>72.745000000000005</v>
      </c>
      <c r="V27">
        <v>19.016999999999999</v>
      </c>
      <c r="W27">
        <v>36.003</v>
      </c>
    </row>
    <row r="28" spans="1:23" x14ac:dyDescent="0.25">
      <c r="A28">
        <v>27</v>
      </c>
      <c r="B28" t="s">
        <v>98</v>
      </c>
      <c r="C28" s="44">
        <v>27</v>
      </c>
      <c r="D28">
        <v>32</v>
      </c>
      <c r="E28" s="8">
        <v>32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 s="8">
        <v>0</v>
      </c>
      <c r="Q28" t="str">
        <f t="shared" si="0"/>
        <v>GC</v>
      </c>
      <c r="R28">
        <v>16.617000000000001</v>
      </c>
      <c r="V28">
        <v>12.37</v>
      </c>
      <c r="W28">
        <v>22.155999999999999</v>
      </c>
    </row>
    <row r="29" spans="1:23" x14ac:dyDescent="0.25">
      <c r="A29">
        <v>28</v>
      </c>
      <c r="B29" t="s">
        <v>98</v>
      </c>
      <c r="C29" s="44">
        <v>28</v>
      </c>
      <c r="D29">
        <v>157</v>
      </c>
      <c r="E29" s="8">
        <v>157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1</v>
      </c>
      <c r="O29">
        <v>0</v>
      </c>
      <c r="P29" s="8">
        <v>0</v>
      </c>
      <c r="Q29" t="str">
        <f t="shared" si="0"/>
        <v>GC</v>
      </c>
      <c r="R29">
        <v>16.986000000000001</v>
      </c>
      <c r="V29">
        <v>31.571999999999999</v>
      </c>
      <c r="W29">
        <v>53.173999999999999</v>
      </c>
    </row>
    <row r="30" spans="1:23" x14ac:dyDescent="0.25">
      <c r="A30">
        <v>29</v>
      </c>
      <c r="B30" t="s">
        <v>98</v>
      </c>
      <c r="C30" s="44">
        <v>29</v>
      </c>
      <c r="D30">
        <v>33</v>
      </c>
      <c r="E30" s="8">
        <v>33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  <c r="O30">
        <v>0</v>
      </c>
      <c r="P30" s="8">
        <v>1</v>
      </c>
      <c r="Q30" t="str">
        <f t="shared" si="0"/>
        <v>AC</v>
      </c>
      <c r="R30">
        <v>31.018000000000001</v>
      </c>
      <c r="V30">
        <v>14.955</v>
      </c>
      <c r="W30">
        <v>13.847</v>
      </c>
    </row>
    <row r="31" spans="1:23" x14ac:dyDescent="0.25">
      <c r="A31">
        <v>30</v>
      </c>
      <c r="B31" t="s">
        <v>98</v>
      </c>
      <c r="C31" s="44">
        <v>30</v>
      </c>
      <c r="D31">
        <v>66</v>
      </c>
      <c r="E31" s="8">
        <v>66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 s="8">
        <v>0</v>
      </c>
      <c r="Q31" t="str">
        <f t="shared" si="0"/>
        <v>AC</v>
      </c>
      <c r="R31">
        <v>40.988</v>
      </c>
      <c r="V31">
        <v>36.926000000000002</v>
      </c>
      <c r="W31">
        <v>28.617999999999999</v>
      </c>
    </row>
    <row r="32" spans="1:23" x14ac:dyDescent="0.25">
      <c r="A32">
        <v>31</v>
      </c>
      <c r="B32" t="s">
        <v>98</v>
      </c>
      <c r="C32" s="44">
        <v>31</v>
      </c>
      <c r="D32">
        <v>31</v>
      </c>
      <c r="E32" s="8">
        <v>31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>
        <v>0</v>
      </c>
      <c r="P32" s="8">
        <v>0</v>
      </c>
      <c r="Q32" t="str">
        <f t="shared" si="0"/>
        <v>GC</v>
      </c>
      <c r="R32">
        <v>58.158999999999999</v>
      </c>
      <c r="V32">
        <v>14.771000000000001</v>
      </c>
      <c r="W32">
        <v>71.822000000000003</v>
      </c>
    </row>
    <row r="33" spans="1:23" x14ac:dyDescent="0.25">
      <c r="A33">
        <v>32</v>
      </c>
      <c r="B33" t="s">
        <v>98</v>
      </c>
      <c r="C33" s="44">
        <v>32</v>
      </c>
      <c r="D33">
        <v>39</v>
      </c>
      <c r="E33" s="8">
        <v>39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1</v>
      </c>
      <c r="M33">
        <v>0</v>
      </c>
      <c r="N33">
        <v>0</v>
      </c>
      <c r="O33">
        <v>0</v>
      </c>
      <c r="P33" s="8">
        <v>0</v>
      </c>
      <c r="Q33" t="str">
        <f t="shared" si="0"/>
        <v>AC</v>
      </c>
      <c r="R33">
        <v>10.709</v>
      </c>
      <c r="V33">
        <v>15.324</v>
      </c>
      <c r="W33">
        <v>29.541</v>
      </c>
    </row>
    <row r="34" spans="1:23" x14ac:dyDescent="0.25">
      <c r="A34">
        <v>33</v>
      </c>
      <c r="B34" t="s">
        <v>98</v>
      </c>
      <c r="C34" s="44">
        <v>33</v>
      </c>
      <c r="D34">
        <v>34</v>
      </c>
      <c r="E34" s="8">
        <v>34</v>
      </c>
      <c r="F34">
        <v>0</v>
      </c>
      <c r="G34">
        <v>0</v>
      </c>
      <c r="H34">
        <v>1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 s="8">
        <v>0</v>
      </c>
      <c r="Q34" t="str">
        <f t="shared" si="0"/>
        <v>AC</v>
      </c>
      <c r="R34">
        <v>10.154999999999999</v>
      </c>
      <c r="V34">
        <v>19.756</v>
      </c>
      <c r="W34">
        <v>10.154999999999999</v>
      </c>
    </row>
    <row r="35" spans="1:23" x14ac:dyDescent="0.25">
      <c r="A35">
        <v>34</v>
      </c>
      <c r="B35" t="s">
        <v>98</v>
      </c>
      <c r="C35" s="44">
        <v>34</v>
      </c>
      <c r="D35">
        <v>40</v>
      </c>
      <c r="E35" s="8">
        <v>40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 s="8">
        <v>0</v>
      </c>
      <c r="Q35" t="str">
        <f t="shared" si="0"/>
        <v>AC</v>
      </c>
      <c r="R35">
        <v>42.095999999999997</v>
      </c>
      <c r="V35">
        <v>12.923999999999999</v>
      </c>
      <c r="W35">
        <v>46.896000000000001</v>
      </c>
    </row>
    <row r="36" spans="1:23" x14ac:dyDescent="0.25">
      <c r="A36">
        <v>35</v>
      </c>
      <c r="B36" t="s">
        <v>98</v>
      </c>
      <c r="C36" s="44">
        <v>35</v>
      </c>
      <c r="D36">
        <v>35</v>
      </c>
      <c r="E36" s="8">
        <v>35</v>
      </c>
      <c r="F36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1</v>
      </c>
      <c r="O36">
        <v>0</v>
      </c>
      <c r="P36" s="8">
        <v>0</v>
      </c>
      <c r="Q36" t="str">
        <f t="shared" si="0"/>
        <v>GC</v>
      </c>
      <c r="R36">
        <v>39.511000000000003</v>
      </c>
      <c r="V36">
        <v>10.709</v>
      </c>
      <c r="W36">
        <v>46.527000000000001</v>
      </c>
    </row>
    <row r="37" spans="1:23" x14ac:dyDescent="0.25">
      <c r="A37">
        <v>36</v>
      </c>
      <c r="B37" t="s">
        <v>98</v>
      </c>
      <c r="E37" s="8"/>
      <c r="P37" s="8"/>
      <c r="R37">
        <v>14.771000000000001</v>
      </c>
      <c r="V37">
        <v>10.154999999999999</v>
      </c>
      <c r="W37">
        <v>31.018000000000001</v>
      </c>
    </row>
    <row r="38" spans="1:23" x14ac:dyDescent="0.25">
      <c r="A38">
        <v>37</v>
      </c>
      <c r="B38" t="s">
        <v>98</v>
      </c>
      <c r="C38" s="44">
        <v>37</v>
      </c>
      <c r="D38">
        <v>61</v>
      </c>
      <c r="E38" s="8">
        <v>61</v>
      </c>
      <c r="F38">
        <v>1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1</v>
      </c>
      <c r="O38">
        <v>0</v>
      </c>
      <c r="P38" s="8">
        <v>0</v>
      </c>
      <c r="Q38" t="str">
        <f t="shared" si="0"/>
        <v>GC</v>
      </c>
      <c r="R38">
        <v>29.91</v>
      </c>
      <c r="V38">
        <v>12.000999999999999</v>
      </c>
      <c r="W38">
        <v>21.047999999999998</v>
      </c>
    </row>
    <row r="39" spans="1:23" x14ac:dyDescent="0.25">
      <c r="A39">
        <v>38</v>
      </c>
      <c r="B39" t="s">
        <v>98</v>
      </c>
      <c r="C39" s="44">
        <v>38</v>
      </c>
      <c r="D39">
        <v>67</v>
      </c>
      <c r="E39" s="8">
        <v>67</v>
      </c>
      <c r="F39">
        <v>1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0</v>
      </c>
      <c r="P39" s="8">
        <v>0</v>
      </c>
      <c r="Q39" t="str">
        <f t="shared" si="0"/>
        <v>GC</v>
      </c>
      <c r="R39">
        <v>43.758000000000003</v>
      </c>
      <c r="V39">
        <v>12.186</v>
      </c>
      <c r="W39">
        <v>21.602</v>
      </c>
    </row>
    <row r="40" spans="1:23" x14ac:dyDescent="0.25">
      <c r="A40">
        <v>39</v>
      </c>
      <c r="B40" t="s">
        <v>98</v>
      </c>
      <c r="C40" s="44">
        <v>39</v>
      </c>
      <c r="D40">
        <v>68</v>
      </c>
      <c r="E40" s="8">
        <v>68</v>
      </c>
      <c r="F40">
        <v>0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 s="8">
        <v>0</v>
      </c>
      <c r="Q40" t="str">
        <f t="shared" si="0"/>
        <v>AC</v>
      </c>
      <c r="R40">
        <v>21.417000000000002</v>
      </c>
      <c r="V40">
        <v>10.523999999999999</v>
      </c>
      <c r="W40">
        <v>25.294</v>
      </c>
    </row>
    <row r="41" spans="1:23" x14ac:dyDescent="0.25">
      <c r="A41">
        <v>40</v>
      </c>
      <c r="B41" t="s">
        <v>98</v>
      </c>
      <c r="C41" s="44">
        <v>40</v>
      </c>
      <c r="D41">
        <v>84</v>
      </c>
      <c r="E41" s="8">
        <v>84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 s="8">
        <v>0</v>
      </c>
      <c r="Q41" t="str">
        <f t="shared" si="0"/>
        <v>GC</v>
      </c>
      <c r="R41">
        <v>35.634</v>
      </c>
      <c r="V41">
        <v>10.709</v>
      </c>
      <c r="W41">
        <v>26.771999999999998</v>
      </c>
    </row>
    <row r="42" spans="1:23" x14ac:dyDescent="0.25">
      <c r="A42">
        <v>41</v>
      </c>
      <c r="B42" t="s">
        <v>98</v>
      </c>
      <c r="C42" s="44">
        <v>41</v>
      </c>
      <c r="D42">
        <v>69</v>
      </c>
      <c r="E42" s="8">
        <v>69</v>
      </c>
      <c r="F42">
        <v>1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1</v>
      </c>
      <c r="O42">
        <v>0</v>
      </c>
      <c r="P42" s="8">
        <v>0</v>
      </c>
      <c r="Q42" t="str">
        <f t="shared" si="0"/>
        <v>GC</v>
      </c>
      <c r="R42">
        <v>38.588000000000001</v>
      </c>
      <c r="V42">
        <v>35.634</v>
      </c>
      <c r="W42">
        <v>11.077999999999999</v>
      </c>
    </row>
    <row r="43" spans="1:23" x14ac:dyDescent="0.25">
      <c r="A43">
        <v>42</v>
      </c>
      <c r="B43" t="s">
        <v>98</v>
      </c>
      <c r="C43" s="44">
        <v>42</v>
      </c>
      <c r="D43">
        <v>70</v>
      </c>
      <c r="E43" s="8">
        <v>70</v>
      </c>
      <c r="F43">
        <v>1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0</v>
      </c>
      <c r="N43">
        <v>1</v>
      </c>
      <c r="O43">
        <v>0</v>
      </c>
      <c r="P43" s="8">
        <v>0</v>
      </c>
      <c r="Q43" t="str">
        <f t="shared" si="0"/>
        <v>GC</v>
      </c>
      <c r="R43">
        <v>27.51</v>
      </c>
      <c r="V43">
        <v>17.355</v>
      </c>
      <c r="W43">
        <v>23.263999999999999</v>
      </c>
    </row>
    <row r="44" spans="1:23" x14ac:dyDescent="0.25">
      <c r="A44">
        <v>43</v>
      </c>
      <c r="B44" t="s">
        <v>98</v>
      </c>
      <c r="C44" s="44">
        <v>43</v>
      </c>
      <c r="D44">
        <v>86</v>
      </c>
      <c r="E44" s="8">
        <v>86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0</v>
      </c>
      <c r="P44" s="8">
        <v>0</v>
      </c>
      <c r="Q44" t="str">
        <f t="shared" si="0"/>
        <v>GC</v>
      </c>
      <c r="R44">
        <v>36.003</v>
      </c>
      <c r="V44">
        <v>11.263</v>
      </c>
      <c r="W44">
        <v>30.649000000000001</v>
      </c>
    </row>
    <row r="45" spans="1:23" x14ac:dyDescent="0.25">
      <c r="A45">
        <v>44</v>
      </c>
      <c r="B45" t="s">
        <v>98</v>
      </c>
      <c r="C45" s="44">
        <v>44</v>
      </c>
      <c r="D45">
        <v>82</v>
      </c>
      <c r="E45" s="8">
        <v>82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1</v>
      </c>
      <c r="O45">
        <v>0</v>
      </c>
      <c r="P45" s="8">
        <v>0</v>
      </c>
      <c r="Q45" t="str">
        <f t="shared" si="0"/>
        <v>GC</v>
      </c>
      <c r="R45">
        <v>22.155999999999999</v>
      </c>
      <c r="V45">
        <v>13.478</v>
      </c>
      <c r="W45">
        <v>29.541</v>
      </c>
    </row>
    <row r="46" spans="1:23" x14ac:dyDescent="0.25">
      <c r="A46">
        <v>45</v>
      </c>
      <c r="B46" t="s">
        <v>98</v>
      </c>
      <c r="C46" s="44">
        <v>45</v>
      </c>
      <c r="D46">
        <v>57</v>
      </c>
      <c r="E46" s="8">
        <v>57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8">
        <v>0</v>
      </c>
      <c r="Q46" t="str">
        <f t="shared" si="0"/>
        <v>AC</v>
      </c>
      <c r="R46">
        <v>21.417000000000002</v>
      </c>
      <c r="V46">
        <v>33.972000000000001</v>
      </c>
      <c r="W46">
        <v>29.91</v>
      </c>
    </row>
    <row r="47" spans="1:23" x14ac:dyDescent="0.25">
      <c r="A47">
        <v>46</v>
      </c>
      <c r="B47" t="s">
        <v>98</v>
      </c>
      <c r="C47" s="44">
        <v>46</v>
      </c>
      <c r="D47">
        <v>188</v>
      </c>
      <c r="E47" s="8">
        <v>188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1</v>
      </c>
      <c r="M47">
        <v>0</v>
      </c>
      <c r="N47">
        <v>1</v>
      </c>
      <c r="O47">
        <v>0</v>
      </c>
      <c r="P47" s="8">
        <v>0</v>
      </c>
      <c r="Q47" t="str">
        <f t="shared" si="0"/>
        <v>AC</v>
      </c>
      <c r="R47">
        <v>15.14</v>
      </c>
      <c r="V47">
        <v>10.339</v>
      </c>
      <c r="W47">
        <v>33.048999999999999</v>
      </c>
    </row>
    <row r="48" spans="1:23" x14ac:dyDescent="0.25">
      <c r="A48">
        <v>47</v>
      </c>
      <c r="B48" t="s">
        <v>98</v>
      </c>
      <c r="C48" s="44">
        <v>47</v>
      </c>
      <c r="D48">
        <v>81</v>
      </c>
      <c r="E48" s="8">
        <v>81</v>
      </c>
      <c r="F48">
        <v>1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1</v>
      </c>
      <c r="O48">
        <v>0</v>
      </c>
      <c r="P48" s="8">
        <v>0</v>
      </c>
      <c r="Q48" t="str">
        <f t="shared" si="0"/>
        <v>GC</v>
      </c>
      <c r="R48">
        <v>53.173999999999999</v>
      </c>
      <c r="V48">
        <v>30.28</v>
      </c>
      <c r="W48">
        <v>19.202000000000002</v>
      </c>
    </row>
    <row r="49" spans="1:23" x14ac:dyDescent="0.25">
      <c r="A49">
        <v>48</v>
      </c>
      <c r="B49" t="s">
        <v>98</v>
      </c>
      <c r="C49" s="44">
        <v>48</v>
      </c>
      <c r="D49">
        <v>110</v>
      </c>
      <c r="E49" s="8">
        <v>110</v>
      </c>
      <c r="F49">
        <v>1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0</v>
      </c>
      <c r="P49" s="8">
        <v>0</v>
      </c>
      <c r="Q49" t="str">
        <f t="shared" si="0"/>
        <v>GC</v>
      </c>
      <c r="R49">
        <v>13.847</v>
      </c>
      <c r="V49">
        <v>39.695999999999998</v>
      </c>
      <c r="W49">
        <v>25.847999999999999</v>
      </c>
    </row>
    <row r="50" spans="1:23" x14ac:dyDescent="0.25">
      <c r="A50">
        <v>49</v>
      </c>
      <c r="B50" t="s">
        <v>98</v>
      </c>
      <c r="C50" s="44">
        <v>49</v>
      </c>
      <c r="D50">
        <v>73</v>
      </c>
      <c r="E50" s="8">
        <v>73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1</v>
      </c>
      <c r="O50">
        <v>0</v>
      </c>
      <c r="P50" s="8">
        <v>0</v>
      </c>
      <c r="Q50" t="str">
        <f t="shared" si="0"/>
        <v>GC</v>
      </c>
      <c r="R50">
        <v>28.617999999999999</v>
      </c>
      <c r="V50">
        <v>8.8620000000000001</v>
      </c>
      <c r="W50">
        <v>25.11</v>
      </c>
    </row>
    <row r="51" spans="1:23" x14ac:dyDescent="0.25">
      <c r="A51">
        <v>50</v>
      </c>
      <c r="B51" t="s">
        <v>98</v>
      </c>
      <c r="C51" s="44">
        <v>50</v>
      </c>
      <c r="D51">
        <v>1</v>
      </c>
      <c r="E51" s="8">
        <v>1</v>
      </c>
      <c r="F51">
        <v>1</v>
      </c>
      <c r="G51">
        <v>0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1</v>
      </c>
      <c r="O51">
        <v>0</v>
      </c>
      <c r="P51" s="8">
        <v>0</v>
      </c>
      <c r="Q51" t="str">
        <f t="shared" si="0"/>
        <v>GC</v>
      </c>
      <c r="R51">
        <v>71.822000000000003</v>
      </c>
      <c r="V51">
        <v>15.14</v>
      </c>
      <c r="W51">
        <v>60.744</v>
      </c>
    </row>
    <row r="52" spans="1:23" x14ac:dyDescent="0.25">
      <c r="A52">
        <v>51</v>
      </c>
      <c r="B52" t="s">
        <v>98</v>
      </c>
      <c r="C52" s="44">
        <v>51</v>
      </c>
      <c r="D52">
        <v>88</v>
      </c>
      <c r="E52" s="8">
        <v>88</v>
      </c>
      <c r="F52">
        <v>1</v>
      </c>
      <c r="G52">
        <v>0</v>
      </c>
      <c r="H52">
        <v>0</v>
      </c>
      <c r="I52">
        <v>1</v>
      </c>
      <c r="J52">
        <v>0</v>
      </c>
      <c r="K52">
        <v>1</v>
      </c>
      <c r="L52">
        <v>0</v>
      </c>
      <c r="M52">
        <v>0</v>
      </c>
      <c r="N52">
        <v>1</v>
      </c>
      <c r="O52">
        <v>0</v>
      </c>
      <c r="P52" s="8">
        <v>0</v>
      </c>
      <c r="Q52" t="str">
        <f t="shared" si="0"/>
        <v>GC</v>
      </c>
      <c r="R52">
        <v>29.541</v>
      </c>
      <c r="V52">
        <v>14.955</v>
      </c>
      <c r="W52">
        <v>28.433</v>
      </c>
    </row>
    <row r="53" spans="1:23" x14ac:dyDescent="0.25">
      <c r="A53">
        <v>52</v>
      </c>
      <c r="B53" t="s">
        <v>98</v>
      </c>
      <c r="C53" s="44">
        <v>52</v>
      </c>
      <c r="D53">
        <v>89</v>
      </c>
      <c r="E53" s="8">
        <v>89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8">
        <v>0</v>
      </c>
      <c r="Q53" t="str">
        <f t="shared" si="0"/>
        <v>GC</v>
      </c>
      <c r="R53">
        <v>10.154999999999999</v>
      </c>
      <c r="V53">
        <v>14.217000000000001</v>
      </c>
      <c r="W53">
        <v>33.417999999999999</v>
      </c>
    </row>
    <row r="54" spans="1:23" x14ac:dyDescent="0.25">
      <c r="A54">
        <v>53</v>
      </c>
      <c r="B54" t="s">
        <v>98</v>
      </c>
      <c r="C54" s="44">
        <v>53</v>
      </c>
      <c r="D54">
        <v>4</v>
      </c>
      <c r="E54" s="8">
        <v>4</v>
      </c>
      <c r="F54">
        <v>1</v>
      </c>
      <c r="G54">
        <v>0</v>
      </c>
      <c r="H54">
        <v>0</v>
      </c>
      <c r="I54">
        <v>1</v>
      </c>
      <c r="J54">
        <v>0</v>
      </c>
      <c r="K54">
        <v>1</v>
      </c>
      <c r="L54">
        <v>0</v>
      </c>
      <c r="M54">
        <v>0</v>
      </c>
      <c r="N54">
        <v>1</v>
      </c>
      <c r="O54">
        <v>0</v>
      </c>
      <c r="P54" s="8">
        <v>0</v>
      </c>
      <c r="Q54" t="str">
        <f t="shared" si="0"/>
        <v>GC</v>
      </c>
      <c r="R54">
        <v>46.896000000000001</v>
      </c>
      <c r="V54">
        <v>20.309000000000001</v>
      </c>
      <c r="W54">
        <v>19.202000000000002</v>
      </c>
    </row>
    <row r="55" spans="1:23" x14ac:dyDescent="0.25">
      <c r="A55">
        <v>54</v>
      </c>
      <c r="B55" t="s">
        <v>98</v>
      </c>
      <c r="C55" s="44">
        <v>54</v>
      </c>
      <c r="D55">
        <v>5</v>
      </c>
      <c r="E55" s="8">
        <v>5</v>
      </c>
      <c r="F55">
        <v>1</v>
      </c>
      <c r="G55">
        <v>0</v>
      </c>
      <c r="H55">
        <v>0</v>
      </c>
      <c r="I55">
        <v>1</v>
      </c>
      <c r="J55">
        <v>0</v>
      </c>
      <c r="K55">
        <v>1</v>
      </c>
      <c r="L55">
        <v>0</v>
      </c>
      <c r="M55">
        <v>0</v>
      </c>
      <c r="N55">
        <v>1</v>
      </c>
      <c r="O55">
        <v>0</v>
      </c>
      <c r="P55" s="8">
        <v>0</v>
      </c>
      <c r="Q55" t="str">
        <f t="shared" si="0"/>
        <v>GC</v>
      </c>
      <c r="R55">
        <v>46.527000000000001</v>
      </c>
      <c r="V55">
        <v>20.678999999999998</v>
      </c>
      <c r="W55">
        <v>32.125999999999998</v>
      </c>
    </row>
    <row r="56" spans="1:23" x14ac:dyDescent="0.25">
      <c r="A56">
        <v>55</v>
      </c>
      <c r="B56" t="s">
        <v>98</v>
      </c>
      <c r="E56" s="8"/>
      <c r="P56" s="8"/>
      <c r="R56">
        <v>11.077999999999999</v>
      </c>
      <c r="V56">
        <v>22.155999999999999</v>
      </c>
      <c r="W56">
        <v>31.940999999999999</v>
      </c>
    </row>
    <row r="57" spans="1:23" x14ac:dyDescent="0.25">
      <c r="A57">
        <v>56</v>
      </c>
      <c r="B57" t="s">
        <v>98</v>
      </c>
      <c r="C57" s="44">
        <v>56</v>
      </c>
      <c r="D57">
        <v>26</v>
      </c>
      <c r="E57" s="8">
        <v>26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1</v>
      </c>
      <c r="O57">
        <v>0</v>
      </c>
      <c r="P57" s="8">
        <v>0</v>
      </c>
      <c r="Q57" t="str">
        <f t="shared" si="0"/>
        <v>GC</v>
      </c>
      <c r="R57">
        <v>31.018000000000001</v>
      </c>
      <c r="V57">
        <v>13.663</v>
      </c>
      <c r="W57">
        <v>27.324999999999999</v>
      </c>
    </row>
    <row r="58" spans="1:23" x14ac:dyDescent="0.25">
      <c r="A58">
        <v>57</v>
      </c>
      <c r="B58" t="s">
        <v>98</v>
      </c>
      <c r="C58" s="44">
        <v>57</v>
      </c>
      <c r="D58">
        <v>97</v>
      </c>
      <c r="E58" s="8">
        <v>97</v>
      </c>
      <c r="F58">
        <v>1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1</v>
      </c>
      <c r="O58">
        <v>0</v>
      </c>
      <c r="P58" s="8">
        <v>0</v>
      </c>
      <c r="Q58" t="str">
        <f t="shared" si="0"/>
        <v>GC</v>
      </c>
      <c r="R58">
        <v>21.047999999999998</v>
      </c>
      <c r="V58">
        <v>15.694000000000001</v>
      </c>
      <c r="W58">
        <v>24.187000000000001</v>
      </c>
    </row>
    <row r="59" spans="1:23" x14ac:dyDescent="0.25">
      <c r="A59">
        <v>58</v>
      </c>
      <c r="B59" t="s">
        <v>98</v>
      </c>
      <c r="C59" s="44">
        <v>58</v>
      </c>
      <c r="D59">
        <v>20</v>
      </c>
      <c r="E59" s="8">
        <v>20</v>
      </c>
      <c r="F59">
        <v>1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1</v>
      </c>
      <c r="O59">
        <v>0</v>
      </c>
      <c r="P59" s="8">
        <v>0</v>
      </c>
      <c r="Q59" t="str">
        <f t="shared" si="0"/>
        <v>GC</v>
      </c>
      <c r="R59">
        <v>21.602</v>
      </c>
      <c r="V59">
        <v>7.3849999999999998</v>
      </c>
      <c r="W59">
        <v>24.556000000000001</v>
      </c>
    </row>
    <row r="60" spans="1:23" x14ac:dyDescent="0.25">
      <c r="A60">
        <v>59</v>
      </c>
      <c r="B60" t="s">
        <v>98</v>
      </c>
      <c r="C60" s="44">
        <v>59</v>
      </c>
      <c r="D60">
        <v>22</v>
      </c>
      <c r="E60" s="8">
        <v>22</v>
      </c>
      <c r="F60">
        <v>0</v>
      </c>
      <c r="G60">
        <v>0</v>
      </c>
      <c r="H60">
        <v>1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 s="8">
        <v>0</v>
      </c>
      <c r="Q60" t="str">
        <f t="shared" si="0"/>
        <v>AC</v>
      </c>
      <c r="R60">
        <v>11.632</v>
      </c>
      <c r="V60">
        <v>12.37</v>
      </c>
      <c r="W60">
        <v>25.664000000000001</v>
      </c>
    </row>
    <row r="61" spans="1:23" x14ac:dyDescent="0.25">
      <c r="A61">
        <v>60</v>
      </c>
      <c r="B61" t="s">
        <v>98</v>
      </c>
      <c r="C61" s="44">
        <v>60</v>
      </c>
      <c r="D61">
        <v>23</v>
      </c>
      <c r="E61" s="8">
        <v>23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1</v>
      </c>
      <c r="O61">
        <v>0</v>
      </c>
      <c r="P61" s="8">
        <v>0</v>
      </c>
      <c r="Q61" t="str">
        <f t="shared" si="0"/>
        <v>GC</v>
      </c>
      <c r="R61">
        <v>25.294</v>
      </c>
      <c r="V61">
        <v>11.816000000000001</v>
      </c>
      <c r="W61">
        <v>25.11</v>
      </c>
    </row>
    <row r="62" spans="1:23" x14ac:dyDescent="0.25">
      <c r="A62">
        <v>61</v>
      </c>
      <c r="B62" t="s">
        <v>98</v>
      </c>
      <c r="C62" s="44">
        <v>61</v>
      </c>
      <c r="D62">
        <v>21</v>
      </c>
      <c r="E62" s="8">
        <v>21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s="8">
        <v>0</v>
      </c>
      <c r="Q62" t="str">
        <f t="shared" si="0"/>
        <v>AC</v>
      </c>
      <c r="R62">
        <v>28.617999999999999</v>
      </c>
      <c r="V62">
        <v>19.571000000000002</v>
      </c>
      <c r="W62">
        <v>23.632999999999999</v>
      </c>
    </row>
    <row r="63" spans="1:23" x14ac:dyDescent="0.25">
      <c r="A63">
        <v>62</v>
      </c>
      <c r="B63" t="s">
        <v>98</v>
      </c>
      <c r="C63" s="44">
        <v>62</v>
      </c>
      <c r="D63">
        <v>25</v>
      </c>
      <c r="E63" s="8">
        <v>25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0</v>
      </c>
      <c r="O63">
        <v>0</v>
      </c>
      <c r="P63" s="8">
        <v>0</v>
      </c>
      <c r="Q63" t="str">
        <f t="shared" si="0"/>
        <v>AC</v>
      </c>
      <c r="R63">
        <v>12.923999999999999</v>
      </c>
      <c r="V63">
        <v>19.202000000000002</v>
      </c>
      <c r="W63">
        <v>42.465000000000003</v>
      </c>
    </row>
    <row r="64" spans="1:23" x14ac:dyDescent="0.25">
      <c r="A64">
        <v>63</v>
      </c>
      <c r="B64" t="s">
        <v>98</v>
      </c>
      <c r="C64" s="44">
        <v>63</v>
      </c>
      <c r="D64">
        <v>155</v>
      </c>
      <c r="E64" s="8">
        <v>155</v>
      </c>
      <c r="F64">
        <v>1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1</v>
      </c>
      <c r="O64">
        <v>0</v>
      </c>
      <c r="P64" s="8">
        <v>0</v>
      </c>
      <c r="Q64" t="str">
        <f t="shared" si="0"/>
        <v>GC</v>
      </c>
      <c r="R64">
        <v>26.771999999999998</v>
      </c>
      <c r="V64">
        <v>15.509</v>
      </c>
      <c r="W64">
        <v>28.433</v>
      </c>
    </row>
    <row r="65" spans="1:23" x14ac:dyDescent="0.25">
      <c r="A65">
        <v>64</v>
      </c>
      <c r="B65" t="s">
        <v>98</v>
      </c>
      <c r="C65" s="44">
        <v>64</v>
      </c>
      <c r="D65">
        <v>154</v>
      </c>
      <c r="E65" s="8">
        <v>154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1</v>
      </c>
      <c r="O65">
        <v>0</v>
      </c>
      <c r="P65" s="8">
        <v>0</v>
      </c>
      <c r="Q65" t="str">
        <f t="shared" si="0"/>
        <v>GC</v>
      </c>
      <c r="R65">
        <v>11.077999999999999</v>
      </c>
      <c r="V65">
        <v>9.4160000000000004</v>
      </c>
      <c r="W65">
        <v>11.632</v>
      </c>
    </row>
    <row r="66" spans="1:23" x14ac:dyDescent="0.25">
      <c r="A66">
        <v>65</v>
      </c>
      <c r="B66" t="s">
        <v>98</v>
      </c>
      <c r="C66" s="44">
        <v>65</v>
      </c>
      <c r="D66">
        <v>94</v>
      </c>
      <c r="E66" s="8">
        <v>94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1</v>
      </c>
      <c r="O66">
        <v>0</v>
      </c>
      <c r="P66" s="8">
        <v>0</v>
      </c>
      <c r="Q66" t="str">
        <f t="shared" si="0"/>
        <v>GC</v>
      </c>
      <c r="R66">
        <v>23.263999999999999</v>
      </c>
      <c r="V66">
        <v>24.001999999999999</v>
      </c>
      <c r="W66">
        <v>22.71</v>
      </c>
    </row>
    <row r="67" spans="1:23" x14ac:dyDescent="0.25">
      <c r="A67">
        <v>66</v>
      </c>
      <c r="B67" t="s">
        <v>98</v>
      </c>
      <c r="C67" s="44">
        <v>66</v>
      </c>
      <c r="D67">
        <v>95</v>
      </c>
      <c r="E67" s="8">
        <v>95</v>
      </c>
      <c r="F67">
        <v>1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1</v>
      </c>
      <c r="O67">
        <v>0</v>
      </c>
      <c r="P67" s="8">
        <v>0</v>
      </c>
      <c r="Q67" t="str">
        <f t="shared" ref="Q67:Q130" si="1">IF(F67=1,"GC","AC")</f>
        <v>GC</v>
      </c>
      <c r="R67">
        <v>30.649000000000001</v>
      </c>
      <c r="V67">
        <v>8.4930000000000003</v>
      </c>
      <c r="W67">
        <v>20.494</v>
      </c>
    </row>
    <row r="68" spans="1:23" x14ac:dyDescent="0.25">
      <c r="A68">
        <v>67</v>
      </c>
      <c r="B68" t="s">
        <v>98</v>
      </c>
      <c r="C68" s="44">
        <v>67</v>
      </c>
      <c r="D68">
        <v>96</v>
      </c>
      <c r="E68" s="8">
        <v>96</v>
      </c>
      <c r="F68">
        <v>1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1</v>
      </c>
      <c r="O68">
        <v>0</v>
      </c>
      <c r="P68" s="8">
        <v>0</v>
      </c>
      <c r="Q68" t="str">
        <f t="shared" si="1"/>
        <v>GC</v>
      </c>
      <c r="R68">
        <v>29.541</v>
      </c>
      <c r="V68">
        <v>10.709</v>
      </c>
      <c r="W68">
        <v>65.36</v>
      </c>
    </row>
    <row r="69" spans="1:23" x14ac:dyDescent="0.25">
      <c r="A69">
        <v>68</v>
      </c>
      <c r="B69" t="s">
        <v>98</v>
      </c>
      <c r="C69" s="44">
        <v>68</v>
      </c>
      <c r="D69">
        <v>185</v>
      </c>
      <c r="E69" s="8">
        <v>185</v>
      </c>
      <c r="F69">
        <v>0</v>
      </c>
      <c r="G69">
        <v>0</v>
      </c>
      <c r="H69">
        <v>1</v>
      </c>
      <c r="I69">
        <v>0</v>
      </c>
      <c r="J69">
        <v>0</v>
      </c>
      <c r="K69">
        <v>1</v>
      </c>
      <c r="L69">
        <v>1</v>
      </c>
      <c r="M69">
        <v>0</v>
      </c>
      <c r="N69">
        <v>0</v>
      </c>
      <c r="O69">
        <v>0</v>
      </c>
      <c r="P69" s="8">
        <v>0</v>
      </c>
      <c r="Q69" t="str">
        <f t="shared" si="1"/>
        <v>AC</v>
      </c>
      <c r="R69">
        <v>6.8310000000000004</v>
      </c>
      <c r="V69">
        <v>22.524999999999999</v>
      </c>
      <c r="W69">
        <v>40.619</v>
      </c>
    </row>
    <row r="70" spans="1:23" x14ac:dyDescent="0.25">
      <c r="A70">
        <v>69</v>
      </c>
      <c r="B70" t="s">
        <v>98</v>
      </c>
      <c r="C70" s="44">
        <v>69</v>
      </c>
      <c r="D70">
        <v>202</v>
      </c>
      <c r="E70" s="8">
        <v>202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8">
        <v>0</v>
      </c>
      <c r="Q70" t="str">
        <f t="shared" si="1"/>
        <v>AC</v>
      </c>
      <c r="R70">
        <v>12.186</v>
      </c>
      <c r="V70">
        <v>11.632</v>
      </c>
      <c r="W70">
        <v>24.001999999999999</v>
      </c>
    </row>
    <row r="71" spans="1:23" x14ac:dyDescent="0.25">
      <c r="A71">
        <v>70</v>
      </c>
      <c r="B71" t="s">
        <v>98</v>
      </c>
      <c r="C71" s="44">
        <v>70</v>
      </c>
      <c r="D71">
        <v>17</v>
      </c>
      <c r="E71" s="8">
        <v>17</v>
      </c>
      <c r="F71">
        <v>1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1</v>
      </c>
      <c r="O71">
        <v>0</v>
      </c>
      <c r="P71" s="8">
        <v>0</v>
      </c>
      <c r="Q71" t="str">
        <f t="shared" si="1"/>
        <v>GC</v>
      </c>
      <c r="R71">
        <v>29.91</v>
      </c>
      <c r="V71">
        <v>12.000999999999999</v>
      </c>
      <c r="W71">
        <v>24.370999999999999</v>
      </c>
    </row>
    <row r="72" spans="1:23" x14ac:dyDescent="0.25">
      <c r="A72">
        <v>71</v>
      </c>
      <c r="B72" t="s">
        <v>98</v>
      </c>
      <c r="C72" s="44">
        <v>71</v>
      </c>
      <c r="D72">
        <v>10</v>
      </c>
      <c r="E72" s="8">
        <v>10</v>
      </c>
      <c r="F72">
        <v>1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1</v>
      </c>
      <c r="O72">
        <v>0</v>
      </c>
      <c r="P72" s="8">
        <v>0</v>
      </c>
      <c r="Q72" t="str">
        <f t="shared" si="1"/>
        <v>GC</v>
      </c>
      <c r="R72">
        <v>33.048999999999999</v>
      </c>
      <c r="V72">
        <v>30.28</v>
      </c>
      <c r="W72">
        <v>25.664000000000001</v>
      </c>
    </row>
    <row r="73" spans="1:23" x14ac:dyDescent="0.25">
      <c r="A73">
        <v>72</v>
      </c>
      <c r="B73" t="s">
        <v>98</v>
      </c>
      <c r="C73" s="44">
        <v>72</v>
      </c>
      <c r="D73">
        <v>98</v>
      </c>
      <c r="E73" s="8">
        <v>98</v>
      </c>
      <c r="F73">
        <v>1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1</v>
      </c>
      <c r="O73">
        <v>0</v>
      </c>
      <c r="P73" s="8">
        <v>0</v>
      </c>
      <c r="Q73" t="str">
        <f t="shared" si="1"/>
        <v>GC</v>
      </c>
      <c r="R73">
        <v>19.202000000000002</v>
      </c>
      <c r="V73">
        <v>14.586</v>
      </c>
      <c r="W73">
        <v>19.940000000000001</v>
      </c>
    </row>
    <row r="74" spans="1:23" x14ac:dyDescent="0.25">
      <c r="A74">
        <v>73</v>
      </c>
      <c r="B74" t="s">
        <v>98</v>
      </c>
      <c r="E74" s="8"/>
      <c r="P74" s="8"/>
      <c r="R74">
        <v>8.8620000000000001</v>
      </c>
      <c r="V74">
        <v>33.417999999999999</v>
      </c>
      <c r="W74">
        <v>22.71</v>
      </c>
    </row>
    <row r="75" spans="1:23" x14ac:dyDescent="0.25">
      <c r="A75">
        <v>74</v>
      </c>
      <c r="B75" t="s">
        <v>98</v>
      </c>
      <c r="C75" s="44">
        <v>74</v>
      </c>
      <c r="D75">
        <v>99</v>
      </c>
      <c r="E75" s="8">
        <v>99</v>
      </c>
      <c r="F75">
        <v>1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1</v>
      </c>
      <c r="O75">
        <v>0</v>
      </c>
      <c r="P75" s="8">
        <v>0</v>
      </c>
      <c r="Q75" t="str">
        <f t="shared" si="1"/>
        <v>GC</v>
      </c>
      <c r="R75">
        <v>25.847999999999999</v>
      </c>
      <c r="V75">
        <v>14.217000000000001</v>
      </c>
      <c r="W75">
        <v>31.940999999999999</v>
      </c>
    </row>
    <row r="76" spans="1:23" x14ac:dyDescent="0.25">
      <c r="A76">
        <v>75</v>
      </c>
      <c r="B76" t="s">
        <v>98</v>
      </c>
      <c r="C76" s="44">
        <v>75</v>
      </c>
      <c r="D76">
        <v>100</v>
      </c>
      <c r="E76" s="8">
        <v>100</v>
      </c>
      <c r="F76">
        <v>1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1</v>
      </c>
      <c r="O76">
        <v>0</v>
      </c>
      <c r="P76" s="8">
        <v>0</v>
      </c>
      <c r="Q76" t="str">
        <f t="shared" si="1"/>
        <v>GC</v>
      </c>
      <c r="R76">
        <v>25.11</v>
      </c>
      <c r="V76">
        <v>12.74</v>
      </c>
      <c r="W76">
        <v>38.773000000000003</v>
      </c>
    </row>
    <row r="77" spans="1:23" x14ac:dyDescent="0.25">
      <c r="A77">
        <v>76</v>
      </c>
      <c r="B77" t="s">
        <v>98</v>
      </c>
      <c r="C77" s="44">
        <v>76</v>
      </c>
      <c r="D77">
        <v>196</v>
      </c>
      <c r="E77" s="8">
        <v>196</v>
      </c>
      <c r="F77">
        <v>0</v>
      </c>
      <c r="G77">
        <v>0</v>
      </c>
      <c r="H77">
        <v>1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 s="8">
        <v>0</v>
      </c>
      <c r="Q77" t="str">
        <f t="shared" si="1"/>
        <v>AC</v>
      </c>
      <c r="R77">
        <v>8.6780000000000008</v>
      </c>
      <c r="V77">
        <v>35.265000000000001</v>
      </c>
      <c r="W77">
        <v>76.991</v>
      </c>
    </row>
    <row r="78" spans="1:23" x14ac:dyDescent="0.25">
      <c r="A78">
        <v>77</v>
      </c>
      <c r="B78" t="s">
        <v>98</v>
      </c>
      <c r="C78" s="44">
        <v>77</v>
      </c>
      <c r="D78">
        <v>36</v>
      </c>
      <c r="E78" s="8">
        <v>36</v>
      </c>
      <c r="F78">
        <v>1</v>
      </c>
      <c r="G78">
        <v>0</v>
      </c>
      <c r="H78">
        <v>0</v>
      </c>
      <c r="I78">
        <v>1</v>
      </c>
      <c r="J78">
        <v>0</v>
      </c>
      <c r="K78">
        <v>1</v>
      </c>
      <c r="L78">
        <v>0</v>
      </c>
      <c r="M78">
        <v>0</v>
      </c>
      <c r="N78">
        <v>1</v>
      </c>
      <c r="O78">
        <v>0</v>
      </c>
      <c r="P78" s="8">
        <v>0</v>
      </c>
      <c r="Q78" t="str">
        <f t="shared" si="1"/>
        <v>GC</v>
      </c>
      <c r="R78">
        <v>60.744</v>
      </c>
      <c r="V78">
        <v>22.71</v>
      </c>
      <c r="W78">
        <v>62.774999999999999</v>
      </c>
    </row>
    <row r="79" spans="1:23" x14ac:dyDescent="0.25">
      <c r="A79">
        <v>78</v>
      </c>
      <c r="B79" t="s">
        <v>98</v>
      </c>
      <c r="C79" s="44">
        <v>78</v>
      </c>
      <c r="D79">
        <v>37</v>
      </c>
      <c r="E79" s="8">
        <v>37</v>
      </c>
      <c r="F79">
        <v>1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1</v>
      </c>
      <c r="O79">
        <v>0</v>
      </c>
      <c r="P79" s="8">
        <v>0</v>
      </c>
      <c r="Q79" t="str">
        <f t="shared" si="1"/>
        <v>GC</v>
      </c>
      <c r="R79">
        <v>28.433</v>
      </c>
      <c r="V79">
        <v>24.741</v>
      </c>
      <c r="W79">
        <v>31.757000000000001</v>
      </c>
    </row>
    <row r="80" spans="1:23" x14ac:dyDescent="0.25">
      <c r="A80">
        <v>79</v>
      </c>
      <c r="B80" t="s">
        <v>98</v>
      </c>
      <c r="C80" s="44">
        <v>79</v>
      </c>
      <c r="D80">
        <v>38</v>
      </c>
      <c r="E80" s="8">
        <v>38</v>
      </c>
      <c r="F80">
        <v>1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1</v>
      </c>
      <c r="O80">
        <v>0</v>
      </c>
      <c r="P80" s="8">
        <v>0</v>
      </c>
      <c r="Q80" t="str">
        <f t="shared" si="1"/>
        <v>GC</v>
      </c>
      <c r="R80">
        <v>33.417999999999999</v>
      </c>
      <c r="V80">
        <v>15.324</v>
      </c>
      <c r="W80">
        <v>24.556000000000001</v>
      </c>
    </row>
    <row r="81" spans="1:23" x14ac:dyDescent="0.25">
      <c r="A81">
        <v>80</v>
      </c>
      <c r="B81" t="s">
        <v>98</v>
      </c>
      <c r="C81" s="44">
        <v>80</v>
      </c>
      <c r="D81">
        <v>41</v>
      </c>
      <c r="E81" s="8">
        <v>41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1</v>
      </c>
      <c r="O81">
        <v>0</v>
      </c>
      <c r="P81" s="8">
        <v>0</v>
      </c>
      <c r="Q81" t="str">
        <f t="shared" si="1"/>
        <v>GC</v>
      </c>
      <c r="R81">
        <v>19.202000000000002</v>
      </c>
      <c r="V81">
        <v>7.016</v>
      </c>
      <c r="W81">
        <v>24.741</v>
      </c>
    </row>
    <row r="82" spans="1:23" x14ac:dyDescent="0.25">
      <c r="A82">
        <v>81</v>
      </c>
      <c r="B82" t="s">
        <v>98</v>
      </c>
      <c r="C82" s="44">
        <v>81</v>
      </c>
      <c r="D82">
        <v>113</v>
      </c>
      <c r="E82" s="8">
        <v>113</v>
      </c>
      <c r="F82">
        <v>1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1</v>
      </c>
      <c r="O82">
        <v>0</v>
      </c>
      <c r="P82" s="8">
        <v>0</v>
      </c>
      <c r="Q82" t="str">
        <f t="shared" si="1"/>
        <v>GC</v>
      </c>
      <c r="R82">
        <v>32.125999999999998</v>
      </c>
      <c r="V82">
        <v>9.7850000000000001</v>
      </c>
      <c r="W82">
        <v>37.848999999999997</v>
      </c>
    </row>
    <row r="83" spans="1:23" x14ac:dyDescent="0.25">
      <c r="A83">
        <v>82</v>
      </c>
      <c r="B83" t="s">
        <v>98</v>
      </c>
      <c r="C83" s="44">
        <v>82</v>
      </c>
      <c r="D83">
        <v>42</v>
      </c>
      <c r="E83" s="8">
        <v>42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 s="8">
        <v>0</v>
      </c>
      <c r="Q83" t="str">
        <f t="shared" si="1"/>
        <v>AC</v>
      </c>
      <c r="R83">
        <v>21.786999999999999</v>
      </c>
      <c r="V83">
        <v>7.57</v>
      </c>
      <c r="W83">
        <v>34.895000000000003</v>
      </c>
    </row>
    <row r="84" spans="1:23" x14ac:dyDescent="0.25">
      <c r="A84">
        <v>83</v>
      </c>
      <c r="B84" t="s">
        <v>98</v>
      </c>
      <c r="C84" s="44">
        <v>83</v>
      </c>
      <c r="D84">
        <v>43</v>
      </c>
      <c r="E84" s="8">
        <v>43</v>
      </c>
      <c r="F84">
        <v>1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1</v>
      </c>
      <c r="O84">
        <v>0</v>
      </c>
      <c r="P84" s="8">
        <v>0</v>
      </c>
      <c r="Q84" t="str">
        <f t="shared" si="1"/>
        <v>GC</v>
      </c>
      <c r="R84">
        <v>31.940999999999999</v>
      </c>
      <c r="V84">
        <v>15.324</v>
      </c>
      <c r="W84">
        <v>28.617999999999999</v>
      </c>
    </row>
    <row r="85" spans="1:23" x14ac:dyDescent="0.25">
      <c r="A85">
        <v>84</v>
      </c>
      <c r="B85" t="s">
        <v>98</v>
      </c>
      <c r="C85" s="44">
        <v>84</v>
      </c>
      <c r="D85">
        <v>44</v>
      </c>
      <c r="E85" s="8">
        <v>44</v>
      </c>
      <c r="F85">
        <v>1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1</v>
      </c>
      <c r="O85">
        <v>0</v>
      </c>
      <c r="P85" s="8">
        <v>0</v>
      </c>
      <c r="Q85" t="str">
        <f t="shared" si="1"/>
        <v>GC</v>
      </c>
      <c r="R85">
        <v>27.324999999999999</v>
      </c>
      <c r="V85">
        <v>14.771000000000001</v>
      </c>
      <c r="W85">
        <v>32.863999999999997</v>
      </c>
    </row>
    <row r="86" spans="1:23" x14ac:dyDescent="0.25">
      <c r="A86">
        <v>85</v>
      </c>
      <c r="B86" t="s">
        <v>98</v>
      </c>
      <c r="C86" s="44">
        <v>85</v>
      </c>
      <c r="D86">
        <v>47</v>
      </c>
      <c r="E86" s="8">
        <v>47</v>
      </c>
      <c r="F86">
        <v>1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1</v>
      </c>
      <c r="O86">
        <v>0</v>
      </c>
      <c r="P86" s="8">
        <v>0</v>
      </c>
      <c r="Q86" t="str">
        <f t="shared" si="1"/>
        <v>GC</v>
      </c>
      <c r="R86">
        <v>24.187000000000001</v>
      </c>
      <c r="V86">
        <v>10.523999999999999</v>
      </c>
      <c r="W86">
        <v>10.154999999999999</v>
      </c>
    </row>
    <row r="87" spans="1:23" x14ac:dyDescent="0.25">
      <c r="A87">
        <v>86</v>
      </c>
      <c r="B87" t="s">
        <v>98</v>
      </c>
      <c r="C87" s="44">
        <v>86</v>
      </c>
      <c r="D87">
        <v>181</v>
      </c>
      <c r="E87" s="8">
        <v>181</v>
      </c>
      <c r="F87">
        <v>1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1</v>
      </c>
      <c r="O87">
        <v>0</v>
      </c>
      <c r="P87" s="8">
        <v>0</v>
      </c>
      <c r="Q87" t="str">
        <f t="shared" si="1"/>
        <v>GC</v>
      </c>
      <c r="R87">
        <v>24.556000000000001</v>
      </c>
      <c r="V87">
        <v>17.908999999999999</v>
      </c>
      <c r="W87">
        <v>32.68</v>
      </c>
    </row>
    <row r="88" spans="1:23" x14ac:dyDescent="0.25">
      <c r="A88">
        <v>87</v>
      </c>
      <c r="B88" t="s">
        <v>98</v>
      </c>
      <c r="C88" s="44">
        <v>87</v>
      </c>
      <c r="D88">
        <v>45</v>
      </c>
      <c r="E88" s="8">
        <v>45</v>
      </c>
      <c r="F88">
        <v>1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1</v>
      </c>
      <c r="O88">
        <v>0</v>
      </c>
      <c r="P88" s="8">
        <v>0</v>
      </c>
      <c r="Q88" t="str">
        <f t="shared" si="1"/>
        <v>GC</v>
      </c>
      <c r="R88">
        <v>25.664000000000001</v>
      </c>
      <c r="V88">
        <v>8.8620000000000001</v>
      </c>
      <c r="W88">
        <v>57.235999999999997</v>
      </c>
    </row>
    <row r="89" spans="1:23" x14ac:dyDescent="0.25">
      <c r="A89">
        <v>88</v>
      </c>
      <c r="B89" t="s">
        <v>98</v>
      </c>
      <c r="C89" s="44">
        <v>88</v>
      </c>
      <c r="D89">
        <v>52</v>
      </c>
      <c r="E89" s="8">
        <v>52</v>
      </c>
      <c r="F89">
        <v>1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1</v>
      </c>
      <c r="O89">
        <v>0</v>
      </c>
      <c r="P89" s="8">
        <v>0</v>
      </c>
      <c r="Q89" t="str">
        <f t="shared" si="1"/>
        <v>GC</v>
      </c>
      <c r="R89">
        <v>25.11</v>
      </c>
      <c r="V89">
        <v>16.986000000000001</v>
      </c>
      <c r="W89">
        <v>21.047999999999998</v>
      </c>
    </row>
    <row r="90" spans="1:23" x14ac:dyDescent="0.25">
      <c r="A90">
        <v>89</v>
      </c>
      <c r="B90" t="s">
        <v>98</v>
      </c>
      <c r="C90" s="44">
        <v>89</v>
      </c>
      <c r="D90">
        <v>51</v>
      </c>
      <c r="E90" s="8">
        <v>51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1</v>
      </c>
      <c r="O90">
        <v>0</v>
      </c>
      <c r="P90" s="8">
        <v>0</v>
      </c>
      <c r="Q90" t="str">
        <f t="shared" si="1"/>
        <v>GC</v>
      </c>
      <c r="R90">
        <v>23.632999999999999</v>
      </c>
      <c r="V90">
        <v>11.446999999999999</v>
      </c>
      <c r="W90">
        <v>26.587</v>
      </c>
    </row>
    <row r="91" spans="1:23" x14ac:dyDescent="0.25">
      <c r="A91">
        <v>90</v>
      </c>
      <c r="B91" t="s">
        <v>98</v>
      </c>
      <c r="C91" s="44">
        <v>90</v>
      </c>
      <c r="D91">
        <v>46</v>
      </c>
      <c r="E91" s="8">
        <v>46</v>
      </c>
      <c r="F91">
        <v>1</v>
      </c>
      <c r="G91">
        <v>0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1</v>
      </c>
      <c r="O91">
        <v>0</v>
      </c>
      <c r="P91" s="8">
        <v>0</v>
      </c>
      <c r="Q91" t="str">
        <f t="shared" si="1"/>
        <v>GC</v>
      </c>
      <c r="R91">
        <v>42.465000000000003</v>
      </c>
      <c r="V91">
        <v>14.401</v>
      </c>
      <c r="W91">
        <v>25.478999999999999</v>
      </c>
    </row>
    <row r="92" spans="1:23" x14ac:dyDescent="0.25">
      <c r="A92">
        <v>91</v>
      </c>
      <c r="B92" t="s">
        <v>98</v>
      </c>
      <c r="C92" s="44">
        <v>91</v>
      </c>
      <c r="D92">
        <v>49</v>
      </c>
      <c r="E92" s="8">
        <v>49</v>
      </c>
      <c r="F92">
        <v>1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1</v>
      </c>
      <c r="O92">
        <v>0</v>
      </c>
      <c r="P92" s="8">
        <v>0</v>
      </c>
      <c r="Q92" t="str">
        <f t="shared" si="1"/>
        <v>GC</v>
      </c>
      <c r="R92">
        <v>28.433</v>
      </c>
      <c r="V92">
        <v>8.1240000000000006</v>
      </c>
      <c r="W92">
        <v>26.402000000000001</v>
      </c>
    </row>
    <row r="93" spans="1:23" x14ac:dyDescent="0.25">
      <c r="A93">
        <v>92</v>
      </c>
      <c r="B93" t="s">
        <v>98</v>
      </c>
      <c r="C93" s="44">
        <v>92</v>
      </c>
      <c r="D93">
        <v>48</v>
      </c>
      <c r="E93" s="8">
        <v>48</v>
      </c>
      <c r="F93">
        <v>1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 s="8">
        <v>0</v>
      </c>
      <c r="Q93" t="str">
        <f t="shared" si="1"/>
        <v>GC</v>
      </c>
      <c r="R93">
        <v>11.632</v>
      </c>
      <c r="V93">
        <v>7.3849999999999998</v>
      </c>
      <c r="W93">
        <v>20.125</v>
      </c>
    </row>
    <row r="94" spans="1:23" x14ac:dyDescent="0.25">
      <c r="A94">
        <v>93</v>
      </c>
      <c r="B94" t="s">
        <v>98</v>
      </c>
      <c r="C94" s="44">
        <v>93</v>
      </c>
      <c r="D94">
        <v>180</v>
      </c>
      <c r="E94" s="8">
        <v>180</v>
      </c>
      <c r="F94">
        <v>1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1</v>
      </c>
      <c r="O94">
        <v>0</v>
      </c>
      <c r="P94" s="8">
        <v>0</v>
      </c>
      <c r="Q94" t="str">
        <f t="shared" si="1"/>
        <v>GC</v>
      </c>
      <c r="R94">
        <v>22.71</v>
      </c>
      <c r="V94">
        <v>8.4930000000000003</v>
      </c>
      <c r="W94">
        <v>16.800999999999998</v>
      </c>
    </row>
    <row r="95" spans="1:23" x14ac:dyDescent="0.25">
      <c r="A95">
        <v>94</v>
      </c>
      <c r="B95" t="s">
        <v>98</v>
      </c>
      <c r="C95" s="44">
        <v>94</v>
      </c>
      <c r="D95">
        <v>53</v>
      </c>
      <c r="E95" s="8">
        <v>53</v>
      </c>
      <c r="F95">
        <v>1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1</v>
      </c>
      <c r="O95">
        <v>0</v>
      </c>
      <c r="P95" s="8">
        <v>0</v>
      </c>
      <c r="Q95" t="str">
        <f t="shared" si="1"/>
        <v>GC</v>
      </c>
      <c r="R95">
        <v>20.494</v>
      </c>
      <c r="V95">
        <v>16.248000000000001</v>
      </c>
      <c r="W95">
        <v>28.617999999999999</v>
      </c>
    </row>
    <row r="96" spans="1:23" x14ac:dyDescent="0.25">
      <c r="A96">
        <v>95</v>
      </c>
      <c r="B96" t="s">
        <v>98</v>
      </c>
      <c r="C96" s="44">
        <v>95</v>
      </c>
      <c r="D96">
        <v>50</v>
      </c>
      <c r="E96" s="8">
        <v>50</v>
      </c>
      <c r="F96">
        <v>1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>
        <v>0</v>
      </c>
      <c r="N96">
        <v>1</v>
      </c>
      <c r="O96">
        <v>0</v>
      </c>
      <c r="P96" s="8">
        <v>0</v>
      </c>
      <c r="Q96" t="str">
        <f t="shared" si="1"/>
        <v>GC</v>
      </c>
      <c r="R96">
        <v>65.36</v>
      </c>
      <c r="V96">
        <v>9.6010000000000009</v>
      </c>
      <c r="W96">
        <v>18.094000000000001</v>
      </c>
    </row>
    <row r="97" spans="1:23" x14ac:dyDescent="0.25">
      <c r="A97">
        <v>96</v>
      </c>
      <c r="B97" t="s">
        <v>98</v>
      </c>
      <c r="C97" s="44">
        <v>96</v>
      </c>
      <c r="D97">
        <v>58</v>
      </c>
      <c r="E97" s="8">
        <v>58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s="8">
        <v>0</v>
      </c>
      <c r="Q97" t="str">
        <f t="shared" si="1"/>
        <v>AC</v>
      </c>
      <c r="R97">
        <v>19.016999999999999</v>
      </c>
      <c r="V97">
        <v>25.294</v>
      </c>
      <c r="W97">
        <v>23.079000000000001</v>
      </c>
    </row>
    <row r="98" spans="1:23" x14ac:dyDescent="0.25">
      <c r="A98">
        <v>97</v>
      </c>
      <c r="B98" t="s">
        <v>98</v>
      </c>
      <c r="C98" s="44">
        <v>97</v>
      </c>
      <c r="D98">
        <v>54</v>
      </c>
      <c r="E98" s="8">
        <v>54</v>
      </c>
      <c r="F98">
        <v>1</v>
      </c>
      <c r="G98">
        <v>0</v>
      </c>
      <c r="H98">
        <v>0</v>
      </c>
      <c r="I98">
        <v>1</v>
      </c>
      <c r="J98">
        <v>0</v>
      </c>
      <c r="K98">
        <v>1</v>
      </c>
      <c r="L98">
        <v>0</v>
      </c>
      <c r="M98">
        <v>0</v>
      </c>
      <c r="N98">
        <v>1</v>
      </c>
      <c r="O98">
        <v>0</v>
      </c>
      <c r="P98" s="8">
        <v>0</v>
      </c>
      <c r="Q98" t="str">
        <f t="shared" si="1"/>
        <v>GC</v>
      </c>
      <c r="R98">
        <v>40.619</v>
      </c>
      <c r="V98">
        <v>23.632999999999999</v>
      </c>
      <c r="W98">
        <v>14.771000000000001</v>
      </c>
    </row>
    <row r="99" spans="1:23" x14ac:dyDescent="0.25">
      <c r="A99">
        <v>98</v>
      </c>
      <c r="B99" t="s">
        <v>98</v>
      </c>
      <c r="C99" s="44">
        <v>98</v>
      </c>
      <c r="D99">
        <v>55</v>
      </c>
      <c r="E99" s="8">
        <v>55</v>
      </c>
      <c r="F99">
        <v>1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1</v>
      </c>
      <c r="O99">
        <v>0</v>
      </c>
      <c r="P99" s="8">
        <v>0</v>
      </c>
      <c r="Q99" t="str">
        <f t="shared" si="1"/>
        <v>GC</v>
      </c>
      <c r="R99">
        <v>24.001999999999999</v>
      </c>
      <c r="V99">
        <v>17.725000000000001</v>
      </c>
      <c r="W99">
        <v>17.725000000000001</v>
      </c>
    </row>
    <row r="100" spans="1:23" x14ac:dyDescent="0.25">
      <c r="A100">
        <v>99</v>
      </c>
      <c r="B100" t="s">
        <v>98</v>
      </c>
      <c r="C100" s="44">
        <v>99</v>
      </c>
      <c r="D100">
        <v>62</v>
      </c>
      <c r="E100" s="8">
        <v>62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1</v>
      </c>
      <c r="O100">
        <v>0</v>
      </c>
      <c r="P100" s="8">
        <v>0</v>
      </c>
      <c r="Q100" t="str">
        <f t="shared" si="1"/>
        <v>GC</v>
      </c>
      <c r="R100">
        <v>24.370999999999999</v>
      </c>
      <c r="V100">
        <v>15.14</v>
      </c>
      <c r="W100">
        <v>18.094000000000001</v>
      </c>
    </row>
    <row r="101" spans="1:23" x14ac:dyDescent="0.25">
      <c r="A101">
        <v>100</v>
      </c>
      <c r="B101" t="s">
        <v>98</v>
      </c>
      <c r="C101" s="44">
        <v>100</v>
      </c>
      <c r="D101">
        <v>85</v>
      </c>
      <c r="E101" s="8">
        <v>85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1</v>
      </c>
      <c r="O101">
        <v>0</v>
      </c>
      <c r="P101" s="8">
        <v>0</v>
      </c>
      <c r="Q101" t="str">
        <f t="shared" si="1"/>
        <v>GC</v>
      </c>
      <c r="R101">
        <v>25.664000000000001</v>
      </c>
      <c r="V101">
        <v>13.478</v>
      </c>
      <c r="W101">
        <v>18.463000000000001</v>
      </c>
    </row>
    <row r="102" spans="1:23" x14ac:dyDescent="0.25">
      <c r="A102">
        <v>101</v>
      </c>
      <c r="B102" t="s">
        <v>98</v>
      </c>
      <c r="C102" s="44">
        <v>101</v>
      </c>
      <c r="D102">
        <v>56</v>
      </c>
      <c r="E102" s="8">
        <v>56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1</v>
      </c>
      <c r="O102">
        <v>0</v>
      </c>
      <c r="P102" s="8">
        <v>0</v>
      </c>
      <c r="Q102" t="str">
        <f t="shared" si="1"/>
        <v>GC</v>
      </c>
      <c r="R102">
        <v>19.940000000000001</v>
      </c>
      <c r="V102">
        <v>14.032</v>
      </c>
      <c r="W102">
        <v>14.771000000000001</v>
      </c>
    </row>
    <row r="103" spans="1:23" x14ac:dyDescent="0.25">
      <c r="A103">
        <v>102</v>
      </c>
      <c r="B103" t="s">
        <v>98</v>
      </c>
      <c r="C103" s="44">
        <v>102</v>
      </c>
      <c r="D103">
        <v>111</v>
      </c>
      <c r="E103" s="8">
        <v>111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1</v>
      </c>
      <c r="O103">
        <v>0</v>
      </c>
      <c r="P103" s="8">
        <v>0</v>
      </c>
      <c r="Q103" t="str">
        <f t="shared" si="1"/>
        <v>GC</v>
      </c>
      <c r="R103">
        <v>22.71</v>
      </c>
      <c r="V103">
        <v>11.632</v>
      </c>
      <c r="W103">
        <v>25.11</v>
      </c>
    </row>
    <row r="104" spans="1:23" x14ac:dyDescent="0.25">
      <c r="A104">
        <v>103</v>
      </c>
      <c r="B104" t="s">
        <v>98</v>
      </c>
      <c r="C104" s="44">
        <v>103</v>
      </c>
      <c r="D104">
        <v>75</v>
      </c>
      <c r="E104" s="8">
        <v>75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1</v>
      </c>
      <c r="O104">
        <v>0</v>
      </c>
      <c r="P104" s="8">
        <v>0</v>
      </c>
      <c r="Q104" t="str">
        <f t="shared" si="1"/>
        <v>GC</v>
      </c>
      <c r="R104">
        <v>31.940999999999999</v>
      </c>
      <c r="V104">
        <v>16.986000000000001</v>
      </c>
      <c r="W104">
        <v>19.756</v>
      </c>
    </row>
    <row r="105" spans="1:23" x14ac:dyDescent="0.25">
      <c r="A105">
        <v>104</v>
      </c>
      <c r="B105" t="s">
        <v>98</v>
      </c>
      <c r="C105" s="44">
        <v>104</v>
      </c>
      <c r="D105">
        <v>74</v>
      </c>
      <c r="E105" s="8">
        <v>74</v>
      </c>
      <c r="F105">
        <v>1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0</v>
      </c>
      <c r="M105">
        <v>0</v>
      </c>
      <c r="N105">
        <v>1</v>
      </c>
      <c r="O105">
        <v>0</v>
      </c>
      <c r="P105" s="8">
        <v>0</v>
      </c>
      <c r="Q105" t="str">
        <f t="shared" si="1"/>
        <v>GC</v>
      </c>
      <c r="R105">
        <v>38.773000000000003</v>
      </c>
      <c r="V105">
        <v>17.725000000000001</v>
      </c>
      <c r="W105">
        <v>80.498999999999995</v>
      </c>
    </row>
    <row r="106" spans="1:23" x14ac:dyDescent="0.25">
      <c r="A106">
        <v>105</v>
      </c>
      <c r="B106" t="s">
        <v>98</v>
      </c>
      <c r="C106" s="44">
        <v>105</v>
      </c>
      <c r="D106">
        <v>71</v>
      </c>
      <c r="E106" s="8">
        <v>71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1</v>
      </c>
      <c r="L106">
        <v>0</v>
      </c>
      <c r="M106">
        <v>0</v>
      </c>
      <c r="N106">
        <v>1</v>
      </c>
      <c r="O106">
        <v>0</v>
      </c>
      <c r="P106" s="8">
        <v>0</v>
      </c>
      <c r="Q106" t="str">
        <f t="shared" si="1"/>
        <v>GC</v>
      </c>
      <c r="R106">
        <v>76.991</v>
      </c>
      <c r="V106">
        <v>15.324</v>
      </c>
      <c r="W106">
        <v>38.033999999999999</v>
      </c>
    </row>
    <row r="107" spans="1:23" x14ac:dyDescent="0.25">
      <c r="A107">
        <v>106</v>
      </c>
      <c r="B107" t="s">
        <v>98</v>
      </c>
      <c r="C107" s="44">
        <v>106</v>
      </c>
      <c r="D107">
        <v>79</v>
      </c>
      <c r="E107" s="8">
        <v>79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1</v>
      </c>
      <c r="L107">
        <v>0</v>
      </c>
      <c r="M107">
        <v>0</v>
      </c>
      <c r="N107">
        <v>1</v>
      </c>
      <c r="O107">
        <v>0</v>
      </c>
      <c r="P107" s="8">
        <v>0</v>
      </c>
      <c r="Q107" t="str">
        <f t="shared" si="1"/>
        <v>GC</v>
      </c>
      <c r="R107">
        <v>62.774999999999999</v>
      </c>
      <c r="V107">
        <v>16.800999999999998</v>
      </c>
      <c r="W107">
        <v>20.494</v>
      </c>
    </row>
    <row r="108" spans="1:23" x14ac:dyDescent="0.25">
      <c r="A108">
        <v>107</v>
      </c>
      <c r="B108" t="s">
        <v>98</v>
      </c>
      <c r="C108" s="44">
        <v>107</v>
      </c>
      <c r="D108">
        <v>83</v>
      </c>
      <c r="E108" s="8">
        <v>83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1</v>
      </c>
      <c r="O108">
        <v>0</v>
      </c>
      <c r="P108" s="8">
        <v>0</v>
      </c>
      <c r="Q108" t="str">
        <f t="shared" si="1"/>
        <v>GC</v>
      </c>
      <c r="R108">
        <v>31.757000000000001</v>
      </c>
      <c r="V108">
        <v>23.817</v>
      </c>
      <c r="W108">
        <v>40.988</v>
      </c>
    </row>
    <row r="109" spans="1:23" x14ac:dyDescent="0.25">
      <c r="A109">
        <v>108</v>
      </c>
      <c r="B109" t="s">
        <v>98</v>
      </c>
      <c r="C109" s="44">
        <v>108</v>
      </c>
      <c r="D109">
        <v>72</v>
      </c>
      <c r="E109" s="8">
        <v>72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 s="8">
        <v>0</v>
      </c>
      <c r="Q109" t="str">
        <f t="shared" si="1"/>
        <v>AC</v>
      </c>
      <c r="R109">
        <v>12.37</v>
      </c>
      <c r="V109">
        <v>15.509</v>
      </c>
      <c r="W109">
        <v>36.188000000000002</v>
      </c>
    </row>
    <row r="110" spans="1:23" x14ac:dyDescent="0.25">
      <c r="A110">
        <v>109</v>
      </c>
      <c r="B110" t="s">
        <v>98</v>
      </c>
      <c r="C110" s="44">
        <v>109</v>
      </c>
      <c r="D110">
        <v>168</v>
      </c>
      <c r="E110" s="8">
        <v>168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 s="8">
        <v>0</v>
      </c>
      <c r="Q110" t="str">
        <f t="shared" si="1"/>
        <v>AC</v>
      </c>
      <c r="R110">
        <v>31.571999999999999</v>
      </c>
      <c r="V110">
        <v>17.355</v>
      </c>
      <c r="W110">
        <v>5.9080000000000004</v>
      </c>
    </row>
    <row r="111" spans="1:23" x14ac:dyDescent="0.25">
      <c r="A111">
        <v>110</v>
      </c>
      <c r="B111" t="s">
        <v>98</v>
      </c>
      <c r="C111" s="44">
        <v>110</v>
      </c>
      <c r="D111">
        <v>166</v>
      </c>
      <c r="E111" s="8">
        <v>166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0</v>
      </c>
      <c r="P111" s="8">
        <v>0</v>
      </c>
      <c r="Q111" t="str">
        <f t="shared" si="1"/>
        <v>GC</v>
      </c>
      <c r="R111">
        <v>24.556000000000001</v>
      </c>
      <c r="V111">
        <v>11.077999999999999</v>
      </c>
      <c r="W111">
        <v>9.7850000000000001</v>
      </c>
    </row>
    <row r="112" spans="1:23" x14ac:dyDescent="0.25">
      <c r="A112">
        <v>111</v>
      </c>
      <c r="B112" t="s">
        <v>98</v>
      </c>
      <c r="C112" s="44">
        <v>111</v>
      </c>
      <c r="D112">
        <v>164</v>
      </c>
      <c r="E112" s="8">
        <v>164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 s="8">
        <v>0</v>
      </c>
      <c r="Q112" t="str">
        <f t="shared" si="1"/>
        <v>AC</v>
      </c>
      <c r="R112">
        <v>14.955</v>
      </c>
      <c r="V112">
        <v>12.000999999999999</v>
      </c>
      <c r="W112">
        <v>46.712000000000003</v>
      </c>
    </row>
    <row r="113" spans="1:23" x14ac:dyDescent="0.25">
      <c r="A113">
        <v>112</v>
      </c>
      <c r="B113" t="s">
        <v>98</v>
      </c>
      <c r="C113" s="44">
        <v>112</v>
      </c>
      <c r="D113">
        <v>151</v>
      </c>
      <c r="E113" s="8">
        <v>151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1</v>
      </c>
      <c r="O113">
        <v>0</v>
      </c>
      <c r="P113" s="8">
        <v>0</v>
      </c>
      <c r="Q113" t="str">
        <f t="shared" si="1"/>
        <v>GC</v>
      </c>
      <c r="R113">
        <v>24.741</v>
      </c>
      <c r="V113">
        <v>9.2319999999999993</v>
      </c>
      <c r="W113">
        <v>34.341000000000001</v>
      </c>
    </row>
    <row r="114" spans="1:23" x14ac:dyDescent="0.25">
      <c r="A114">
        <v>113</v>
      </c>
      <c r="B114" t="s">
        <v>98</v>
      </c>
      <c r="C114" s="44">
        <v>113</v>
      </c>
      <c r="D114">
        <v>64</v>
      </c>
      <c r="E114" s="8">
        <v>64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 s="8">
        <v>0</v>
      </c>
      <c r="Q114" t="str">
        <f t="shared" si="1"/>
        <v>AC</v>
      </c>
      <c r="R114">
        <v>36.926000000000002</v>
      </c>
      <c r="V114">
        <v>17.54</v>
      </c>
      <c r="W114">
        <v>20.678999999999998</v>
      </c>
    </row>
    <row r="115" spans="1:23" x14ac:dyDescent="0.25">
      <c r="A115">
        <v>114</v>
      </c>
      <c r="B115" t="s">
        <v>98</v>
      </c>
      <c r="C115" s="44">
        <v>114</v>
      </c>
      <c r="D115">
        <v>102</v>
      </c>
      <c r="E115" s="8">
        <v>102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1</v>
      </c>
      <c r="O115">
        <v>0</v>
      </c>
      <c r="P115" s="8">
        <v>0</v>
      </c>
      <c r="Q115" t="str">
        <f t="shared" si="1"/>
        <v>GC</v>
      </c>
      <c r="R115">
        <v>37.848999999999997</v>
      </c>
      <c r="V115">
        <v>7.57</v>
      </c>
      <c r="W115">
        <v>12.186</v>
      </c>
    </row>
    <row r="116" spans="1:23" x14ac:dyDescent="0.25">
      <c r="A116">
        <v>115</v>
      </c>
      <c r="B116" t="s">
        <v>98</v>
      </c>
      <c r="C116" s="44">
        <v>115</v>
      </c>
      <c r="D116">
        <v>80</v>
      </c>
      <c r="E116" s="8">
        <v>80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1</v>
      </c>
      <c r="O116">
        <v>0</v>
      </c>
      <c r="P116" s="8">
        <v>0</v>
      </c>
      <c r="Q116" t="str">
        <f t="shared" si="1"/>
        <v>GC</v>
      </c>
      <c r="R116">
        <v>34.895000000000003</v>
      </c>
      <c r="V116">
        <v>14.955</v>
      </c>
      <c r="W116">
        <v>5.3540000000000001</v>
      </c>
    </row>
    <row r="117" spans="1:23" x14ac:dyDescent="0.25">
      <c r="A117">
        <v>116</v>
      </c>
      <c r="B117" t="s">
        <v>98</v>
      </c>
      <c r="C117" s="44">
        <v>116</v>
      </c>
      <c r="D117">
        <v>28</v>
      </c>
      <c r="E117" s="8">
        <v>28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1</v>
      </c>
      <c r="O117">
        <v>0</v>
      </c>
      <c r="P117" s="8">
        <v>0</v>
      </c>
      <c r="Q117" t="str">
        <f t="shared" si="1"/>
        <v>GC</v>
      </c>
      <c r="R117">
        <v>28.617999999999999</v>
      </c>
      <c r="V117">
        <v>14.217000000000001</v>
      </c>
      <c r="W117">
        <v>31.940999999999999</v>
      </c>
    </row>
    <row r="118" spans="1:23" x14ac:dyDescent="0.25">
      <c r="A118">
        <v>117</v>
      </c>
      <c r="B118" t="s">
        <v>98</v>
      </c>
      <c r="C118" s="44">
        <v>117</v>
      </c>
      <c r="D118">
        <v>153</v>
      </c>
      <c r="E118" s="8">
        <v>153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1</v>
      </c>
      <c r="O118">
        <v>0</v>
      </c>
      <c r="P118" s="8">
        <v>0</v>
      </c>
      <c r="Q118" t="str">
        <f t="shared" si="1"/>
        <v>GC</v>
      </c>
      <c r="R118">
        <v>32.863999999999997</v>
      </c>
      <c r="V118">
        <v>9.9700000000000006</v>
      </c>
      <c r="W118">
        <v>44.680999999999997</v>
      </c>
    </row>
    <row r="119" spans="1:23" x14ac:dyDescent="0.25">
      <c r="A119">
        <v>118</v>
      </c>
      <c r="B119" t="s">
        <v>98</v>
      </c>
      <c r="C119" s="44">
        <v>118</v>
      </c>
      <c r="D119">
        <v>163</v>
      </c>
      <c r="E119" s="8">
        <v>163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1</v>
      </c>
      <c r="O119">
        <v>0</v>
      </c>
      <c r="P119" s="8">
        <v>0</v>
      </c>
      <c r="Q119" t="str">
        <f t="shared" si="1"/>
        <v>GC</v>
      </c>
      <c r="R119">
        <v>10.154999999999999</v>
      </c>
      <c r="V119">
        <v>5.3540000000000001</v>
      </c>
      <c r="W119">
        <v>9.2319999999999993</v>
      </c>
    </row>
    <row r="120" spans="1:23" x14ac:dyDescent="0.25">
      <c r="A120">
        <v>119</v>
      </c>
      <c r="B120" t="s">
        <v>98</v>
      </c>
      <c r="C120" s="44">
        <v>119</v>
      </c>
      <c r="D120">
        <v>162</v>
      </c>
      <c r="E120" s="8">
        <v>162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s="8">
        <v>0</v>
      </c>
      <c r="Q120" t="str">
        <f t="shared" si="1"/>
        <v>AC</v>
      </c>
      <c r="R120">
        <v>14.771000000000001</v>
      </c>
      <c r="V120">
        <v>13.478</v>
      </c>
      <c r="W120">
        <v>8.3079999999999998</v>
      </c>
    </row>
    <row r="121" spans="1:23" x14ac:dyDescent="0.25">
      <c r="A121">
        <v>120</v>
      </c>
      <c r="B121" t="s">
        <v>98</v>
      </c>
      <c r="C121" s="44">
        <v>120</v>
      </c>
      <c r="D121">
        <v>77</v>
      </c>
      <c r="E121" s="8">
        <v>77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1</v>
      </c>
      <c r="O121">
        <v>0</v>
      </c>
      <c r="P121" s="8">
        <v>0</v>
      </c>
      <c r="Q121" t="str">
        <f t="shared" si="1"/>
        <v>GC</v>
      </c>
      <c r="R121">
        <v>32.68</v>
      </c>
      <c r="V121">
        <v>7.57</v>
      </c>
      <c r="W121">
        <v>27.695</v>
      </c>
    </row>
    <row r="122" spans="1:23" x14ac:dyDescent="0.25">
      <c r="A122">
        <v>121</v>
      </c>
      <c r="B122" t="s">
        <v>98</v>
      </c>
      <c r="C122" s="44">
        <v>121</v>
      </c>
      <c r="D122">
        <v>76</v>
      </c>
      <c r="E122" s="8">
        <v>76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 s="8">
        <v>0</v>
      </c>
      <c r="Q122" t="str">
        <f t="shared" si="1"/>
        <v>AC</v>
      </c>
      <c r="R122">
        <v>15.324</v>
      </c>
      <c r="V122">
        <v>13.478</v>
      </c>
      <c r="W122">
        <v>4.431</v>
      </c>
    </row>
    <row r="123" spans="1:23" x14ac:dyDescent="0.25">
      <c r="A123">
        <v>122</v>
      </c>
      <c r="B123" t="s">
        <v>98</v>
      </c>
      <c r="C123" s="44">
        <v>122</v>
      </c>
      <c r="D123">
        <v>78</v>
      </c>
      <c r="E123" s="8">
        <v>78</v>
      </c>
      <c r="F123">
        <v>1</v>
      </c>
      <c r="G123">
        <v>0</v>
      </c>
      <c r="H123">
        <v>0</v>
      </c>
      <c r="I123">
        <v>1</v>
      </c>
      <c r="J123">
        <v>0</v>
      </c>
      <c r="K123">
        <v>1</v>
      </c>
      <c r="L123">
        <v>0</v>
      </c>
      <c r="M123">
        <v>0</v>
      </c>
      <c r="N123">
        <v>1</v>
      </c>
      <c r="O123">
        <v>0</v>
      </c>
      <c r="P123" s="8">
        <v>0</v>
      </c>
      <c r="Q123" t="str">
        <f t="shared" si="1"/>
        <v>GC</v>
      </c>
      <c r="R123">
        <v>57.235999999999997</v>
      </c>
      <c r="V123">
        <v>18.463000000000001</v>
      </c>
      <c r="W123">
        <v>93.977000000000004</v>
      </c>
    </row>
    <row r="124" spans="1:23" x14ac:dyDescent="0.25">
      <c r="A124">
        <v>123</v>
      </c>
      <c r="B124" t="s">
        <v>98</v>
      </c>
      <c r="C124" s="44">
        <v>123</v>
      </c>
      <c r="D124">
        <v>161</v>
      </c>
      <c r="E124" s="8">
        <v>161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1</v>
      </c>
      <c r="O124">
        <v>0</v>
      </c>
      <c r="P124" s="8">
        <v>0</v>
      </c>
      <c r="Q124" t="str">
        <f t="shared" si="1"/>
        <v>GC</v>
      </c>
      <c r="R124">
        <v>21.047999999999998</v>
      </c>
      <c r="V124">
        <v>12.923999999999999</v>
      </c>
      <c r="W124">
        <v>42.095999999999997</v>
      </c>
    </row>
    <row r="125" spans="1:23" x14ac:dyDescent="0.25">
      <c r="A125">
        <v>124</v>
      </c>
      <c r="B125" t="s">
        <v>98</v>
      </c>
      <c r="C125" s="44">
        <v>124</v>
      </c>
      <c r="D125">
        <v>63</v>
      </c>
      <c r="E125" s="8">
        <v>63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s="8">
        <v>0</v>
      </c>
      <c r="Q125" t="str">
        <f t="shared" si="1"/>
        <v>AC</v>
      </c>
      <c r="R125">
        <v>19.756</v>
      </c>
      <c r="V125">
        <v>41.542000000000002</v>
      </c>
      <c r="W125">
        <v>32.68</v>
      </c>
    </row>
    <row r="126" spans="1:23" x14ac:dyDescent="0.25">
      <c r="A126">
        <v>125</v>
      </c>
      <c r="B126" t="s">
        <v>98</v>
      </c>
      <c r="C126" s="44">
        <v>125</v>
      </c>
      <c r="D126">
        <v>206</v>
      </c>
      <c r="E126" s="8">
        <v>206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 s="8">
        <v>0</v>
      </c>
      <c r="Q126" t="str">
        <f t="shared" si="1"/>
        <v>AC</v>
      </c>
      <c r="R126">
        <v>12.923999999999999</v>
      </c>
      <c r="V126">
        <v>26.033000000000001</v>
      </c>
      <c r="W126">
        <v>33.048999999999999</v>
      </c>
    </row>
    <row r="127" spans="1:23" x14ac:dyDescent="0.25">
      <c r="A127">
        <v>126</v>
      </c>
      <c r="B127" t="s">
        <v>98</v>
      </c>
      <c r="C127" s="44">
        <v>126</v>
      </c>
      <c r="D127">
        <v>198</v>
      </c>
      <c r="E127" s="8">
        <v>198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 s="8">
        <v>0</v>
      </c>
      <c r="Q127" t="str">
        <f t="shared" si="1"/>
        <v>AC</v>
      </c>
      <c r="R127">
        <v>10.709</v>
      </c>
      <c r="V127">
        <v>20.863</v>
      </c>
      <c r="W127">
        <v>38.773000000000003</v>
      </c>
    </row>
    <row r="128" spans="1:23" x14ac:dyDescent="0.25">
      <c r="A128">
        <v>127</v>
      </c>
      <c r="B128" t="s">
        <v>98</v>
      </c>
      <c r="C128" s="44">
        <v>127</v>
      </c>
      <c r="D128">
        <v>183</v>
      </c>
      <c r="E128" s="8">
        <v>183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 s="8">
        <v>0</v>
      </c>
      <c r="Q128" t="str">
        <f t="shared" si="1"/>
        <v>AC</v>
      </c>
      <c r="R128">
        <v>10.154999999999999</v>
      </c>
      <c r="V128">
        <v>15.324</v>
      </c>
      <c r="W128">
        <v>5.7240000000000002</v>
      </c>
    </row>
    <row r="129" spans="1:23" x14ac:dyDescent="0.25">
      <c r="A129">
        <v>128</v>
      </c>
      <c r="B129" t="s">
        <v>98</v>
      </c>
      <c r="C129" s="44">
        <v>128</v>
      </c>
      <c r="D129">
        <v>65</v>
      </c>
      <c r="E129" s="8">
        <v>65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 s="8">
        <v>0</v>
      </c>
      <c r="Q129" t="str">
        <f t="shared" si="1"/>
        <v>GC</v>
      </c>
      <c r="R129">
        <v>26.587</v>
      </c>
      <c r="V129">
        <v>17.908999999999999</v>
      </c>
      <c r="W129">
        <v>11.446999999999999</v>
      </c>
    </row>
    <row r="130" spans="1:23" x14ac:dyDescent="0.25">
      <c r="A130">
        <v>129</v>
      </c>
      <c r="B130" t="s">
        <v>98</v>
      </c>
      <c r="C130" s="44">
        <v>129</v>
      </c>
      <c r="D130">
        <v>152</v>
      </c>
      <c r="E130" s="8">
        <v>152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1</v>
      </c>
      <c r="O130">
        <v>0</v>
      </c>
      <c r="P130" s="8">
        <v>0</v>
      </c>
      <c r="Q130" t="str">
        <f t="shared" si="1"/>
        <v>GC</v>
      </c>
      <c r="R130">
        <v>25.478999999999999</v>
      </c>
      <c r="V130">
        <v>15.324</v>
      </c>
      <c r="W130">
        <v>26.956</v>
      </c>
    </row>
    <row r="131" spans="1:23" x14ac:dyDescent="0.25">
      <c r="A131">
        <v>130</v>
      </c>
      <c r="B131" t="s">
        <v>98</v>
      </c>
      <c r="C131" s="44">
        <v>130</v>
      </c>
      <c r="D131">
        <v>92</v>
      </c>
      <c r="E131" s="8">
        <v>92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1</v>
      </c>
      <c r="O131">
        <v>0</v>
      </c>
      <c r="P131" s="8">
        <v>0</v>
      </c>
      <c r="Q131" t="str">
        <f t="shared" ref="Q131:Q194" si="2">IF(F131=1,"GC","AC")</f>
        <v>GC</v>
      </c>
      <c r="R131">
        <v>26.402000000000001</v>
      </c>
      <c r="V131">
        <v>7.016</v>
      </c>
      <c r="W131">
        <v>36.557000000000002</v>
      </c>
    </row>
    <row r="132" spans="1:23" x14ac:dyDescent="0.25">
      <c r="A132">
        <v>131</v>
      </c>
      <c r="B132" t="s">
        <v>98</v>
      </c>
      <c r="C132" s="44">
        <v>131</v>
      </c>
      <c r="D132">
        <v>119</v>
      </c>
      <c r="E132" s="8">
        <v>119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1</v>
      </c>
      <c r="O132">
        <v>0</v>
      </c>
      <c r="P132" s="8">
        <v>0</v>
      </c>
      <c r="Q132" t="str">
        <f t="shared" si="2"/>
        <v>GC</v>
      </c>
      <c r="R132">
        <v>20.125</v>
      </c>
      <c r="V132">
        <v>7.9390000000000001</v>
      </c>
      <c r="W132">
        <v>30.649000000000001</v>
      </c>
    </row>
    <row r="133" spans="1:23" x14ac:dyDescent="0.25">
      <c r="A133">
        <v>132</v>
      </c>
      <c r="B133" t="s">
        <v>98</v>
      </c>
      <c r="C133" s="44">
        <v>132</v>
      </c>
      <c r="D133">
        <v>91</v>
      </c>
      <c r="E133" s="8">
        <v>91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1</v>
      </c>
      <c r="O133">
        <v>0</v>
      </c>
      <c r="P133" s="8">
        <v>0</v>
      </c>
      <c r="Q133" t="str">
        <f t="shared" si="2"/>
        <v>GC</v>
      </c>
      <c r="R133">
        <v>16.800999999999998</v>
      </c>
      <c r="W133">
        <v>36.372</v>
      </c>
    </row>
    <row r="134" spans="1:23" x14ac:dyDescent="0.25">
      <c r="A134">
        <v>133</v>
      </c>
      <c r="B134" t="s">
        <v>98</v>
      </c>
      <c r="C134" s="44">
        <v>133</v>
      </c>
      <c r="D134">
        <v>106</v>
      </c>
      <c r="E134" s="8">
        <v>106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1</v>
      </c>
      <c r="O134">
        <v>0</v>
      </c>
      <c r="P134" s="8">
        <v>0</v>
      </c>
      <c r="Q134" t="str">
        <f t="shared" si="2"/>
        <v>GC</v>
      </c>
      <c r="R134">
        <v>28.617999999999999</v>
      </c>
      <c r="W134">
        <v>31.571999999999999</v>
      </c>
    </row>
    <row r="135" spans="1:23" x14ac:dyDescent="0.25">
      <c r="A135">
        <v>134</v>
      </c>
      <c r="B135" t="s">
        <v>98</v>
      </c>
      <c r="C135" s="44">
        <v>135</v>
      </c>
      <c r="D135">
        <v>103</v>
      </c>
      <c r="E135" s="8">
        <v>103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1</v>
      </c>
      <c r="O135">
        <v>0</v>
      </c>
      <c r="P135" s="8">
        <v>0</v>
      </c>
      <c r="Q135" t="str">
        <f t="shared" si="2"/>
        <v>GC</v>
      </c>
      <c r="R135">
        <v>18.094000000000001</v>
      </c>
      <c r="W135">
        <v>23.448</v>
      </c>
    </row>
    <row r="136" spans="1:23" x14ac:dyDescent="0.25">
      <c r="A136">
        <v>135</v>
      </c>
      <c r="B136" t="s">
        <v>98</v>
      </c>
      <c r="C136" s="44">
        <v>135</v>
      </c>
      <c r="D136">
        <v>112</v>
      </c>
      <c r="E136" s="8">
        <v>112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1</v>
      </c>
      <c r="O136">
        <v>0</v>
      </c>
      <c r="P136" s="8">
        <v>0</v>
      </c>
      <c r="Q136" t="str">
        <f t="shared" si="2"/>
        <v>GC</v>
      </c>
      <c r="R136">
        <v>23.079000000000001</v>
      </c>
      <c r="W136">
        <v>60.374000000000002</v>
      </c>
    </row>
    <row r="137" spans="1:23" x14ac:dyDescent="0.25">
      <c r="A137">
        <v>136</v>
      </c>
      <c r="B137" t="s">
        <v>98</v>
      </c>
      <c r="C137" s="44">
        <v>136</v>
      </c>
      <c r="D137">
        <v>114</v>
      </c>
      <c r="E137" s="8">
        <v>114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1</v>
      </c>
      <c r="O137">
        <v>0</v>
      </c>
      <c r="P137" s="8">
        <v>0</v>
      </c>
      <c r="Q137" t="str">
        <f t="shared" si="2"/>
        <v>GC</v>
      </c>
      <c r="R137">
        <v>14.771000000000001</v>
      </c>
      <c r="W137">
        <v>39.695999999999998</v>
      </c>
    </row>
    <row r="138" spans="1:23" x14ac:dyDescent="0.25">
      <c r="A138">
        <v>137</v>
      </c>
      <c r="B138" t="s">
        <v>98</v>
      </c>
      <c r="C138" s="44">
        <v>137</v>
      </c>
      <c r="D138">
        <v>90</v>
      </c>
      <c r="E138" s="8">
        <v>90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1</v>
      </c>
      <c r="O138">
        <v>0</v>
      </c>
      <c r="P138" s="8">
        <v>0</v>
      </c>
      <c r="Q138" t="str">
        <f t="shared" si="2"/>
        <v>GC</v>
      </c>
      <c r="R138">
        <v>17.725000000000001</v>
      </c>
      <c r="W138">
        <v>29.725999999999999</v>
      </c>
    </row>
    <row r="139" spans="1:23" x14ac:dyDescent="0.25">
      <c r="A139">
        <v>138</v>
      </c>
      <c r="B139" t="s">
        <v>98</v>
      </c>
      <c r="C139" s="44">
        <v>138</v>
      </c>
      <c r="D139">
        <v>109</v>
      </c>
      <c r="E139" s="8">
        <v>109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1</v>
      </c>
      <c r="O139">
        <v>0</v>
      </c>
      <c r="P139" s="8">
        <v>0</v>
      </c>
      <c r="Q139" t="str">
        <f t="shared" si="2"/>
        <v>GC</v>
      </c>
      <c r="R139">
        <v>18.094000000000001</v>
      </c>
      <c r="W139">
        <v>26.218</v>
      </c>
    </row>
    <row r="140" spans="1:23" x14ac:dyDescent="0.25">
      <c r="A140">
        <v>139</v>
      </c>
      <c r="B140" s="6" t="s">
        <v>98</v>
      </c>
      <c r="C140" s="44">
        <v>139</v>
      </c>
      <c r="D140">
        <v>105</v>
      </c>
      <c r="E140" s="8">
        <v>105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1</v>
      </c>
      <c r="O140">
        <v>0</v>
      </c>
      <c r="P140" s="8">
        <v>0</v>
      </c>
      <c r="Q140" t="str">
        <f t="shared" si="2"/>
        <v>GC</v>
      </c>
      <c r="R140">
        <v>18.463000000000001</v>
      </c>
      <c r="W140">
        <v>69.605999999999995</v>
      </c>
    </row>
    <row r="141" spans="1:23" x14ac:dyDescent="0.25">
      <c r="A141">
        <v>140</v>
      </c>
      <c r="B141" s="6" t="s">
        <v>122</v>
      </c>
      <c r="C141" s="44">
        <v>140</v>
      </c>
      <c r="D141">
        <v>182</v>
      </c>
      <c r="E141" s="8">
        <v>182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1</v>
      </c>
      <c r="O141">
        <v>0</v>
      </c>
      <c r="P141" s="8">
        <v>0</v>
      </c>
      <c r="Q141" t="str">
        <f t="shared" si="2"/>
        <v>GC</v>
      </c>
      <c r="R141">
        <v>14.771000000000001</v>
      </c>
      <c r="W141">
        <v>36.372</v>
      </c>
    </row>
    <row r="142" spans="1:23" x14ac:dyDescent="0.25">
      <c r="A142">
        <v>141</v>
      </c>
      <c r="B142" s="6" t="s">
        <v>123</v>
      </c>
      <c r="C142" s="44">
        <v>141</v>
      </c>
      <c r="D142">
        <v>60</v>
      </c>
      <c r="E142" s="8">
        <v>60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 s="8">
        <v>0</v>
      </c>
      <c r="Q142" t="str">
        <f t="shared" si="2"/>
        <v>AC</v>
      </c>
      <c r="R142">
        <v>12.000999999999999</v>
      </c>
      <c r="W142">
        <v>31.571999999999999</v>
      </c>
    </row>
    <row r="143" spans="1:23" ht="15.75" thickBot="1" x14ac:dyDescent="0.3">
      <c r="A143" s="9">
        <v>142</v>
      </c>
      <c r="B143" s="9" t="s">
        <v>124</v>
      </c>
      <c r="C143" s="43">
        <v>142</v>
      </c>
      <c r="D143" s="9">
        <v>59</v>
      </c>
      <c r="E143" s="10">
        <v>59</v>
      </c>
      <c r="F143" s="9">
        <v>1</v>
      </c>
      <c r="G143" s="9">
        <v>0</v>
      </c>
      <c r="H143" s="9">
        <v>0</v>
      </c>
      <c r="I143" s="9">
        <v>0</v>
      </c>
      <c r="J143" s="9">
        <v>1</v>
      </c>
      <c r="K143" s="9">
        <v>1</v>
      </c>
      <c r="L143" s="9">
        <v>0</v>
      </c>
      <c r="M143" s="9">
        <v>0</v>
      </c>
      <c r="N143" s="9">
        <v>1</v>
      </c>
      <c r="O143" s="9">
        <v>0</v>
      </c>
      <c r="P143" s="10">
        <v>0</v>
      </c>
      <c r="Q143" t="str">
        <f t="shared" si="2"/>
        <v>GC</v>
      </c>
      <c r="R143" s="11">
        <v>25.11</v>
      </c>
      <c r="W143">
        <v>36.188000000000002</v>
      </c>
    </row>
    <row r="144" spans="1:23" x14ac:dyDescent="0.25">
      <c r="A144" s="17">
        <v>1</v>
      </c>
      <c r="B144" s="6"/>
      <c r="C144" s="49"/>
      <c r="D144" s="6"/>
      <c r="E144" s="8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8"/>
      <c r="R144">
        <v>14.032</v>
      </c>
      <c r="W144">
        <v>28.802</v>
      </c>
    </row>
    <row r="145" spans="1:23" x14ac:dyDescent="0.25">
      <c r="A145" s="17">
        <v>2</v>
      </c>
      <c r="B145" s="6"/>
      <c r="C145" s="49"/>
      <c r="D145" s="6"/>
      <c r="E145" s="8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8"/>
      <c r="R145">
        <v>10.523999999999999</v>
      </c>
      <c r="W145">
        <v>41.173000000000002</v>
      </c>
    </row>
    <row r="146" spans="1:23" x14ac:dyDescent="0.25">
      <c r="A146" s="17">
        <v>3</v>
      </c>
      <c r="B146" s="17" t="s">
        <v>101</v>
      </c>
      <c r="C146" s="45">
        <v>3</v>
      </c>
      <c r="D146">
        <v>5</v>
      </c>
      <c r="E146" s="8">
        <v>415</v>
      </c>
      <c r="F146" s="15">
        <v>1</v>
      </c>
      <c r="G146" s="15">
        <v>0</v>
      </c>
      <c r="H146" s="15">
        <v>0</v>
      </c>
      <c r="I146" s="15">
        <v>0</v>
      </c>
      <c r="J146" s="15">
        <v>0</v>
      </c>
      <c r="K146" s="15">
        <v>1</v>
      </c>
      <c r="L146" s="15">
        <v>0</v>
      </c>
      <c r="M146" s="15">
        <v>0</v>
      </c>
      <c r="N146" s="15">
        <v>1</v>
      </c>
      <c r="O146" s="15">
        <v>0</v>
      </c>
      <c r="P146" s="40">
        <v>0</v>
      </c>
      <c r="Q146" t="str">
        <f t="shared" si="2"/>
        <v>GC</v>
      </c>
      <c r="R146">
        <v>19.756</v>
      </c>
      <c r="W146">
        <v>35.265000000000001</v>
      </c>
    </row>
    <row r="147" spans="1:23" x14ac:dyDescent="0.25">
      <c r="A147" s="17">
        <v>4</v>
      </c>
      <c r="B147" s="17"/>
      <c r="C147" s="45"/>
      <c r="E147" s="8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40"/>
      <c r="R147">
        <v>34.710999999999999</v>
      </c>
      <c r="W147">
        <v>54.097000000000001</v>
      </c>
    </row>
    <row r="148" spans="1:23" x14ac:dyDescent="0.25">
      <c r="A148" s="17">
        <v>5</v>
      </c>
      <c r="B148" s="17" t="s">
        <v>101</v>
      </c>
      <c r="C148" s="45">
        <v>5</v>
      </c>
      <c r="D148">
        <v>139</v>
      </c>
      <c r="E148" s="8">
        <v>549</v>
      </c>
      <c r="F148" s="15">
        <v>0</v>
      </c>
      <c r="G148" s="15">
        <v>0</v>
      </c>
      <c r="H148" s="15">
        <v>0</v>
      </c>
      <c r="I148" s="15">
        <v>0</v>
      </c>
      <c r="J148" s="15">
        <v>1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40">
        <v>0</v>
      </c>
      <c r="Q148" t="str">
        <f t="shared" si="2"/>
        <v>AC</v>
      </c>
      <c r="R148">
        <v>12.186</v>
      </c>
      <c r="W148">
        <v>81.606999999999999</v>
      </c>
    </row>
    <row r="149" spans="1:23" x14ac:dyDescent="0.25">
      <c r="A149" s="17">
        <v>6</v>
      </c>
      <c r="B149" s="17" t="s">
        <v>101</v>
      </c>
      <c r="C149" s="45">
        <v>6</v>
      </c>
      <c r="D149">
        <v>48</v>
      </c>
      <c r="E149" s="8">
        <v>458</v>
      </c>
      <c r="F149" s="15">
        <v>1</v>
      </c>
      <c r="G149" s="15">
        <v>0</v>
      </c>
      <c r="H149" s="15">
        <v>0</v>
      </c>
      <c r="I149" s="15">
        <v>1</v>
      </c>
      <c r="J149" s="15">
        <v>0</v>
      </c>
      <c r="K149" s="15">
        <v>1</v>
      </c>
      <c r="L149" s="15">
        <v>0</v>
      </c>
      <c r="M149" s="15">
        <v>0</v>
      </c>
      <c r="N149" s="15">
        <v>1</v>
      </c>
      <c r="O149" s="15">
        <v>0</v>
      </c>
      <c r="P149" s="40">
        <v>0</v>
      </c>
      <c r="Q149" t="str">
        <f t="shared" si="2"/>
        <v>GC</v>
      </c>
      <c r="R149">
        <v>80.498999999999995</v>
      </c>
      <c r="W149">
        <v>27.695</v>
      </c>
    </row>
    <row r="150" spans="1:23" x14ac:dyDescent="0.25">
      <c r="A150" s="17">
        <v>7</v>
      </c>
      <c r="B150" s="17" t="s">
        <v>101</v>
      </c>
      <c r="C150" s="45">
        <v>7</v>
      </c>
      <c r="D150">
        <v>178</v>
      </c>
      <c r="E150" s="8">
        <v>588</v>
      </c>
      <c r="F150" s="15">
        <v>0</v>
      </c>
      <c r="G150" s="15">
        <v>0</v>
      </c>
      <c r="H150" s="15">
        <v>0</v>
      </c>
      <c r="I150" s="15">
        <v>0</v>
      </c>
      <c r="J150" s="15">
        <v>1</v>
      </c>
      <c r="K150" s="15">
        <v>0</v>
      </c>
      <c r="L150" s="15">
        <v>0</v>
      </c>
      <c r="M150" s="15">
        <v>0</v>
      </c>
      <c r="N150" s="15">
        <v>0</v>
      </c>
      <c r="O150" s="15">
        <v>0</v>
      </c>
      <c r="P150" s="40">
        <v>0</v>
      </c>
      <c r="Q150" t="str">
        <f t="shared" si="2"/>
        <v>AC</v>
      </c>
      <c r="R150">
        <v>10.523999999999999</v>
      </c>
      <c r="W150">
        <v>33.972000000000001</v>
      </c>
    </row>
    <row r="151" spans="1:23" x14ac:dyDescent="0.25">
      <c r="A151" s="17">
        <v>8</v>
      </c>
      <c r="B151" s="17" t="s">
        <v>101</v>
      </c>
      <c r="C151" s="45">
        <v>8</v>
      </c>
      <c r="D151">
        <v>33</v>
      </c>
      <c r="E151" s="8">
        <v>443</v>
      </c>
      <c r="F151" s="15">
        <v>1</v>
      </c>
      <c r="G151" s="15">
        <v>0</v>
      </c>
      <c r="H151" s="15">
        <v>0</v>
      </c>
      <c r="I151" s="15">
        <v>0</v>
      </c>
      <c r="J151" s="15">
        <v>0</v>
      </c>
      <c r="K151" s="15">
        <v>1</v>
      </c>
      <c r="L151" s="15">
        <v>0</v>
      </c>
      <c r="M151" s="15">
        <v>0</v>
      </c>
      <c r="N151" s="15">
        <v>1</v>
      </c>
      <c r="O151" s="15">
        <v>0</v>
      </c>
      <c r="P151" s="40">
        <v>0</v>
      </c>
      <c r="Q151" t="str">
        <f t="shared" si="2"/>
        <v>GC</v>
      </c>
      <c r="R151">
        <v>38.033999999999999</v>
      </c>
      <c r="W151">
        <v>28.064</v>
      </c>
    </row>
    <row r="152" spans="1:23" x14ac:dyDescent="0.25">
      <c r="A152" s="17">
        <v>9</v>
      </c>
      <c r="B152" s="17" t="s">
        <v>101</v>
      </c>
      <c r="C152" s="45">
        <v>9</v>
      </c>
      <c r="D152">
        <v>138</v>
      </c>
      <c r="E152" s="8">
        <v>548</v>
      </c>
      <c r="F152" s="15">
        <v>0</v>
      </c>
      <c r="G152" s="15">
        <v>0</v>
      </c>
      <c r="H152" s="15">
        <v>0</v>
      </c>
      <c r="I152" s="15">
        <v>0</v>
      </c>
      <c r="J152" s="15">
        <v>1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40">
        <v>0</v>
      </c>
      <c r="Q152" t="str">
        <f t="shared" si="2"/>
        <v>AC</v>
      </c>
      <c r="R152">
        <v>10.709</v>
      </c>
      <c r="W152">
        <v>26.956</v>
      </c>
    </row>
    <row r="153" spans="1:23" x14ac:dyDescent="0.25">
      <c r="A153" s="17">
        <v>10</v>
      </c>
      <c r="B153" s="17" t="s">
        <v>101</v>
      </c>
      <c r="C153" s="45">
        <v>10</v>
      </c>
      <c r="D153">
        <v>51</v>
      </c>
      <c r="E153" s="8">
        <v>461</v>
      </c>
      <c r="F153" s="15">
        <v>1</v>
      </c>
      <c r="G153" s="15">
        <v>0</v>
      </c>
      <c r="H153" s="15">
        <v>0</v>
      </c>
      <c r="I153" s="15">
        <v>0</v>
      </c>
      <c r="J153" s="15">
        <v>0</v>
      </c>
      <c r="K153" s="15">
        <v>1</v>
      </c>
      <c r="L153" s="15">
        <v>0</v>
      </c>
      <c r="M153" s="15">
        <v>0</v>
      </c>
      <c r="N153" s="15">
        <v>1</v>
      </c>
      <c r="O153" s="15">
        <v>0</v>
      </c>
      <c r="P153" s="40">
        <v>0</v>
      </c>
      <c r="Q153" t="str">
        <f t="shared" si="2"/>
        <v>GC</v>
      </c>
      <c r="R153">
        <v>20.494</v>
      </c>
      <c r="W153">
        <v>17.908999999999999</v>
      </c>
    </row>
    <row r="154" spans="1:23" x14ac:dyDescent="0.25">
      <c r="A154" s="17">
        <v>11</v>
      </c>
      <c r="B154" s="17" t="s">
        <v>101</v>
      </c>
      <c r="C154" s="45">
        <v>11</v>
      </c>
      <c r="D154">
        <v>34</v>
      </c>
      <c r="E154" s="8">
        <v>444</v>
      </c>
      <c r="F154" s="15">
        <v>1</v>
      </c>
      <c r="G154" s="15">
        <v>0</v>
      </c>
      <c r="H154" s="15">
        <v>0</v>
      </c>
      <c r="I154" s="15">
        <v>0</v>
      </c>
      <c r="J154" s="15">
        <v>0</v>
      </c>
      <c r="K154" s="15">
        <v>1</v>
      </c>
      <c r="L154" s="15">
        <v>0</v>
      </c>
      <c r="M154" s="15">
        <v>0</v>
      </c>
      <c r="N154" s="15">
        <v>1</v>
      </c>
      <c r="O154" s="15">
        <v>0</v>
      </c>
      <c r="P154" s="40">
        <v>0</v>
      </c>
      <c r="Q154" t="str">
        <f t="shared" si="2"/>
        <v>GC</v>
      </c>
      <c r="R154">
        <v>40.988</v>
      </c>
      <c r="W154">
        <v>18.094000000000001</v>
      </c>
    </row>
    <row r="155" spans="1:23" x14ac:dyDescent="0.25">
      <c r="A155" s="17">
        <v>12</v>
      </c>
      <c r="B155" s="17"/>
      <c r="C155" s="45"/>
      <c r="E155" s="8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40"/>
      <c r="R155">
        <v>23.817</v>
      </c>
      <c r="W155">
        <v>30.463999999999999</v>
      </c>
    </row>
    <row r="156" spans="1:23" x14ac:dyDescent="0.25">
      <c r="A156" s="17">
        <v>13</v>
      </c>
      <c r="B156" s="17" t="s">
        <v>101</v>
      </c>
      <c r="C156" s="45">
        <v>13</v>
      </c>
      <c r="D156">
        <v>161</v>
      </c>
      <c r="E156" s="8">
        <v>571</v>
      </c>
      <c r="F156" s="15">
        <v>0</v>
      </c>
      <c r="G156" s="15">
        <v>0</v>
      </c>
      <c r="H156" s="15">
        <v>1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40">
        <v>0</v>
      </c>
      <c r="Q156" t="str">
        <f t="shared" si="2"/>
        <v>AC</v>
      </c>
      <c r="R156">
        <v>35.634</v>
      </c>
      <c r="W156">
        <v>25.664000000000001</v>
      </c>
    </row>
    <row r="157" spans="1:23" x14ac:dyDescent="0.25">
      <c r="A157" s="17">
        <v>14</v>
      </c>
      <c r="B157" s="17" t="s">
        <v>101</v>
      </c>
      <c r="C157" s="45">
        <v>14</v>
      </c>
      <c r="D157">
        <v>52</v>
      </c>
      <c r="E157" s="8">
        <v>462</v>
      </c>
      <c r="F157" s="15">
        <v>1</v>
      </c>
      <c r="G157" s="15">
        <v>0</v>
      </c>
      <c r="H157" s="15">
        <v>0</v>
      </c>
      <c r="I157" s="15">
        <v>0</v>
      </c>
      <c r="J157" s="15">
        <v>0</v>
      </c>
      <c r="K157" s="15">
        <v>1</v>
      </c>
      <c r="L157" s="15">
        <v>0</v>
      </c>
      <c r="M157" s="15">
        <v>0</v>
      </c>
      <c r="N157" s="15">
        <v>1</v>
      </c>
      <c r="O157" s="15">
        <v>0</v>
      </c>
      <c r="P157" s="40">
        <v>0</v>
      </c>
      <c r="Q157" t="str">
        <f t="shared" si="2"/>
        <v>GC</v>
      </c>
      <c r="R157">
        <v>36.188000000000002</v>
      </c>
      <c r="W157">
        <v>41.726999999999997</v>
      </c>
    </row>
    <row r="158" spans="1:23" x14ac:dyDescent="0.25">
      <c r="A158" s="17">
        <v>15</v>
      </c>
      <c r="B158" s="17" t="s">
        <v>101</v>
      </c>
      <c r="C158" s="45">
        <v>15</v>
      </c>
      <c r="D158">
        <v>159</v>
      </c>
      <c r="E158" s="8">
        <v>569</v>
      </c>
      <c r="F158" s="15">
        <v>0</v>
      </c>
      <c r="G158" s="15">
        <v>0</v>
      </c>
      <c r="H158" s="15">
        <v>1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40">
        <v>0</v>
      </c>
      <c r="Q158" t="str">
        <f t="shared" si="2"/>
        <v>AC</v>
      </c>
      <c r="R158">
        <v>17.355</v>
      </c>
      <c r="W158">
        <v>13.847</v>
      </c>
    </row>
    <row r="159" spans="1:23" x14ac:dyDescent="0.25">
      <c r="A159" s="17">
        <v>16</v>
      </c>
      <c r="B159" s="17" t="s">
        <v>101</v>
      </c>
      <c r="C159" s="45">
        <v>17</v>
      </c>
      <c r="D159">
        <v>47</v>
      </c>
      <c r="E159" s="8">
        <v>457</v>
      </c>
      <c r="F159" s="15">
        <v>0</v>
      </c>
      <c r="G159" s="15">
        <v>0</v>
      </c>
      <c r="H159" s="15">
        <v>0</v>
      </c>
      <c r="I159" s="15">
        <v>0</v>
      </c>
      <c r="J159" s="15">
        <v>1</v>
      </c>
      <c r="K159" s="15">
        <v>0</v>
      </c>
      <c r="L159" s="15">
        <v>0</v>
      </c>
      <c r="M159" s="15">
        <v>0</v>
      </c>
      <c r="N159" s="15">
        <v>1</v>
      </c>
      <c r="O159" s="15">
        <v>0</v>
      </c>
      <c r="P159" s="40">
        <v>0</v>
      </c>
      <c r="Q159" t="str">
        <f t="shared" si="2"/>
        <v>AC</v>
      </c>
      <c r="R159">
        <v>11.263</v>
      </c>
      <c r="W159">
        <v>19.571000000000002</v>
      </c>
    </row>
    <row r="160" spans="1:23" x14ac:dyDescent="0.25">
      <c r="A160" s="17">
        <v>17</v>
      </c>
      <c r="B160" s="17" t="s">
        <v>101</v>
      </c>
      <c r="C160" s="45">
        <v>18</v>
      </c>
      <c r="D160">
        <v>163</v>
      </c>
      <c r="E160" s="8">
        <v>573</v>
      </c>
      <c r="F160" s="15">
        <v>0</v>
      </c>
      <c r="G160" s="15">
        <v>0</v>
      </c>
      <c r="H160" s="15">
        <v>1</v>
      </c>
      <c r="I160" s="15">
        <v>0</v>
      </c>
      <c r="J160" s="15">
        <v>1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40">
        <v>0</v>
      </c>
      <c r="Q160" t="str">
        <f t="shared" si="2"/>
        <v>AC</v>
      </c>
      <c r="R160">
        <v>13.478</v>
      </c>
      <c r="W160">
        <v>19.202000000000002</v>
      </c>
    </row>
    <row r="161" spans="1:23" x14ac:dyDescent="0.25">
      <c r="A161" s="17">
        <v>18</v>
      </c>
      <c r="B161" s="17"/>
      <c r="C161" s="45"/>
      <c r="E161" s="8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40"/>
      <c r="R161">
        <v>26.033000000000001</v>
      </c>
      <c r="W161">
        <v>32.125999999999998</v>
      </c>
    </row>
    <row r="162" spans="1:23" x14ac:dyDescent="0.25">
      <c r="A162" s="17">
        <v>19</v>
      </c>
      <c r="B162" s="17" t="s">
        <v>101</v>
      </c>
      <c r="C162" s="45">
        <v>20</v>
      </c>
      <c r="D162">
        <v>78</v>
      </c>
      <c r="E162" s="8">
        <v>488</v>
      </c>
      <c r="F162" s="15">
        <v>1</v>
      </c>
      <c r="G162" s="15">
        <v>0</v>
      </c>
      <c r="H162" s="15">
        <v>0</v>
      </c>
      <c r="I162" s="15">
        <v>0</v>
      </c>
      <c r="J162" s="15">
        <v>0</v>
      </c>
      <c r="K162" s="15">
        <v>1</v>
      </c>
      <c r="L162" s="15">
        <v>0</v>
      </c>
      <c r="M162" s="15">
        <v>0</v>
      </c>
      <c r="N162" s="15">
        <v>1</v>
      </c>
      <c r="O162" s="15">
        <v>0</v>
      </c>
      <c r="P162" s="40">
        <v>0</v>
      </c>
      <c r="Q162" t="str">
        <f t="shared" si="2"/>
        <v>GC</v>
      </c>
      <c r="R162">
        <v>5.9080000000000004</v>
      </c>
      <c r="W162">
        <v>26.033000000000001</v>
      </c>
    </row>
    <row r="163" spans="1:23" x14ac:dyDescent="0.25">
      <c r="A163" s="17">
        <v>20</v>
      </c>
      <c r="B163" s="17" t="s">
        <v>101</v>
      </c>
      <c r="C163" s="45">
        <v>21</v>
      </c>
      <c r="D163">
        <v>165</v>
      </c>
      <c r="E163" s="8">
        <v>575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0</v>
      </c>
      <c r="O163" s="15">
        <v>0</v>
      </c>
      <c r="P163" s="40">
        <v>0</v>
      </c>
      <c r="Q163" t="str">
        <f t="shared" si="2"/>
        <v>AC</v>
      </c>
      <c r="R163">
        <v>33.972000000000001</v>
      </c>
      <c r="W163">
        <v>31.757000000000001</v>
      </c>
    </row>
    <row r="164" spans="1:23" x14ac:dyDescent="0.25">
      <c r="A164" s="17">
        <v>21</v>
      </c>
      <c r="B164" s="17" t="s">
        <v>101</v>
      </c>
      <c r="C164" s="45">
        <v>22</v>
      </c>
      <c r="D164">
        <v>80</v>
      </c>
      <c r="E164" s="8">
        <v>490</v>
      </c>
      <c r="F164" s="15">
        <v>1</v>
      </c>
      <c r="G164" s="15">
        <v>0</v>
      </c>
      <c r="H164" s="15">
        <v>0</v>
      </c>
      <c r="I164" s="15">
        <v>1</v>
      </c>
      <c r="J164" s="15">
        <v>0</v>
      </c>
      <c r="K164" s="15">
        <v>1</v>
      </c>
      <c r="L164" s="15">
        <v>0</v>
      </c>
      <c r="M164" s="15">
        <v>0</v>
      </c>
      <c r="N164" s="15">
        <v>1</v>
      </c>
      <c r="O164" s="15">
        <v>0</v>
      </c>
      <c r="P164" s="40">
        <v>0</v>
      </c>
      <c r="Q164" t="str">
        <f t="shared" si="2"/>
        <v>GC</v>
      </c>
      <c r="R164">
        <v>9.7850000000000001</v>
      </c>
      <c r="W164">
        <v>16.617000000000001</v>
      </c>
    </row>
    <row r="165" spans="1:23" x14ac:dyDescent="0.25">
      <c r="A165" s="17">
        <v>22</v>
      </c>
      <c r="B165" s="17" t="s">
        <v>101</v>
      </c>
      <c r="C165" s="45">
        <v>23</v>
      </c>
      <c r="D165">
        <v>4</v>
      </c>
      <c r="E165" s="8">
        <v>414</v>
      </c>
      <c r="F165" s="15">
        <v>1</v>
      </c>
      <c r="G165" s="15">
        <v>0</v>
      </c>
      <c r="H165" s="15">
        <v>0</v>
      </c>
      <c r="I165" s="15">
        <v>0</v>
      </c>
      <c r="J165" s="15">
        <v>0</v>
      </c>
      <c r="K165" s="15">
        <v>1</v>
      </c>
      <c r="L165" s="15">
        <v>0</v>
      </c>
      <c r="M165" s="15">
        <v>0</v>
      </c>
      <c r="N165" s="15">
        <v>1</v>
      </c>
      <c r="O165" s="15">
        <v>0</v>
      </c>
      <c r="P165" s="40">
        <v>0</v>
      </c>
      <c r="Q165" t="str">
        <f t="shared" si="2"/>
        <v>GC</v>
      </c>
      <c r="R165">
        <v>46.712000000000003</v>
      </c>
      <c r="W165">
        <v>28.802</v>
      </c>
    </row>
    <row r="166" spans="1:23" x14ac:dyDescent="0.25">
      <c r="A166" s="17">
        <v>23</v>
      </c>
      <c r="B166" s="17" t="s">
        <v>101</v>
      </c>
      <c r="C166" s="45">
        <v>24</v>
      </c>
      <c r="D166">
        <v>7</v>
      </c>
      <c r="E166" s="8">
        <v>417</v>
      </c>
      <c r="F166" s="15">
        <v>1</v>
      </c>
      <c r="G166" s="15">
        <v>0</v>
      </c>
      <c r="H166" s="15">
        <v>0</v>
      </c>
      <c r="I166" s="15">
        <v>0</v>
      </c>
      <c r="J166" s="15">
        <v>0</v>
      </c>
      <c r="K166" s="15">
        <v>1</v>
      </c>
      <c r="L166" s="15">
        <v>0</v>
      </c>
      <c r="M166" s="15">
        <v>0</v>
      </c>
      <c r="N166" s="15">
        <v>1</v>
      </c>
      <c r="O166" s="15">
        <v>0</v>
      </c>
      <c r="P166" s="40">
        <v>0</v>
      </c>
      <c r="Q166" t="str">
        <f t="shared" si="2"/>
        <v>GC</v>
      </c>
      <c r="R166">
        <v>34.341000000000001</v>
      </c>
      <c r="W166">
        <v>12.37</v>
      </c>
    </row>
    <row r="167" spans="1:23" x14ac:dyDescent="0.25">
      <c r="A167" s="17">
        <v>24</v>
      </c>
      <c r="B167" s="17" t="s">
        <v>101</v>
      </c>
      <c r="C167" s="45">
        <v>25</v>
      </c>
      <c r="D167">
        <v>12</v>
      </c>
      <c r="E167" s="8">
        <v>422</v>
      </c>
      <c r="F167" s="15">
        <v>1</v>
      </c>
      <c r="G167" s="15">
        <v>0</v>
      </c>
      <c r="H167" s="15">
        <v>0</v>
      </c>
      <c r="I167" s="15">
        <v>0</v>
      </c>
      <c r="J167" s="15">
        <v>0</v>
      </c>
      <c r="K167" s="15">
        <v>1</v>
      </c>
      <c r="L167" s="15">
        <v>0</v>
      </c>
      <c r="M167" s="15">
        <v>0</v>
      </c>
      <c r="N167" s="15">
        <v>1</v>
      </c>
      <c r="O167" s="15">
        <v>0</v>
      </c>
      <c r="P167" s="40">
        <v>0</v>
      </c>
      <c r="Q167" t="str">
        <f t="shared" si="2"/>
        <v>GC</v>
      </c>
      <c r="R167">
        <v>20.678999999999998</v>
      </c>
      <c r="W167">
        <v>50.404000000000003</v>
      </c>
    </row>
    <row r="168" spans="1:23" x14ac:dyDescent="0.25">
      <c r="A168" s="17">
        <v>25</v>
      </c>
      <c r="B168" s="17"/>
      <c r="C168" s="45"/>
      <c r="E168" s="8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40"/>
      <c r="R168">
        <v>26.218</v>
      </c>
      <c r="W168">
        <v>59.267000000000003</v>
      </c>
    </row>
    <row r="169" spans="1:23" x14ac:dyDescent="0.25">
      <c r="A169" s="17">
        <v>26</v>
      </c>
      <c r="B169" s="17" t="s">
        <v>101</v>
      </c>
      <c r="C169" s="45">
        <v>27</v>
      </c>
      <c r="D169">
        <v>15</v>
      </c>
      <c r="E169" s="8">
        <v>425</v>
      </c>
      <c r="F169" s="15">
        <v>1</v>
      </c>
      <c r="G169" s="15">
        <v>0</v>
      </c>
      <c r="H169" s="15">
        <v>0</v>
      </c>
      <c r="I169" s="15">
        <v>1</v>
      </c>
      <c r="J169" s="15">
        <v>0</v>
      </c>
      <c r="K169" s="15">
        <v>1</v>
      </c>
      <c r="L169" s="15">
        <v>0</v>
      </c>
      <c r="M169" s="15">
        <v>0</v>
      </c>
      <c r="N169" s="15">
        <v>1</v>
      </c>
      <c r="O169" s="15">
        <v>0</v>
      </c>
      <c r="P169" s="40">
        <v>0</v>
      </c>
      <c r="Q169" t="str">
        <f t="shared" si="2"/>
        <v>GC</v>
      </c>
      <c r="R169">
        <v>12.186</v>
      </c>
      <c r="W169">
        <v>33.048999999999999</v>
      </c>
    </row>
    <row r="170" spans="1:23" x14ac:dyDescent="0.25">
      <c r="A170" s="17">
        <v>27</v>
      </c>
      <c r="B170" s="17"/>
      <c r="C170" s="45"/>
      <c r="E170" s="8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40"/>
      <c r="R170">
        <v>61.851999999999997</v>
      </c>
      <c r="W170">
        <v>25.294</v>
      </c>
    </row>
    <row r="171" spans="1:23" x14ac:dyDescent="0.25">
      <c r="A171" s="17">
        <v>28</v>
      </c>
      <c r="B171" s="17" t="s">
        <v>101</v>
      </c>
      <c r="C171" s="45">
        <v>29</v>
      </c>
      <c r="D171">
        <v>28</v>
      </c>
      <c r="E171" s="8">
        <v>438</v>
      </c>
      <c r="F171" s="15">
        <v>1</v>
      </c>
      <c r="G171" s="15">
        <v>0</v>
      </c>
      <c r="H171" s="15">
        <v>0</v>
      </c>
      <c r="I171" s="15">
        <v>0</v>
      </c>
      <c r="J171" s="15">
        <v>0</v>
      </c>
      <c r="K171" s="15">
        <v>1</v>
      </c>
      <c r="L171" s="15">
        <v>0</v>
      </c>
      <c r="M171" s="15">
        <v>0</v>
      </c>
      <c r="N171" s="15">
        <v>1</v>
      </c>
      <c r="O171" s="15">
        <v>0</v>
      </c>
      <c r="P171" s="40">
        <v>0</v>
      </c>
      <c r="Q171" t="str">
        <f t="shared" si="2"/>
        <v>GC</v>
      </c>
      <c r="R171">
        <v>5.3540000000000001</v>
      </c>
      <c r="W171">
        <v>24.187000000000001</v>
      </c>
    </row>
    <row r="172" spans="1:23" x14ac:dyDescent="0.25">
      <c r="A172" s="17">
        <v>29</v>
      </c>
      <c r="B172" s="17" t="s">
        <v>101</v>
      </c>
      <c r="C172" s="45">
        <v>30</v>
      </c>
      <c r="D172">
        <v>31</v>
      </c>
      <c r="E172" s="8">
        <v>441</v>
      </c>
      <c r="F172" s="15">
        <v>1</v>
      </c>
      <c r="G172" s="15">
        <v>0</v>
      </c>
      <c r="H172" s="15">
        <v>0</v>
      </c>
      <c r="I172" s="15">
        <v>0</v>
      </c>
      <c r="J172" s="15">
        <v>0</v>
      </c>
      <c r="K172" s="15">
        <v>1</v>
      </c>
      <c r="L172" s="15">
        <v>0</v>
      </c>
      <c r="M172" s="15">
        <v>0</v>
      </c>
      <c r="N172" s="15">
        <v>1</v>
      </c>
      <c r="O172" s="15">
        <v>0</v>
      </c>
      <c r="P172" s="40">
        <v>0</v>
      </c>
      <c r="Q172" t="str">
        <f t="shared" si="2"/>
        <v>GC</v>
      </c>
      <c r="R172">
        <v>31.940999999999999</v>
      </c>
      <c r="W172">
        <v>25.664000000000001</v>
      </c>
    </row>
    <row r="173" spans="1:23" x14ac:dyDescent="0.25">
      <c r="A173" s="17">
        <v>30</v>
      </c>
      <c r="B173" s="17" t="s">
        <v>101</v>
      </c>
      <c r="C173" s="45">
        <v>31</v>
      </c>
      <c r="D173">
        <v>30</v>
      </c>
      <c r="E173" s="8">
        <v>440</v>
      </c>
      <c r="F173" s="15">
        <v>1</v>
      </c>
      <c r="G173" s="15">
        <v>0</v>
      </c>
      <c r="H173" s="15">
        <v>0</v>
      </c>
      <c r="I173" s="15">
        <v>0</v>
      </c>
      <c r="J173" s="15">
        <v>0</v>
      </c>
      <c r="K173" s="15">
        <v>1</v>
      </c>
      <c r="L173" s="15">
        <v>0</v>
      </c>
      <c r="M173" s="15">
        <v>0</v>
      </c>
      <c r="N173" s="15">
        <v>1</v>
      </c>
      <c r="O173" s="15">
        <v>0</v>
      </c>
      <c r="P173" s="40">
        <v>0</v>
      </c>
      <c r="Q173" t="str">
        <f t="shared" si="2"/>
        <v>GC</v>
      </c>
      <c r="R173">
        <v>44.680999999999997</v>
      </c>
      <c r="W173">
        <v>33.972000000000001</v>
      </c>
    </row>
    <row r="174" spans="1:23" x14ac:dyDescent="0.25">
      <c r="A174" s="17">
        <v>31</v>
      </c>
      <c r="B174" s="17"/>
      <c r="C174" s="45"/>
      <c r="E174" s="8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40"/>
      <c r="R174">
        <v>30.832999999999998</v>
      </c>
      <c r="W174">
        <v>36.372</v>
      </c>
    </row>
    <row r="175" spans="1:23" x14ac:dyDescent="0.25">
      <c r="A175" s="17">
        <v>32</v>
      </c>
      <c r="B175" s="17" t="s">
        <v>101</v>
      </c>
      <c r="C175" s="45">
        <v>33</v>
      </c>
      <c r="D175">
        <v>143</v>
      </c>
      <c r="E175" s="8">
        <v>553</v>
      </c>
      <c r="F175" s="15">
        <v>0</v>
      </c>
      <c r="G175" s="15">
        <v>0</v>
      </c>
      <c r="H175" s="15">
        <v>1</v>
      </c>
      <c r="I175" s="15">
        <v>0</v>
      </c>
      <c r="J175" s="15">
        <v>0</v>
      </c>
      <c r="K175" s="15">
        <v>0</v>
      </c>
      <c r="L175" s="15">
        <v>1</v>
      </c>
      <c r="M175" s="15">
        <v>0</v>
      </c>
      <c r="N175" s="15">
        <v>0</v>
      </c>
      <c r="O175" s="15">
        <v>0</v>
      </c>
      <c r="P175" s="40">
        <v>0</v>
      </c>
      <c r="Q175" t="str">
        <f t="shared" si="2"/>
        <v>AC</v>
      </c>
      <c r="R175">
        <v>10.339</v>
      </c>
      <c r="W175">
        <v>23.079000000000001</v>
      </c>
    </row>
    <row r="176" spans="1:23" x14ac:dyDescent="0.25">
      <c r="A176" s="17">
        <v>33</v>
      </c>
      <c r="B176" s="17" t="s">
        <v>101</v>
      </c>
      <c r="C176" s="45">
        <v>34</v>
      </c>
      <c r="D176">
        <v>10</v>
      </c>
      <c r="E176" s="8">
        <v>420</v>
      </c>
      <c r="F176" s="15">
        <v>1</v>
      </c>
      <c r="G176" s="15">
        <v>0</v>
      </c>
      <c r="H176" s="15">
        <v>0</v>
      </c>
      <c r="I176" s="15">
        <v>0</v>
      </c>
      <c r="J176" s="15">
        <v>0</v>
      </c>
      <c r="K176" s="15">
        <v>1</v>
      </c>
      <c r="L176" s="15">
        <v>0</v>
      </c>
      <c r="M176" s="15">
        <v>0</v>
      </c>
      <c r="N176" s="15">
        <v>1</v>
      </c>
      <c r="O176" s="15">
        <v>0</v>
      </c>
      <c r="P176" s="40">
        <v>0</v>
      </c>
      <c r="Q176" t="str">
        <f t="shared" si="2"/>
        <v>GC</v>
      </c>
      <c r="R176">
        <v>9.2319999999999993</v>
      </c>
      <c r="W176">
        <v>21.233000000000001</v>
      </c>
    </row>
    <row r="177" spans="1:23" x14ac:dyDescent="0.25">
      <c r="A177" s="17">
        <v>34</v>
      </c>
      <c r="B177" s="17" t="s">
        <v>101</v>
      </c>
      <c r="C177" s="45">
        <v>35</v>
      </c>
      <c r="D177">
        <v>140</v>
      </c>
      <c r="E177" s="8">
        <v>550</v>
      </c>
      <c r="F177" s="15">
        <v>0</v>
      </c>
      <c r="G177" s="15">
        <v>0</v>
      </c>
      <c r="H177" s="15">
        <v>0</v>
      </c>
      <c r="I177" s="15">
        <v>0</v>
      </c>
      <c r="J177" s="15">
        <v>1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40">
        <v>0</v>
      </c>
      <c r="Q177" t="str">
        <f t="shared" si="2"/>
        <v>AC</v>
      </c>
      <c r="R177">
        <v>30.28</v>
      </c>
      <c r="W177">
        <v>31.202999999999999</v>
      </c>
    </row>
    <row r="178" spans="1:23" x14ac:dyDescent="0.25">
      <c r="A178" s="17">
        <v>35</v>
      </c>
      <c r="B178" s="17" t="s">
        <v>101</v>
      </c>
      <c r="C178" s="45">
        <v>36</v>
      </c>
      <c r="D178">
        <v>11</v>
      </c>
      <c r="E178" s="8">
        <v>421</v>
      </c>
      <c r="F178" s="15">
        <v>1</v>
      </c>
      <c r="G178" s="15">
        <v>0</v>
      </c>
      <c r="H178" s="15">
        <v>0</v>
      </c>
      <c r="I178" s="15">
        <v>0</v>
      </c>
      <c r="J178" s="15">
        <v>0</v>
      </c>
      <c r="K178" s="15">
        <v>1</v>
      </c>
      <c r="L178" s="15">
        <v>0</v>
      </c>
      <c r="M178" s="15">
        <v>0</v>
      </c>
      <c r="N178" s="15">
        <v>1</v>
      </c>
      <c r="O178" s="15">
        <v>0</v>
      </c>
      <c r="P178" s="40">
        <v>0</v>
      </c>
      <c r="Q178" t="str">
        <f t="shared" si="2"/>
        <v>GC</v>
      </c>
      <c r="R178">
        <v>8.3079999999999998</v>
      </c>
      <c r="W178">
        <v>24.187000000000001</v>
      </c>
    </row>
    <row r="179" spans="1:23" x14ac:dyDescent="0.25">
      <c r="A179" s="17">
        <v>36</v>
      </c>
      <c r="B179" s="17" t="s">
        <v>101</v>
      </c>
      <c r="C179" s="45">
        <v>37</v>
      </c>
      <c r="D179">
        <v>36</v>
      </c>
      <c r="E179" s="8">
        <v>446</v>
      </c>
      <c r="F179" s="15">
        <v>1</v>
      </c>
      <c r="G179" s="15">
        <v>0</v>
      </c>
      <c r="H179" s="15">
        <v>0</v>
      </c>
      <c r="I179" s="15">
        <v>0</v>
      </c>
      <c r="J179" s="15">
        <v>0</v>
      </c>
      <c r="K179" s="15">
        <v>1</v>
      </c>
      <c r="L179" s="15">
        <v>0</v>
      </c>
      <c r="M179" s="15">
        <v>0</v>
      </c>
      <c r="N179" s="15">
        <v>1</v>
      </c>
      <c r="O179" s="15">
        <v>0</v>
      </c>
      <c r="P179" s="40">
        <v>0</v>
      </c>
      <c r="Q179" t="str">
        <f t="shared" si="2"/>
        <v>GC</v>
      </c>
      <c r="R179">
        <v>27.695</v>
      </c>
      <c r="W179">
        <v>31.202999999999999</v>
      </c>
    </row>
    <row r="180" spans="1:23" x14ac:dyDescent="0.25">
      <c r="A180" s="17">
        <v>37</v>
      </c>
      <c r="B180" s="17"/>
      <c r="C180" s="45"/>
      <c r="E180" s="8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40"/>
      <c r="R180">
        <v>33.048999999999999</v>
      </c>
      <c r="W180">
        <v>25.294</v>
      </c>
    </row>
    <row r="181" spans="1:23" x14ac:dyDescent="0.25">
      <c r="A181" s="17">
        <v>38</v>
      </c>
      <c r="B181" s="17" t="s">
        <v>101</v>
      </c>
      <c r="C181" s="45">
        <v>39</v>
      </c>
      <c r="D181">
        <v>37</v>
      </c>
      <c r="E181" s="8">
        <v>447</v>
      </c>
      <c r="F181" s="15">
        <v>1</v>
      </c>
      <c r="G181" s="15">
        <v>0</v>
      </c>
      <c r="H181" s="15">
        <v>0</v>
      </c>
      <c r="I181" s="15">
        <v>1</v>
      </c>
      <c r="J181" s="15">
        <v>0</v>
      </c>
      <c r="K181" s="15">
        <v>1</v>
      </c>
      <c r="L181" s="15">
        <v>0</v>
      </c>
      <c r="M181" s="15">
        <v>0</v>
      </c>
      <c r="N181" s="15">
        <v>1</v>
      </c>
      <c r="O181" s="15">
        <v>0</v>
      </c>
      <c r="P181" s="40">
        <v>0</v>
      </c>
      <c r="Q181" t="str">
        <f t="shared" si="2"/>
        <v>GC</v>
      </c>
      <c r="R181">
        <v>4.431</v>
      </c>
      <c r="W181">
        <v>31.940999999999999</v>
      </c>
    </row>
    <row r="182" spans="1:23" x14ac:dyDescent="0.25">
      <c r="A182" s="17">
        <v>39</v>
      </c>
      <c r="B182" s="17" t="s">
        <v>101</v>
      </c>
      <c r="C182" s="45">
        <v>40</v>
      </c>
      <c r="D182">
        <v>38</v>
      </c>
      <c r="E182" s="8">
        <v>448</v>
      </c>
      <c r="F182" s="15">
        <v>1</v>
      </c>
      <c r="G182" s="15">
        <v>0</v>
      </c>
      <c r="H182" s="15">
        <v>0</v>
      </c>
      <c r="I182" s="15">
        <v>0</v>
      </c>
      <c r="J182" s="15">
        <v>0</v>
      </c>
      <c r="K182" s="15">
        <v>1</v>
      </c>
      <c r="L182" s="15">
        <v>0</v>
      </c>
      <c r="M182" s="15">
        <v>0</v>
      </c>
      <c r="N182" s="15">
        <v>1</v>
      </c>
      <c r="O182" s="15">
        <v>0</v>
      </c>
      <c r="P182" s="40">
        <v>0</v>
      </c>
      <c r="Q182" t="str">
        <f t="shared" si="2"/>
        <v>GC</v>
      </c>
      <c r="R182">
        <v>93.977000000000004</v>
      </c>
      <c r="W182">
        <v>27.51</v>
      </c>
    </row>
    <row r="183" spans="1:23" x14ac:dyDescent="0.25">
      <c r="A183" s="17">
        <v>40</v>
      </c>
      <c r="B183" s="17" t="s">
        <v>101</v>
      </c>
      <c r="C183" s="45">
        <v>41</v>
      </c>
      <c r="D183">
        <v>43</v>
      </c>
      <c r="E183" s="8">
        <v>453</v>
      </c>
      <c r="F183" s="15">
        <v>1</v>
      </c>
      <c r="G183" s="15">
        <v>0</v>
      </c>
      <c r="H183" s="15">
        <v>0</v>
      </c>
      <c r="I183" s="15">
        <v>0</v>
      </c>
      <c r="J183" s="15">
        <v>0</v>
      </c>
      <c r="K183" s="15">
        <v>1</v>
      </c>
      <c r="L183" s="15">
        <v>0</v>
      </c>
      <c r="M183" s="15">
        <v>0</v>
      </c>
      <c r="N183" s="15">
        <v>1</v>
      </c>
      <c r="O183" s="15">
        <v>0</v>
      </c>
      <c r="P183" s="40">
        <v>0</v>
      </c>
      <c r="Q183" t="str">
        <f t="shared" si="2"/>
        <v>GC</v>
      </c>
      <c r="R183">
        <v>42.095999999999997</v>
      </c>
      <c r="W183">
        <v>58.896999999999998</v>
      </c>
    </row>
    <row r="184" spans="1:23" x14ac:dyDescent="0.25">
      <c r="A184" s="17">
        <v>41</v>
      </c>
      <c r="B184" s="17" t="s">
        <v>101</v>
      </c>
      <c r="C184" s="45">
        <v>42</v>
      </c>
      <c r="D184">
        <v>42</v>
      </c>
      <c r="E184" s="8">
        <v>452</v>
      </c>
      <c r="F184" s="15">
        <v>1</v>
      </c>
      <c r="G184" s="15">
        <v>0</v>
      </c>
      <c r="H184" s="15">
        <v>0</v>
      </c>
      <c r="I184" s="15">
        <v>0</v>
      </c>
      <c r="J184" s="15">
        <v>0</v>
      </c>
      <c r="K184" s="15">
        <v>1</v>
      </c>
      <c r="L184" s="15">
        <v>0</v>
      </c>
      <c r="M184" s="15">
        <v>0</v>
      </c>
      <c r="N184" s="15">
        <v>1</v>
      </c>
      <c r="O184" s="15">
        <v>0</v>
      </c>
      <c r="P184" s="40">
        <v>0</v>
      </c>
      <c r="Q184" t="str">
        <f t="shared" si="2"/>
        <v>GC</v>
      </c>
      <c r="R184">
        <v>32.68</v>
      </c>
      <c r="W184">
        <v>41.726999999999997</v>
      </c>
    </row>
    <row r="185" spans="1:23" x14ac:dyDescent="0.25">
      <c r="A185" s="17">
        <v>42</v>
      </c>
      <c r="B185" s="17" t="s">
        <v>101</v>
      </c>
      <c r="C185" s="45">
        <v>43</v>
      </c>
      <c r="D185">
        <v>41</v>
      </c>
      <c r="E185" s="8">
        <v>451</v>
      </c>
      <c r="F185" s="15">
        <v>1</v>
      </c>
      <c r="G185" s="15">
        <v>0</v>
      </c>
      <c r="H185" s="15">
        <v>0</v>
      </c>
      <c r="I185" s="15">
        <v>0</v>
      </c>
      <c r="J185" s="15">
        <v>0</v>
      </c>
      <c r="K185" s="15">
        <v>1</v>
      </c>
      <c r="L185" s="15">
        <v>0</v>
      </c>
      <c r="M185" s="15">
        <v>0</v>
      </c>
      <c r="N185" s="15">
        <v>1</v>
      </c>
      <c r="O185" s="15">
        <v>0</v>
      </c>
      <c r="P185" s="40">
        <v>0</v>
      </c>
      <c r="Q185" t="str">
        <f t="shared" si="2"/>
        <v>GC</v>
      </c>
      <c r="R185">
        <v>33.048999999999999</v>
      </c>
      <c r="W185">
        <v>31.202999999999999</v>
      </c>
    </row>
    <row r="186" spans="1:23" x14ac:dyDescent="0.25">
      <c r="A186" s="17">
        <v>43</v>
      </c>
      <c r="B186" s="17" t="s">
        <v>101</v>
      </c>
      <c r="C186" s="45">
        <v>44</v>
      </c>
      <c r="D186">
        <v>40</v>
      </c>
      <c r="E186" s="8">
        <v>450</v>
      </c>
      <c r="F186" s="15">
        <v>1</v>
      </c>
      <c r="G186" s="15">
        <v>0</v>
      </c>
      <c r="H186" s="15">
        <v>0</v>
      </c>
      <c r="I186" s="15">
        <v>0</v>
      </c>
      <c r="J186" s="15">
        <v>0</v>
      </c>
      <c r="K186" s="15">
        <v>1</v>
      </c>
      <c r="L186" s="15">
        <v>0</v>
      </c>
      <c r="M186" s="15">
        <v>0</v>
      </c>
      <c r="N186" s="15">
        <v>1</v>
      </c>
      <c r="O186" s="15">
        <v>0</v>
      </c>
      <c r="P186" s="40">
        <v>0</v>
      </c>
      <c r="Q186" t="str">
        <f t="shared" si="2"/>
        <v>GC</v>
      </c>
      <c r="R186">
        <v>38.773000000000003</v>
      </c>
      <c r="W186">
        <v>9.6010000000000009</v>
      </c>
    </row>
    <row r="187" spans="1:23" x14ac:dyDescent="0.25">
      <c r="A187" s="17">
        <v>44</v>
      </c>
      <c r="B187" s="17"/>
      <c r="C187" s="45"/>
      <c r="E187" s="8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40"/>
      <c r="R187">
        <v>28.248999999999999</v>
      </c>
      <c r="W187">
        <v>46.341999999999999</v>
      </c>
    </row>
    <row r="188" spans="1:23" x14ac:dyDescent="0.25">
      <c r="A188" s="17">
        <v>45</v>
      </c>
      <c r="B188" s="17" t="s">
        <v>101</v>
      </c>
      <c r="C188" s="45">
        <v>46</v>
      </c>
      <c r="D188">
        <v>39</v>
      </c>
      <c r="E188" s="8">
        <v>449</v>
      </c>
      <c r="F188" s="15">
        <v>1</v>
      </c>
      <c r="G188" s="15">
        <v>0</v>
      </c>
      <c r="H188" s="15">
        <v>0</v>
      </c>
      <c r="I188" s="15">
        <v>0</v>
      </c>
      <c r="J188" s="15">
        <v>0</v>
      </c>
      <c r="K188" s="15">
        <v>1</v>
      </c>
      <c r="L188" s="15">
        <v>0</v>
      </c>
      <c r="M188" s="15">
        <v>0</v>
      </c>
      <c r="N188" s="15">
        <v>1</v>
      </c>
      <c r="O188" s="15">
        <v>0</v>
      </c>
      <c r="P188" s="40">
        <v>0</v>
      </c>
      <c r="Q188" t="str">
        <f t="shared" si="2"/>
        <v>GC</v>
      </c>
      <c r="R188">
        <v>5.7240000000000002</v>
      </c>
      <c r="W188">
        <v>58.896999999999998</v>
      </c>
    </row>
    <row r="189" spans="1:23" x14ac:dyDescent="0.25">
      <c r="A189" s="17">
        <v>46</v>
      </c>
      <c r="B189" s="17" t="s">
        <v>101</v>
      </c>
      <c r="C189" s="45">
        <v>47</v>
      </c>
      <c r="D189">
        <v>169</v>
      </c>
      <c r="E189" s="8">
        <v>579</v>
      </c>
      <c r="F189" s="15">
        <v>0</v>
      </c>
      <c r="G189" s="15">
        <v>0</v>
      </c>
      <c r="H189" s="15">
        <v>0</v>
      </c>
      <c r="I189" s="15">
        <v>0</v>
      </c>
      <c r="J189" s="15">
        <v>1</v>
      </c>
      <c r="K189" s="15">
        <v>0</v>
      </c>
      <c r="L189" s="15">
        <v>0</v>
      </c>
      <c r="M189" s="15">
        <v>0</v>
      </c>
      <c r="N189" s="15">
        <v>0</v>
      </c>
      <c r="O189" s="15">
        <v>0</v>
      </c>
      <c r="P189" s="40">
        <v>0</v>
      </c>
      <c r="Q189" t="str">
        <f t="shared" si="2"/>
        <v>AC</v>
      </c>
      <c r="R189">
        <v>39.695999999999998</v>
      </c>
      <c r="W189">
        <v>56.682000000000002</v>
      </c>
    </row>
    <row r="190" spans="1:23" x14ac:dyDescent="0.25">
      <c r="A190" s="17">
        <v>47</v>
      </c>
      <c r="B190" s="17" t="s">
        <v>101</v>
      </c>
      <c r="C190" s="45">
        <v>48</v>
      </c>
      <c r="D190">
        <v>144</v>
      </c>
      <c r="E190" s="8">
        <v>554</v>
      </c>
      <c r="F190" s="15">
        <v>0</v>
      </c>
      <c r="G190" s="15">
        <v>0</v>
      </c>
      <c r="H190" s="15">
        <v>1</v>
      </c>
      <c r="I190" s="15">
        <v>0</v>
      </c>
      <c r="J190" s="15">
        <v>0</v>
      </c>
      <c r="K190" s="15">
        <v>0</v>
      </c>
      <c r="L190" s="15">
        <v>1</v>
      </c>
      <c r="M190" s="15">
        <v>0</v>
      </c>
      <c r="N190" s="15">
        <v>0</v>
      </c>
      <c r="O190" s="15">
        <v>0</v>
      </c>
      <c r="P190" s="40">
        <v>0</v>
      </c>
      <c r="Q190" t="str">
        <f t="shared" si="2"/>
        <v>AC</v>
      </c>
      <c r="R190">
        <v>8.8620000000000001</v>
      </c>
      <c r="W190">
        <v>14.032</v>
      </c>
    </row>
    <row r="191" spans="1:23" x14ac:dyDescent="0.25">
      <c r="A191" s="17">
        <v>48</v>
      </c>
      <c r="B191" s="17" t="s">
        <v>101</v>
      </c>
      <c r="C191" s="45">
        <v>49</v>
      </c>
      <c r="D191">
        <v>55</v>
      </c>
      <c r="E191" s="8">
        <v>465</v>
      </c>
      <c r="F191" s="15">
        <v>1</v>
      </c>
      <c r="G191" s="15">
        <v>0</v>
      </c>
      <c r="H191" s="15">
        <v>0</v>
      </c>
      <c r="I191" s="15">
        <v>0</v>
      </c>
      <c r="J191" s="15">
        <v>0</v>
      </c>
      <c r="K191" s="15">
        <v>1</v>
      </c>
      <c r="L191" s="15">
        <v>0</v>
      </c>
      <c r="M191" s="15">
        <v>0</v>
      </c>
      <c r="N191" s="15">
        <v>0</v>
      </c>
      <c r="O191" s="15">
        <v>0</v>
      </c>
      <c r="P191" s="40">
        <v>0</v>
      </c>
      <c r="Q191" t="str">
        <f t="shared" si="2"/>
        <v>GC</v>
      </c>
      <c r="R191">
        <v>11.446999999999999</v>
      </c>
      <c r="W191">
        <v>75.882999999999996</v>
      </c>
    </row>
    <row r="192" spans="1:23" x14ac:dyDescent="0.25">
      <c r="A192" s="17">
        <v>49</v>
      </c>
      <c r="B192" s="17" t="s">
        <v>101</v>
      </c>
      <c r="C192" s="45">
        <v>50</v>
      </c>
      <c r="D192">
        <v>54</v>
      </c>
      <c r="E192" s="8">
        <v>464</v>
      </c>
      <c r="F192" s="15">
        <v>1</v>
      </c>
      <c r="G192" s="15">
        <v>0</v>
      </c>
      <c r="H192" s="15">
        <v>0</v>
      </c>
      <c r="I192" s="15">
        <v>0</v>
      </c>
      <c r="J192" s="15">
        <v>0</v>
      </c>
      <c r="K192" s="15">
        <v>1</v>
      </c>
      <c r="L192" s="15">
        <v>0</v>
      </c>
      <c r="M192" s="15">
        <v>0</v>
      </c>
      <c r="N192" s="15">
        <v>1</v>
      </c>
      <c r="O192" s="15">
        <v>0</v>
      </c>
      <c r="P192" s="40">
        <v>0</v>
      </c>
      <c r="Q192" t="str">
        <f t="shared" si="2"/>
        <v>GC</v>
      </c>
      <c r="R192">
        <v>26.956</v>
      </c>
      <c r="W192">
        <v>12.000999999999999</v>
      </c>
    </row>
    <row r="193" spans="1:23" x14ac:dyDescent="0.25">
      <c r="A193" s="17">
        <v>50</v>
      </c>
      <c r="B193" s="17" t="s">
        <v>101</v>
      </c>
      <c r="C193" s="45">
        <v>51</v>
      </c>
      <c r="D193">
        <v>35</v>
      </c>
      <c r="E193" s="8">
        <v>445</v>
      </c>
      <c r="F193" s="15">
        <v>1</v>
      </c>
      <c r="G193" s="15">
        <v>0</v>
      </c>
      <c r="H193" s="15">
        <v>0</v>
      </c>
      <c r="I193" s="15">
        <v>0</v>
      </c>
      <c r="J193" s="15">
        <v>0</v>
      </c>
      <c r="K193" s="15">
        <v>1</v>
      </c>
      <c r="L193" s="15">
        <v>0</v>
      </c>
      <c r="M193" s="15">
        <v>0</v>
      </c>
      <c r="N193" s="15">
        <v>1</v>
      </c>
      <c r="O193" s="15">
        <v>0</v>
      </c>
      <c r="P193" s="40">
        <v>0</v>
      </c>
      <c r="Q193" t="str">
        <f t="shared" si="2"/>
        <v>GC</v>
      </c>
      <c r="R193">
        <v>36.557000000000002</v>
      </c>
      <c r="W193">
        <v>41.911000000000001</v>
      </c>
    </row>
    <row r="194" spans="1:23" x14ac:dyDescent="0.25">
      <c r="A194" s="17">
        <v>51</v>
      </c>
      <c r="B194" s="17" t="s">
        <v>101</v>
      </c>
      <c r="C194" s="45">
        <v>52</v>
      </c>
      <c r="D194">
        <v>53</v>
      </c>
      <c r="E194" s="8">
        <v>463</v>
      </c>
      <c r="F194" s="15">
        <v>1</v>
      </c>
      <c r="G194" s="15">
        <v>0</v>
      </c>
      <c r="H194" s="15">
        <v>0</v>
      </c>
      <c r="I194" s="15">
        <v>0</v>
      </c>
      <c r="J194" s="15">
        <v>0</v>
      </c>
      <c r="K194" s="15">
        <v>1</v>
      </c>
      <c r="L194" s="15">
        <v>0</v>
      </c>
      <c r="M194" s="15">
        <v>0</v>
      </c>
      <c r="N194" s="15">
        <v>1</v>
      </c>
      <c r="O194" s="15">
        <v>0</v>
      </c>
      <c r="P194" s="40">
        <v>0</v>
      </c>
      <c r="Q194" t="str">
        <f t="shared" si="2"/>
        <v>GC</v>
      </c>
      <c r="R194">
        <v>30.649000000000001</v>
      </c>
      <c r="W194">
        <v>46.712000000000003</v>
      </c>
    </row>
    <row r="195" spans="1:23" x14ac:dyDescent="0.25">
      <c r="A195" s="17">
        <v>52</v>
      </c>
      <c r="B195" s="17" t="s">
        <v>101</v>
      </c>
      <c r="C195" s="45">
        <v>53</v>
      </c>
      <c r="D195">
        <v>17</v>
      </c>
      <c r="E195" s="8">
        <v>427</v>
      </c>
      <c r="F195" s="15">
        <v>1</v>
      </c>
      <c r="G195" s="15">
        <v>0</v>
      </c>
      <c r="H195" s="15">
        <v>0</v>
      </c>
      <c r="I195" s="15">
        <v>0</v>
      </c>
      <c r="J195" s="15">
        <v>0</v>
      </c>
      <c r="K195" s="15">
        <v>1</v>
      </c>
      <c r="L195" s="15">
        <v>0</v>
      </c>
      <c r="M195" s="15">
        <v>0</v>
      </c>
      <c r="N195" s="15">
        <v>1</v>
      </c>
      <c r="O195" s="15">
        <v>0</v>
      </c>
      <c r="P195" s="40">
        <v>0</v>
      </c>
      <c r="Q195" t="str">
        <f t="shared" ref="Q195:Q258" si="3">IF(F195=1,"GC","AC")</f>
        <v>GC</v>
      </c>
      <c r="R195">
        <v>36.372</v>
      </c>
      <c r="W195">
        <v>37.664999999999999</v>
      </c>
    </row>
    <row r="196" spans="1:23" x14ac:dyDescent="0.25">
      <c r="A196" s="17">
        <v>53</v>
      </c>
      <c r="B196" s="17" t="s">
        <v>101</v>
      </c>
      <c r="C196" s="45">
        <v>54</v>
      </c>
      <c r="D196">
        <v>27</v>
      </c>
      <c r="E196" s="8">
        <v>437</v>
      </c>
      <c r="F196" s="15">
        <v>1</v>
      </c>
      <c r="G196" s="15">
        <v>0</v>
      </c>
      <c r="H196" s="15">
        <v>0</v>
      </c>
      <c r="I196" s="15">
        <v>0</v>
      </c>
      <c r="J196" s="15">
        <v>0</v>
      </c>
      <c r="K196" s="15">
        <v>1</v>
      </c>
      <c r="L196" s="15">
        <v>0</v>
      </c>
      <c r="M196" s="15">
        <v>0</v>
      </c>
      <c r="N196" s="15">
        <v>1</v>
      </c>
      <c r="O196" s="15">
        <v>0</v>
      </c>
      <c r="P196" s="40">
        <v>0</v>
      </c>
      <c r="Q196" t="str">
        <f t="shared" si="3"/>
        <v>GC</v>
      </c>
      <c r="R196">
        <v>31.571999999999999</v>
      </c>
      <c r="W196">
        <v>24.556000000000001</v>
      </c>
    </row>
    <row r="197" spans="1:23" x14ac:dyDescent="0.25">
      <c r="A197" s="17">
        <v>54</v>
      </c>
      <c r="B197" s="17" t="s">
        <v>101</v>
      </c>
      <c r="C197" s="45">
        <v>55</v>
      </c>
      <c r="D197">
        <v>49</v>
      </c>
      <c r="E197" s="8">
        <v>459</v>
      </c>
      <c r="F197" s="15">
        <v>1</v>
      </c>
      <c r="G197" s="15">
        <v>0</v>
      </c>
      <c r="H197" s="15">
        <v>0</v>
      </c>
      <c r="I197" s="15">
        <v>1</v>
      </c>
      <c r="J197" s="15">
        <v>0</v>
      </c>
      <c r="K197" s="15">
        <v>1</v>
      </c>
      <c r="L197" s="15">
        <v>0</v>
      </c>
      <c r="M197" s="15">
        <v>0</v>
      </c>
      <c r="N197" s="15">
        <v>1</v>
      </c>
      <c r="O197" s="15">
        <v>0</v>
      </c>
      <c r="P197" s="40">
        <v>0</v>
      </c>
      <c r="Q197" t="str">
        <f t="shared" si="3"/>
        <v>GC</v>
      </c>
      <c r="R197">
        <v>23.448</v>
      </c>
      <c r="W197">
        <v>33.417999999999999</v>
      </c>
    </row>
    <row r="198" spans="1:23" x14ac:dyDescent="0.25">
      <c r="A198" s="17">
        <v>55</v>
      </c>
      <c r="B198" s="17" t="s">
        <v>101</v>
      </c>
      <c r="C198" s="45">
        <v>56</v>
      </c>
      <c r="D198">
        <v>50</v>
      </c>
      <c r="E198" s="8">
        <v>460</v>
      </c>
      <c r="F198" s="15">
        <v>1</v>
      </c>
      <c r="G198" s="15">
        <v>0</v>
      </c>
      <c r="H198" s="15">
        <v>0</v>
      </c>
      <c r="I198" s="15">
        <v>0</v>
      </c>
      <c r="J198" s="15">
        <v>0</v>
      </c>
      <c r="K198" s="15">
        <v>1</v>
      </c>
      <c r="L198" s="15">
        <v>0</v>
      </c>
      <c r="M198" s="15">
        <v>0</v>
      </c>
      <c r="N198" s="15">
        <v>1</v>
      </c>
      <c r="O198" s="15">
        <v>0</v>
      </c>
      <c r="P198" s="40">
        <v>0</v>
      </c>
      <c r="Q198" t="str">
        <f t="shared" si="3"/>
        <v>GC</v>
      </c>
      <c r="R198">
        <v>60.374000000000002</v>
      </c>
      <c r="W198">
        <v>21.047999999999998</v>
      </c>
    </row>
    <row r="199" spans="1:23" x14ac:dyDescent="0.25">
      <c r="A199" s="17">
        <v>56</v>
      </c>
      <c r="B199" s="17" t="s">
        <v>101</v>
      </c>
      <c r="C199" s="45">
        <v>57</v>
      </c>
      <c r="D199">
        <v>69</v>
      </c>
      <c r="E199" s="8">
        <v>479</v>
      </c>
      <c r="F199" s="15">
        <v>1</v>
      </c>
      <c r="G199" s="15">
        <v>0</v>
      </c>
      <c r="H199" s="15">
        <v>0</v>
      </c>
      <c r="I199" s="15">
        <v>0</v>
      </c>
      <c r="J199" s="15">
        <v>0</v>
      </c>
      <c r="K199" s="15">
        <v>1</v>
      </c>
      <c r="L199" s="15">
        <v>0</v>
      </c>
      <c r="M199" s="15">
        <v>0</v>
      </c>
      <c r="N199" s="15">
        <v>1</v>
      </c>
      <c r="O199" s="15">
        <v>0</v>
      </c>
      <c r="P199" s="40">
        <v>0</v>
      </c>
      <c r="Q199" t="str">
        <f t="shared" si="3"/>
        <v>GC</v>
      </c>
      <c r="R199">
        <v>39.695999999999998</v>
      </c>
      <c r="W199">
        <v>18.832000000000001</v>
      </c>
    </row>
    <row r="200" spans="1:23" x14ac:dyDescent="0.25">
      <c r="A200" s="17">
        <v>57</v>
      </c>
      <c r="B200" s="17" t="s">
        <v>101</v>
      </c>
      <c r="C200" s="45">
        <v>58</v>
      </c>
      <c r="D200">
        <v>67</v>
      </c>
      <c r="E200" s="8">
        <v>477</v>
      </c>
      <c r="F200" s="15">
        <v>1</v>
      </c>
      <c r="G200" s="15">
        <v>0</v>
      </c>
      <c r="H200" s="15">
        <v>0</v>
      </c>
      <c r="I200" s="15">
        <v>0</v>
      </c>
      <c r="J200" s="15">
        <v>0</v>
      </c>
      <c r="K200" s="15">
        <v>1</v>
      </c>
      <c r="L200" s="15">
        <v>0</v>
      </c>
      <c r="M200" s="15">
        <v>0</v>
      </c>
      <c r="N200" s="15">
        <v>1</v>
      </c>
      <c r="O200" s="15">
        <v>0</v>
      </c>
      <c r="P200" s="40">
        <v>0</v>
      </c>
      <c r="Q200" t="str">
        <f t="shared" si="3"/>
        <v>GC</v>
      </c>
      <c r="R200">
        <v>29.725999999999999</v>
      </c>
      <c r="W200">
        <v>21.233000000000001</v>
      </c>
    </row>
    <row r="201" spans="1:23" x14ac:dyDescent="0.25">
      <c r="A201" s="17">
        <v>58</v>
      </c>
      <c r="B201" s="17" t="s">
        <v>101</v>
      </c>
      <c r="C201" s="45">
        <v>59</v>
      </c>
      <c r="D201">
        <v>70</v>
      </c>
      <c r="E201" s="8">
        <v>480</v>
      </c>
      <c r="F201" s="15">
        <v>1</v>
      </c>
      <c r="G201" s="15">
        <v>0</v>
      </c>
      <c r="H201" s="15">
        <v>0</v>
      </c>
      <c r="I201" s="15">
        <v>1</v>
      </c>
      <c r="J201" s="15">
        <v>0</v>
      </c>
      <c r="K201" s="15">
        <v>1</v>
      </c>
      <c r="L201" s="15">
        <v>0</v>
      </c>
      <c r="M201" s="15">
        <v>0</v>
      </c>
      <c r="N201" s="15">
        <v>1</v>
      </c>
      <c r="O201" s="15">
        <v>0</v>
      </c>
      <c r="P201" s="40">
        <v>0</v>
      </c>
      <c r="Q201" t="str">
        <f t="shared" si="3"/>
        <v>GC</v>
      </c>
      <c r="R201">
        <v>26.218</v>
      </c>
      <c r="W201">
        <v>25.11</v>
      </c>
    </row>
    <row r="202" spans="1:23" x14ac:dyDescent="0.25">
      <c r="A202" s="17">
        <v>59</v>
      </c>
      <c r="B202" s="17" t="s">
        <v>101</v>
      </c>
      <c r="C202" s="45">
        <v>60</v>
      </c>
      <c r="D202">
        <v>76</v>
      </c>
      <c r="E202" s="8">
        <v>486</v>
      </c>
      <c r="F202" s="15">
        <v>1</v>
      </c>
      <c r="G202" s="15">
        <v>0</v>
      </c>
      <c r="H202" s="15">
        <v>0</v>
      </c>
      <c r="I202" s="15">
        <v>0</v>
      </c>
      <c r="J202" s="15">
        <v>0</v>
      </c>
      <c r="K202" s="15">
        <v>1</v>
      </c>
      <c r="L202" s="15">
        <v>0</v>
      </c>
      <c r="M202" s="15">
        <v>0</v>
      </c>
      <c r="N202" s="15">
        <v>1</v>
      </c>
      <c r="O202" s="15">
        <v>0</v>
      </c>
      <c r="P202" s="40">
        <v>0</v>
      </c>
      <c r="Q202" t="str">
        <f t="shared" si="3"/>
        <v>GC</v>
      </c>
      <c r="R202">
        <v>69.605999999999995</v>
      </c>
      <c r="W202">
        <v>31.757000000000001</v>
      </c>
    </row>
    <row r="203" spans="1:23" x14ac:dyDescent="0.25">
      <c r="A203" s="17">
        <v>60</v>
      </c>
      <c r="B203" s="17" t="s">
        <v>101</v>
      </c>
      <c r="C203" s="45">
        <v>61</v>
      </c>
      <c r="D203">
        <v>71</v>
      </c>
      <c r="E203" s="8">
        <v>481</v>
      </c>
      <c r="F203" s="15">
        <v>1</v>
      </c>
      <c r="G203" s="15">
        <v>0</v>
      </c>
      <c r="H203" s="15">
        <v>0</v>
      </c>
      <c r="I203" s="15">
        <v>0</v>
      </c>
      <c r="J203" s="15">
        <v>0</v>
      </c>
      <c r="K203" s="15">
        <v>1</v>
      </c>
      <c r="L203" s="15">
        <v>0</v>
      </c>
      <c r="M203" s="15">
        <v>0</v>
      </c>
      <c r="N203" s="15">
        <v>1</v>
      </c>
      <c r="O203" s="15">
        <v>0</v>
      </c>
      <c r="P203" s="40">
        <v>0</v>
      </c>
      <c r="Q203" t="str">
        <f t="shared" si="3"/>
        <v>GC</v>
      </c>
      <c r="R203">
        <v>36.372</v>
      </c>
      <c r="W203">
        <v>67.021000000000001</v>
      </c>
    </row>
    <row r="204" spans="1:23" x14ac:dyDescent="0.25">
      <c r="A204" s="17">
        <v>61</v>
      </c>
      <c r="B204" s="17"/>
      <c r="C204" s="45"/>
      <c r="E204" s="8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40"/>
      <c r="R204">
        <v>36.926000000000002</v>
      </c>
      <c r="W204">
        <v>19.385999999999999</v>
      </c>
    </row>
    <row r="205" spans="1:23" x14ac:dyDescent="0.25">
      <c r="A205" s="17">
        <v>62</v>
      </c>
      <c r="R205">
        <v>7.7549999999999999</v>
      </c>
      <c r="W205">
        <v>44.496000000000002</v>
      </c>
    </row>
    <row r="206" spans="1:23" x14ac:dyDescent="0.25">
      <c r="A206" s="17">
        <v>63</v>
      </c>
      <c r="B206" s="17" t="s">
        <v>101</v>
      </c>
      <c r="C206" s="45">
        <v>63</v>
      </c>
      <c r="D206">
        <v>72</v>
      </c>
      <c r="E206" s="8">
        <v>482</v>
      </c>
      <c r="F206" s="15">
        <v>1</v>
      </c>
      <c r="G206" s="15">
        <v>0</v>
      </c>
      <c r="H206" s="15">
        <v>0</v>
      </c>
      <c r="I206" s="15">
        <v>0</v>
      </c>
      <c r="J206" s="15">
        <v>0</v>
      </c>
      <c r="K206" s="15">
        <v>1</v>
      </c>
      <c r="L206" s="15">
        <v>0</v>
      </c>
      <c r="M206" s="15">
        <v>0</v>
      </c>
      <c r="N206" s="15">
        <v>1</v>
      </c>
      <c r="O206" s="15">
        <v>0</v>
      </c>
      <c r="P206" s="40">
        <v>0</v>
      </c>
      <c r="Q206" t="str">
        <f t="shared" si="3"/>
        <v>GC</v>
      </c>
      <c r="R206">
        <v>31.571999999999999</v>
      </c>
      <c r="W206">
        <v>37.295999999999999</v>
      </c>
    </row>
    <row r="207" spans="1:23" x14ac:dyDescent="0.25">
      <c r="A207" s="17">
        <v>64</v>
      </c>
      <c r="B207" s="17"/>
      <c r="C207" s="45"/>
      <c r="E207" s="8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40"/>
      <c r="R207">
        <v>14.032</v>
      </c>
      <c r="W207">
        <v>63.698</v>
      </c>
    </row>
    <row r="208" spans="1:23" x14ac:dyDescent="0.25">
      <c r="A208" s="17">
        <v>65</v>
      </c>
      <c r="B208" s="17" t="s">
        <v>101</v>
      </c>
      <c r="C208" s="45">
        <v>65</v>
      </c>
      <c r="D208">
        <v>92</v>
      </c>
      <c r="E208" s="8">
        <v>502</v>
      </c>
      <c r="F208" s="15">
        <v>1</v>
      </c>
      <c r="G208" s="15">
        <v>0</v>
      </c>
      <c r="H208" s="15">
        <v>0</v>
      </c>
      <c r="I208" s="15">
        <v>1</v>
      </c>
      <c r="J208" s="15">
        <v>0</v>
      </c>
      <c r="K208" s="15">
        <v>1</v>
      </c>
      <c r="L208" s="15">
        <v>0</v>
      </c>
      <c r="M208" s="15">
        <v>0</v>
      </c>
      <c r="N208" s="15">
        <v>1</v>
      </c>
      <c r="O208" s="15">
        <v>0</v>
      </c>
      <c r="P208" s="40">
        <v>0</v>
      </c>
      <c r="Q208" t="str">
        <f t="shared" si="3"/>
        <v>GC</v>
      </c>
      <c r="R208">
        <v>36.188000000000002</v>
      </c>
      <c r="W208">
        <v>42.834000000000003</v>
      </c>
    </row>
    <row r="209" spans="1:23" x14ac:dyDescent="0.25">
      <c r="A209" s="17">
        <v>66</v>
      </c>
      <c r="B209" s="17" t="s">
        <v>101</v>
      </c>
      <c r="C209" s="45">
        <v>66</v>
      </c>
      <c r="D209">
        <v>93</v>
      </c>
      <c r="E209" s="8">
        <v>503</v>
      </c>
      <c r="F209" s="15">
        <v>1</v>
      </c>
      <c r="G209" s="15">
        <v>0</v>
      </c>
      <c r="H209" s="15">
        <v>0</v>
      </c>
      <c r="I209" s="15">
        <v>0</v>
      </c>
      <c r="J209" s="15">
        <v>0</v>
      </c>
      <c r="K209" s="15">
        <v>1</v>
      </c>
      <c r="L209" s="15">
        <v>0</v>
      </c>
      <c r="M209" s="15">
        <v>0</v>
      </c>
      <c r="N209" s="15">
        <v>1</v>
      </c>
      <c r="O209" s="15">
        <v>0</v>
      </c>
      <c r="P209" s="40">
        <v>0</v>
      </c>
      <c r="Q209" t="str">
        <f t="shared" si="3"/>
        <v>GC</v>
      </c>
      <c r="R209">
        <v>28.802</v>
      </c>
      <c r="W209">
        <v>33.048999999999999</v>
      </c>
    </row>
    <row r="210" spans="1:23" x14ac:dyDescent="0.25">
      <c r="A210" s="17">
        <v>67</v>
      </c>
      <c r="B210" s="17" t="s">
        <v>101</v>
      </c>
      <c r="C210" s="45">
        <v>67</v>
      </c>
      <c r="D210">
        <v>74</v>
      </c>
      <c r="E210" s="8">
        <v>484</v>
      </c>
      <c r="F210" s="15">
        <v>1</v>
      </c>
      <c r="G210" s="15">
        <v>0</v>
      </c>
      <c r="H210" s="15">
        <v>0</v>
      </c>
      <c r="I210" s="15">
        <v>0</v>
      </c>
      <c r="J210" s="15">
        <v>0</v>
      </c>
      <c r="K210" s="15">
        <v>1</v>
      </c>
      <c r="L210" s="15">
        <v>0</v>
      </c>
      <c r="M210" s="15">
        <v>0</v>
      </c>
      <c r="N210" s="15">
        <v>1</v>
      </c>
      <c r="O210" s="15">
        <v>0</v>
      </c>
      <c r="P210" s="40">
        <v>1</v>
      </c>
      <c r="Q210" t="str">
        <f t="shared" si="3"/>
        <v>GC</v>
      </c>
      <c r="R210">
        <v>41.173000000000002</v>
      </c>
      <c r="W210">
        <v>32.31</v>
      </c>
    </row>
    <row r="211" spans="1:23" x14ac:dyDescent="0.25">
      <c r="A211" s="17">
        <v>68</v>
      </c>
      <c r="B211" s="17"/>
      <c r="C211" s="45"/>
      <c r="E211" s="8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40"/>
      <c r="R211">
        <v>11.077999999999999</v>
      </c>
      <c r="W211">
        <v>27.695</v>
      </c>
    </row>
    <row r="212" spans="1:23" x14ac:dyDescent="0.25">
      <c r="A212" s="17">
        <v>69</v>
      </c>
      <c r="B212" s="17" t="s">
        <v>101</v>
      </c>
      <c r="C212" s="45">
        <v>69</v>
      </c>
      <c r="D212">
        <v>83</v>
      </c>
      <c r="E212" s="8">
        <v>493</v>
      </c>
      <c r="F212" s="15">
        <v>1</v>
      </c>
      <c r="G212" s="15">
        <v>0</v>
      </c>
      <c r="H212" s="15">
        <v>0</v>
      </c>
      <c r="I212" s="15">
        <v>1</v>
      </c>
      <c r="J212" s="15">
        <v>0</v>
      </c>
      <c r="K212" s="15">
        <v>1</v>
      </c>
      <c r="L212" s="15">
        <v>0</v>
      </c>
      <c r="M212" s="15">
        <v>0</v>
      </c>
      <c r="N212" s="15">
        <v>1</v>
      </c>
      <c r="O212" s="15">
        <v>0</v>
      </c>
      <c r="P212" s="40">
        <v>0</v>
      </c>
      <c r="Q212" t="str">
        <f t="shared" si="3"/>
        <v>GC</v>
      </c>
      <c r="R212">
        <v>35.265000000000001</v>
      </c>
      <c r="W212">
        <v>27.324999999999999</v>
      </c>
    </row>
    <row r="213" spans="1:23" x14ac:dyDescent="0.25">
      <c r="A213" s="17">
        <v>70</v>
      </c>
      <c r="B213" s="17" t="s">
        <v>101</v>
      </c>
      <c r="C213" s="45">
        <v>70</v>
      </c>
      <c r="D213">
        <v>191</v>
      </c>
      <c r="E213" s="8">
        <v>601</v>
      </c>
      <c r="F213" s="15">
        <v>1</v>
      </c>
      <c r="G213" s="15">
        <v>0</v>
      </c>
      <c r="H213" s="15">
        <v>0</v>
      </c>
      <c r="I213" s="15">
        <v>0</v>
      </c>
      <c r="J213" s="15">
        <v>0</v>
      </c>
      <c r="K213" s="15">
        <v>0</v>
      </c>
      <c r="L213" s="15">
        <v>0</v>
      </c>
      <c r="M213" s="15">
        <v>0</v>
      </c>
      <c r="N213" s="15">
        <v>0</v>
      </c>
      <c r="O213" s="15">
        <v>0</v>
      </c>
      <c r="P213" s="40">
        <v>0</v>
      </c>
      <c r="Q213" t="str">
        <f t="shared" si="3"/>
        <v>GC</v>
      </c>
      <c r="R213">
        <v>54.097000000000001</v>
      </c>
      <c r="W213">
        <v>12.555</v>
      </c>
    </row>
    <row r="214" spans="1:23" x14ac:dyDescent="0.25">
      <c r="A214" s="17">
        <v>71</v>
      </c>
      <c r="B214" s="17" t="s">
        <v>101</v>
      </c>
      <c r="C214" s="45">
        <v>71</v>
      </c>
      <c r="D214">
        <v>79</v>
      </c>
      <c r="E214" s="8">
        <v>489</v>
      </c>
      <c r="F214" s="15">
        <v>1</v>
      </c>
      <c r="G214" s="15">
        <v>0</v>
      </c>
      <c r="H214" s="15">
        <v>0</v>
      </c>
      <c r="I214" s="15">
        <v>1</v>
      </c>
      <c r="J214" s="15">
        <v>0</v>
      </c>
      <c r="K214" s="15">
        <v>1</v>
      </c>
      <c r="L214" s="15">
        <v>0</v>
      </c>
      <c r="M214" s="15">
        <v>0</v>
      </c>
      <c r="N214" s="15">
        <v>1</v>
      </c>
      <c r="O214" s="15">
        <v>0</v>
      </c>
      <c r="P214" s="40">
        <v>0</v>
      </c>
      <c r="Q214" t="str">
        <f t="shared" si="3"/>
        <v>GC</v>
      </c>
      <c r="R214">
        <v>81.606999999999999</v>
      </c>
      <c r="W214">
        <v>31.202999999999999</v>
      </c>
    </row>
    <row r="215" spans="1:23" x14ac:dyDescent="0.25">
      <c r="A215" s="17">
        <v>72</v>
      </c>
      <c r="B215" s="17" t="s">
        <v>101</v>
      </c>
      <c r="C215" s="45">
        <v>72</v>
      </c>
      <c r="D215">
        <v>68</v>
      </c>
      <c r="E215" s="8">
        <v>478</v>
      </c>
      <c r="F215" s="15">
        <v>1</v>
      </c>
      <c r="G215" s="15">
        <v>0</v>
      </c>
      <c r="H215" s="15">
        <v>0</v>
      </c>
      <c r="I215" s="15">
        <v>0</v>
      </c>
      <c r="J215" s="15">
        <v>0</v>
      </c>
      <c r="K215" s="15">
        <v>1</v>
      </c>
      <c r="L215" s="15">
        <v>0</v>
      </c>
      <c r="M215" s="15">
        <v>0</v>
      </c>
      <c r="N215" s="15">
        <v>1</v>
      </c>
      <c r="O215" s="15">
        <v>0</v>
      </c>
      <c r="P215" s="40">
        <v>0</v>
      </c>
      <c r="Q215" t="str">
        <f t="shared" si="3"/>
        <v>GC</v>
      </c>
      <c r="R215">
        <v>27.695</v>
      </c>
      <c r="W215">
        <v>55.204999999999998</v>
      </c>
    </row>
    <row r="216" spans="1:23" x14ac:dyDescent="0.25">
      <c r="A216" s="17">
        <v>73</v>
      </c>
      <c r="B216" s="17"/>
      <c r="C216" s="45"/>
      <c r="E216" s="8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40"/>
      <c r="R216">
        <v>10.339</v>
      </c>
      <c r="W216">
        <v>30.463999999999999</v>
      </c>
    </row>
    <row r="217" spans="1:23" x14ac:dyDescent="0.25">
      <c r="A217" s="17">
        <v>74</v>
      </c>
      <c r="B217" s="17" t="s">
        <v>101</v>
      </c>
      <c r="C217" s="45">
        <v>74</v>
      </c>
      <c r="D217">
        <v>77</v>
      </c>
      <c r="E217" s="8">
        <v>487</v>
      </c>
      <c r="F217" s="15">
        <v>1</v>
      </c>
      <c r="G217" s="15">
        <v>0</v>
      </c>
      <c r="H217" s="15">
        <v>0</v>
      </c>
      <c r="I217" s="15">
        <v>0</v>
      </c>
      <c r="J217" s="15">
        <v>0</v>
      </c>
      <c r="K217" s="15">
        <v>1</v>
      </c>
      <c r="L217" s="15">
        <v>0</v>
      </c>
      <c r="M217" s="15">
        <v>0</v>
      </c>
      <c r="N217" s="15">
        <v>1</v>
      </c>
      <c r="O217" s="15">
        <v>0</v>
      </c>
      <c r="P217" s="40">
        <v>0</v>
      </c>
      <c r="Q217" t="str">
        <f t="shared" si="3"/>
        <v>GC</v>
      </c>
      <c r="R217">
        <v>33.972000000000001</v>
      </c>
      <c r="W217">
        <v>58.713000000000001</v>
      </c>
    </row>
    <row r="218" spans="1:23" x14ac:dyDescent="0.25">
      <c r="A218" s="17">
        <v>75</v>
      </c>
      <c r="B218" s="17"/>
      <c r="C218" s="45"/>
      <c r="E218" s="8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40"/>
      <c r="R218">
        <v>8.6780000000000008</v>
      </c>
      <c r="W218">
        <v>27.324999999999999</v>
      </c>
    </row>
    <row r="219" spans="1:23" x14ac:dyDescent="0.25">
      <c r="A219" s="17">
        <v>76</v>
      </c>
      <c r="B219" s="17" t="s">
        <v>101</v>
      </c>
      <c r="C219" s="45">
        <v>76</v>
      </c>
      <c r="D219">
        <v>127</v>
      </c>
      <c r="E219" s="8">
        <v>537</v>
      </c>
      <c r="F219" s="15">
        <v>1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1</v>
      </c>
      <c r="O219" s="15">
        <v>0</v>
      </c>
      <c r="P219" s="40">
        <v>1</v>
      </c>
      <c r="Q219" t="str">
        <f t="shared" si="3"/>
        <v>GC</v>
      </c>
      <c r="R219">
        <v>28.064</v>
      </c>
      <c r="W219">
        <v>13.478</v>
      </c>
    </row>
    <row r="220" spans="1:23" x14ac:dyDescent="0.25">
      <c r="A220" s="17">
        <v>77</v>
      </c>
      <c r="B220" s="17" t="s">
        <v>101</v>
      </c>
      <c r="C220" s="45">
        <v>77</v>
      </c>
      <c r="D220">
        <v>166</v>
      </c>
      <c r="E220" s="8">
        <v>576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1</v>
      </c>
      <c r="M220" s="15">
        <v>0</v>
      </c>
      <c r="N220" s="15">
        <v>0</v>
      </c>
      <c r="O220" s="15">
        <v>0</v>
      </c>
      <c r="P220" s="40">
        <v>0</v>
      </c>
      <c r="Q220" t="str">
        <f t="shared" si="3"/>
        <v>AC</v>
      </c>
      <c r="R220">
        <v>15.14</v>
      </c>
      <c r="W220">
        <v>17.170999999999999</v>
      </c>
    </row>
    <row r="221" spans="1:23" x14ac:dyDescent="0.25">
      <c r="A221" s="17">
        <v>78</v>
      </c>
      <c r="B221" s="17" t="s">
        <v>101</v>
      </c>
      <c r="C221" s="45">
        <v>78</v>
      </c>
      <c r="D221">
        <v>188</v>
      </c>
      <c r="E221" s="8">
        <v>598</v>
      </c>
      <c r="F221" s="15">
        <v>0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40">
        <v>0</v>
      </c>
      <c r="Q221" t="str">
        <f t="shared" si="3"/>
        <v>AC</v>
      </c>
      <c r="R221">
        <v>14.955</v>
      </c>
      <c r="W221">
        <v>21.047999999999998</v>
      </c>
    </row>
    <row r="222" spans="1:23" x14ac:dyDescent="0.25">
      <c r="A222" s="17">
        <v>79</v>
      </c>
      <c r="B222" s="17" t="s">
        <v>101</v>
      </c>
      <c r="C222" s="45">
        <v>79</v>
      </c>
      <c r="D222">
        <v>128</v>
      </c>
      <c r="E222" s="8">
        <v>538</v>
      </c>
      <c r="F222" s="15">
        <v>1</v>
      </c>
      <c r="G222" s="15">
        <v>0</v>
      </c>
      <c r="H222" s="15">
        <v>0</v>
      </c>
      <c r="I222" s="15">
        <v>0</v>
      </c>
      <c r="J222" s="15">
        <v>0</v>
      </c>
      <c r="K222" s="15">
        <v>1</v>
      </c>
      <c r="L222" s="15">
        <v>0</v>
      </c>
      <c r="M222" s="15">
        <v>0</v>
      </c>
      <c r="N222" s="15">
        <v>1</v>
      </c>
      <c r="O222" s="15">
        <v>0</v>
      </c>
      <c r="P222" s="40">
        <v>0</v>
      </c>
      <c r="Q222" t="str">
        <f t="shared" si="3"/>
        <v>GC</v>
      </c>
      <c r="R222">
        <v>26.956</v>
      </c>
      <c r="W222">
        <v>26.771999999999998</v>
      </c>
    </row>
    <row r="223" spans="1:23" x14ac:dyDescent="0.25">
      <c r="A223" s="17">
        <v>80</v>
      </c>
      <c r="B223" s="17" t="s">
        <v>101</v>
      </c>
      <c r="C223" s="45">
        <v>80</v>
      </c>
      <c r="D223">
        <v>129</v>
      </c>
      <c r="E223" s="8">
        <v>539</v>
      </c>
      <c r="F223" s="15">
        <v>1</v>
      </c>
      <c r="G223" s="15">
        <v>0</v>
      </c>
      <c r="H223" s="15">
        <v>0</v>
      </c>
      <c r="I223" s="15">
        <v>0</v>
      </c>
      <c r="J223" s="15">
        <v>0</v>
      </c>
      <c r="K223" s="15">
        <v>1</v>
      </c>
      <c r="L223" s="15">
        <v>0</v>
      </c>
      <c r="M223" s="15">
        <v>0</v>
      </c>
      <c r="N223" s="15">
        <v>1</v>
      </c>
      <c r="O223" s="15">
        <v>0</v>
      </c>
      <c r="P223" s="40">
        <v>0</v>
      </c>
      <c r="Q223" t="str">
        <f t="shared" si="3"/>
        <v>GC</v>
      </c>
      <c r="R223">
        <v>17.908999999999999</v>
      </c>
      <c r="W223">
        <v>16.800999999999998</v>
      </c>
    </row>
    <row r="224" spans="1:23" x14ac:dyDescent="0.25">
      <c r="A224" s="17">
        <v>81</v>
      </c>
      <c r="B224" s="17" t="s">
        <v>101</v>
      </c>
      <c r="C224" s="45">
        <v>81</v>
      </c>
      <c r="D224">
        <v>123</v>
      </c>
      <c r="E224" s="8">
        <v>533</v>
      </c>
      <c r="F224" s="15">
        <v>1</v>
      </c>
      <c r="G224" s="15">
        <v>0</v>
      </c>
      <c r="H224" s="15">
        <v>0</v>
      </c>
      <c r="I224" s="15">
        <v>0</v>
      </c>
      <c r="J224" s="15">
        <v>0</v>
      </c>
      <c r="K224" s="15">
        <v>1</v>
      </c>
      <c r="L224" s="15">
        <v>0</v>
      </c>
      <c r="M224" s="15">
        <v>0</v>
      </c>
      <c r="N224" s="15">
        <v>1</v>
      </c>
      <c r="O224" s="15">
        <v>0</v>
      </c>
      <c r="P224" s="40">
        <v>0</v>
      </c>
      <c r="Q224" t="str">
        <f t="shared" si="3"/>
        <v>GC</v>
      </c>
      <c r="R224">
        <v>18.094000000000001</v>
      </c>
      <c r="W224">
        <v>31.571999999999999</v>
      </c>
    </row>
    <row r="225" spans="1:23" x14ac:dyDescent="0.25">
      <c r="A225" s="17">
        <v>82</v>
      </c>
      <c r="B225" s="17" t="s">
        <v>101</v>
      </c>
      <c r="C225" s="45">
        <v>82</v>
      </c>
      <c r="D225">
        <v>124</v>
      </c>
      <c r="E225" s="8">
        <v>534</v>
      </c>
      <c r="F225" s="15">
        <v>1</v>
      </c>
      <c r="G225" s="15">
        <v>0</v>
      </c>
      <c r="H225" s="15">
        <v>0</v>
      </c>
      <c r="I225" s="15">
        <v>0</v>
      </c>
      <c r="J225" s="15">
        <v>0</v>
      </c>
      <c r="K225" s="15">
        <v>1</v>
      </c>
      <c r="L225" s="15">
        <v>0</v>
      </c>
      <c r="M225" s="15">
        <v>0</v>
      </c>
      <c r="N225" s="15">
        <v>1</v>
      </c>
      <c r="O225" s="15">
        <v>0</v>
      </c>
      <c r="P225" s="40">
        <v>0</v>
      </c>
      <c r="Q225" t="str">
        <f t="shared" si="3"/>
        <v>GC</v>
      </c>
      <c r="R225">
        <v>30.463999999999999</v>
      </c>
      <c r="W225">
        <v>12.555</v>
      </c>
    </row>
    <row r="226" spans="1:23" x14ac:dyDescent="0.25">
      <c r="A226" s="17">
        <v>83</v>
      </c>
      <c r="B226" s="17" t="s">
        <v>101</v>
      </c>
      <c r="C226" s="45">
        <v>83</v>
      </c>
      <c r="D226">
        <v>125</v>
      </c>
      <c r="E226" s="8">
        <v>535</v>
      </c>
      <c r="F226" s="15">
        <v>1</v>
      </c>
      <c r="G226" s="15">
        <v>0</v>
      </c>
      <c r="H226" s="15">
        <v>0</v>
      </c>
      <c r="I226" s="15">
        <v>0</v>
      </c>
      <c r="J226" s="15">
        <v>0</v>
      </c>
      <c r="K226" s="15">
        <v>1</v>
      </c>
      <c r="L226" s="15">
        <v>0</v>
      </c>
      <c r="M226" s="15">
        <v>0</v>
      </c>
      <c r="N226" s="15">
        <v>1</v>
      </c>
      <c r="O226" s="15">
        <v>0</v>
      </c>
      <c r="P226" s="40">
        <v>0</v>
      </c>
      <c r="Q226" t="str">
        <f t="shared" si="3"/>
        <v>GC</v>
      </c>
      <c r="R226">
        <v>25.664000000000001</v>
      </c>
      <c r="W226">
        <v>30.094999999999999</v>
      </c>
    </row>
    <row r="227" spans="1:23" x14ac:dyDescent="0.25">
      <c r="A227" s="17">
        <v>84</v>
      </c>
      <c r="B227" s="17" t="s">
        <v>101</v>
      </c>
      <c r="C227" s="45">
        <v>84</v>
      </c>
      <c r="D227">
        <v>126</v>
      </c>
      <c r="E227" s="8">
        <v>536</v>
      </c>
      <c r="F227" s="15">
        <v>1</v>
      </c>
      <c r="G227" s="15">
        <v>0</v>
      </c>
      <c r="H227" s="15">
        <v>0</v>
      </c>
      <c r="I227" s="15">
        <v>0</v>
      </c>
      <c r="J227" s="15">
        <v>0</v>
      </c>
      <c r="K227" s="15">
        <v>1</v>
      </c>
      <c r="L227" s="15">
        <v>0</v>
      </c>
      <c r="M227" s="15">
        <v>0</v>
      </c>
      <c r="N227" s="15">
        <v>1</v>
      </c>
      <c r="O227" s="15">
        <v>0</v>
      </c>
      <c r="P227" s="40">
        <v>0</v>
      </c>
      <c r="Q227" t="str">
        <f t="shared" si="3"/>
        <v>GC</v>
      </c>
      <c r="R227">
        <v>41.726999999999997</v>
      </c>
      <c r="W227">
        <v>34.895000000000003</v>
      </c>
    </row>
    <row r="228" spans="1:23" x14ac:dyDescent="0.25">
      <c r="A228" s="17">
        <v>85</v>
      </c>
      <c r="B228" s="17" t="s">
        <v>101</v>
      </c>
      <c r="C228" s="45">
        <v>85</v>
      </c>
      <c r="D228">
        <v>182</v>
      </c>
      <c r="E228" s="8">
        <v>592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0</v>
      </c>
      <c r="O228" s="15">
        <v>0</v>
      </c>
      <c r="P228" s="40">
        <v>0</v>
      </c>
      <c r="Q228" t="str">
        <f t="shared" si="3"/>
        <v>AC</v>
      </c>
      <c r="R228">
        <v>14.217000000000001</v>
      </c>
      <c r="W228">
        <v>19.202000000000002</v>
      </c>
    </row>
    <row r="229" spans="1:23" x14ac:dyDescent="0.25">
      <c r="A229" s="17">
        <v>86</v>
      </c>
      <c r="B229" s="17" t="s">
        <v>101</v>
      </c>
      <c r="C229" s="45">
        <v>86</v>
      </c>
      <c r="D229">
        <v>181</v>
      </c>
      <c r="E229" s="8">
        <v>591</v>
      </c>
      <c r="F229" s="15">
        <v>0</v>
      </c>
      <c r="G229" s="15">
        <v>0</v>
      </c>
      <c r="H229" s="15">
        <v>0</v>
      </c>
      <c r="I229" s="15">
        <v>0</v>
      </c>
      <c r="J229" s="15">
        <v>1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40">
        <v>0</v>
      </c>
      <c r="Q229" t="str">
        <f t="shared" si="3"/>
        <v>AC</v>
      </c>
      <c r="R229">
        <v>20.309000000000001</v>
      </c>
      <c r="W229">
        <v>38.402999999999999</v>
      </c>
    </row>
    <row r="230" spans="1:23" x14ac:dyDescent="0.25">
      <c r="A230" s="17">
        <v>87</v>
      </c>
      <c r="B230" s="17" t="s">
        <v>101</v>
      </c>
      <c r="C230" s="45">
        <v>87</v>
      </c>
      <c r="D230">
        <v>120</v>
      </c>
      <c r="E230" s="8">
        <v>530</v>
      </c>
      <c r="F230" s="15">
        <v>1</v>
      </c>
      <c r="G230" s="15">
        <v>0</v>
      </c>
      <c r="H230" s="15">
        <v>0</v>
      </c>
      <c r="I230" s="15">
        <v>0</v>
      </c>
      <c r="J230" s="15">
        <v>1</v>
      </c>
      <c r="K230" s="15">
        <v>1</v>
      </c>
      <c r="L230" s="15">
        <v>0</v>
      </c>
      <c r="M230" s="15">
        <v>0</v>
      </c>
      <c r="N230" s="15">
        <v>1</v>
      </c>
      <c r="O230" s="15">
        <v>0</v>
      </c>
      <c r="P230" s="40">
        <v>0</v>
      </c>
      <c r="Q230" t="str">
        <f t="shared" si="3"/>
        <v>GC</v>
      </c>
      <c r="R230">
        <v>13.847</v>
      </c>
      <c r="W230">
        <v>33.417999999999999</v>
      </c>
    </row>
    <row r="231" spans="1:23" x14ac:dyDescent="0.25">
      <c r="A231" s="17">
        <v>88</v>
      </c>
      <c r="B231" s="17" t="s">
        <v>101</v>
      </c>
      <c r="C231" s="45">
        <v>88</v>
      </c>
      <c r="D231">
        <v>158</v>
      </c>
      <c r="E231" s="8">
        <v>568</v>
      </c>
      <c r="F231" s="15">
        <v>0</v>
      </c>
      <c r="G231" s="15">
        <v>0</v>
      </c>
      <c r="H231" s="15">
        <v>1</v>
      </c>
      <c r="I231" s="15">
        <v>0</v>
      </c>
      <c r="J231" s="15">
        <v>1</v>
      </c>
      <c r="K231" s="15">
        <v>0</v>
      </c>
      <c r="L231" s="15">
        <v>0</v>
      </c>
      <c r="M231" s="15">
        <v>0</v>
      </c>
      <c r="N231" s="15">
        <v>0</v>
      </c>
      <c r="O231" s="15">
        <v>0</v>
      </c>
      <c r="P231" s="40">
        <v>0</v>
      </c>
      <c r="Q231" t="str">
        <f t="shared" si="3"/>
        <v>AC</v>
      </c>
      <c r="R231">
        <v>20.678999999999998</v>
      </c>
      <c r="W231">
        <v>53.173999999999999</v>
      </c>
    </row>
    <row r="232" spans="1:23" x14ac:dyDescent="0.25">
      <c r="A232" s="17">
        <v>89</v>
      </c>
      <c r="B232" s="17" t="s">
        <v>101</v>
      </c>
      <c r="C232" s="45">
        <v>89</v>
      </c>
      <c r="D232">
        <v>160</v>
      </c>
      <c r="E232" s="8">
        <v>570</v>
      </c>
      <c r="F232" s="15">
        <v>0</v>
      </c>
      <c r="G232" s="15">
        <v>0</v>
      </c>
      <c r="H232" s="15">
        <v>1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40">
        <v>0</v>
      </c>
      <c r="Q232" t="str">
        <f t="shared" si="3"/>
        <v>AC</v>
      </c>
      <c r="R232">
        <v>22.155999999999999</v>
      </c>
      <c r="W232">
        <v>15.324</v>
      </c>
    </row>
    <row r="233" spans="1:23" x14ac:dyDescent="0.25">
      <c r="A233" s="17">
        <v>90</v>
      </c>
      <c r="B233" s="17" t="s">
        <v>101</v>
      </c>
      <c r="C233" s="45">
        <v>90</v>
      </c>
      <c r="D233">
        <v>86</v>
      </c>
      <c r="E233" s="8">
        <v>496</v>
      </c>
      <c r="F233" s="15">
        <v>1</v>
      </c>
      <c r="G233" s="15">
        <v>0</v>
      </c>
      <c r="H233" s="15">
        <v>0</v>
      </c>
      <c r="I233" s="15">
        <v>0</v>
      </c>
      <c r="J233" s="15">
        <v>0</v>
      </c>
      <c r="K233" s="15">
        <v>1</v>
      </c>
      <c r="L233" s="15">
        <v>0</v>
      </c>
      <c r="M233" s="15">
        <v>0</v>
      </c>
      <c r="N233" s="15">
        <v>1</v>
      </c>
      <c r="O233" s="15">
        <v>0</v>
      </c>
      <c r="P233" s="40">
        <v>0</v>
      </c>
      <c r="Q233" t="str">
        <f t="shared" si="3"/>
        <v>GC</v>
      </c>
      <c r="R233">
        <v>19.571000000000002</v>
      </c>
      <c r="W233">
        <v>29.356000000000002</v>
      </c>
    </row>
    <row r="234" spans="1:23" x14ac:dyDescent="0.25">
      <c r="A234" s="17">
        <v>91</v>
      </c>
      <c r="B234" s="17" t="s">
        <v>101</v>
      </c>
      <c r="C234" s="45">
        <v>91</v>
      </c>
      <c r="D234">
        <v>66</v>
      </c>
      <c r="E234" s="8">
        <v>476</v>
      </c>
      <c r="F234" s="15">
        <v>1</v>
      </c>
      <c r="G234" s="15">
        <v>0</v>
      </c>
      <c r="H234" s="15">
        <v>0</v>
      </c>
      <c r="I234" s="15">
        <v>0</v>
      </c>
      <c r="J234" s="15">
        <v>0</v>
      </c>
      <c r="K234" s="15">
        <v>1</v>
      </c>
      <c r="L234" s="15">
        <v>0</v>
      </c>
      <c r="M234" s="15">
        <v>0</v>
      </c>
      <c r="N234" s="15">
        <v>1</v>
      </c>
      <c r="O234" s="15">
        <v>0</v>
      </c>
      <c r="P234" s="40">
        <v>0</v>
      </c>
      <c r="Q234" t="str">
        <f t="shared" si="3"/>
        <v>GC</v>
      </c>
      <c r="R234">
        <v>19.202000000000002</v>
      </c>
      <c r="W234">
        <v>25.294</v>
      </c>
    </row>
    <row r="235" spans="1:23" x14ac:dyDescent="0.25">
      <c r="A235" s="17">
        <v>92</v>
      </c>
      <c r="B235" s="17" t="s">
        <v>101</v>
      </c>
      <c r="C235" s="45">
        <v>92</v>
      </c>
      <c r="D235">
        <v>164</v>
      </c>
      <c r="E235" s="8">
        <v>574</v>
      </c>
      <c r="F235" s="15">
        <v>0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40">
        <v>0</v>
      </c>
      <c r="Q235" t="str">
        <f t="shared" si="3"/>
        <v>AC</v>
      </c>
      <c r="R235">
        <v>13.663</v>
      </c>
      <c r="W235">
        <v>16.986000000000001</v>
      </c>
    </row>
    <row r="236" spans="1:23" x14ac:dyDescent="0.25">
      <c r="A236" s="17">
        <v>93</v>
      </c>
      <c r="B236" s="17" t="s">
        <v>101</v>
      </c>
      <c r="C236" s="45">
        <v>93</v>
      </c>
      <c r="D236">
        <v>65</v>
      </c>
      <c r="E236" s="8">
        <v>475</v>
      </c>
      <c r="F236" s="15">
        <v>1</v>
      </c>
      <c r="G236" s="15">
        <v>0</v>
      </c>
      <c r="H236" s="15">
        <v>0</v>
      </c>
      <c r="I236" s="15">
        <v>0</v>
      </c>
      <c r="J236" s="15">
        <v>0</v>
      </c>
      <c r="K236" s="15">
        <v>1</v>
      </c>
      <c r="L236" s="15">
        <v>0</v>
      </c>
      <c r="M236" s="15">
        <v>0</v>
      </c>
      <c r="N236" s="15">
        <v>1</v>
      </c>
      <c r="O236" s="15">
        <v>0</v>
      </c>
      <c r="P236" s="40">
        <v>0</v>
      </c>
      <c r="Q236" t="str">
        <f t="shared" si="3"/>
        <v>GC</v>
      </c>
      <c r="R236">
        <v>32.125999999999998</v>
      </c>
      <c r="W236">
        <v>24.187000000000001</v>
      </c>
    </row>
    <row r="237" spans="1:23" x14ac:dyDescent="0.25">
      <c r="A237" s="17">
        <v>94</v>
      </c>
      <c r="B237" s="17" t="s">
        <v>101</v>
      </c>
      <c r="C237" s="45">
        <v>94</v>
      </c>
      <c r="D237">
        <v>63</v>
      </c>
      <c r="E237" s="8">
        <v>473</v>
      </c>
      <c r="F237" s="15">
        <v>1</v>
      </c>
      <c r="G237" s="15">
        <v>0</v>
      </c>
      <c r="H237" s="15">
        <v>0</v>
      </c>
      <c r="I237" s="15">
        <v>0</v>
      </c>
      <c r="J237" s="15">
        <v>0</v>
      </c>
      <c r="K237" s="15">
        <v>1</v>
      </c>
      <c r="L237" s="15">
        <v>0</v>
      </c>
      <c r="M237" s="15">
        <v>0</v>
      </c>
      <c r="N237" s="15">
        <v>1</v>
      </c>
      <c r="O237" s="15">
        <v>0</v>
      </c>
      <c r="P237" s="40">
        <v>0</v>
      </c>
      <c r="Q237" t="str">
        <f t="shared" si="3"/>
        <v>GC</v>
      </c>
      <c r="R237">
        <v>26.033000000000001</v>
      </c>
      <c r="W237">
        <v>21.417000000000002</v>
      </c>
    </row>
    <row r="238" spans="1:23" x14ac:dyDescent="0.25">
      <c r="A238" s="17">
        <v>95</v>
      </c>
      <c r="B238" s="17" t="s">
        <v>101</v>
      </c>
      <c r="C238" s="45">
        <v>95</v>
      </c>
      <c r="D238">
        <v>64</v>
      </c>
      <c r="E238" s="8">
        <v>474</v>
      </c>
      <c r="F238" s="15">
        <v>1</v>
      </c>
      <c r="G238" s="15">
        <v>0</v>
      </c>
      <c r="H238" s="15">
        <v>0</v>
      </c>
      <c r="I238" s="15">
        <v>0</v>
      </c>
      <c r="J238" s="15">
        <v>0</v>
      </c>
      <c r="K238" s="15">
        <v>1</v>
      </c>
      <c r="L238" s="15">
        <v>0</v>
      </c>
      <c r="M238" s="15">
        <v>0</v>
      </c>
      <c r="N238" s="15">
        <v>1</v>
      </c>
      <c r="O238" s="15">
        <v>0</v>
      </c>
      <c r="P238" s="40">
        <v>0</v>
      </c>
      <c r="Q238" t="str">
        <f t="shared" si="3"/>
        <v>GC</v>
      </c>
      <c r="R238">
        <v>31.757000000000001</v>
      </c>
      <c r="W238">
        <v>16.986000000000001</v>
      </c>
    </row>
    <row r="239" spans="1:23" x14ac:dyDescent="0.25">
      <c r="A239" s="17">
        <v>96</v>
      </c>
      <c r="B239" s="17" t="s">
        <v>101</v>
      </c>
      <c r="C239" s="45">
        <v>96</v>
      </c>
      <c r="D239">
        <v>82</v>
      </c>
      <c r="E239" s="8">
        <v>492</v>
      </c>
      <c r="F239" s="15">
        <v>1</v>
      </c>
      <c r="G239" s="15">
        <v>0</v>
      </c>
      <c r="H239" s="15">
        <v>0</v>
      </c>
      <c r="I239" s="15">
        <v>0</v>
      </c>
      <c r="J239" s="15">
        <v>0</v>
      </c>
      <c r="K239" s="15">
        <v>1</v>
      </c>
      <c r="L239" s="15">
        <v>0</v>
      </c>
      <c r="M239" s="15">
        <v>0</v>
      </c>
      <c r="N239" s="15">
        <v>1</v>
      </c>
      <c r="O239" s="15">
        <v>0</v>
      </c>
      <c r="P239" s="40">
        <v>0</v>
      </c>
      <c r="Q239" t="str">
        <f t="shared" si="3"/>
        <v>GC</v>
      </c>
      <c r="R239">
        <v>16.617000000000001</v>
      </c>
      <c r="W239">
        <v>24.187000000000001</v>
      </c>
    </row>
    <row r="240" spans="1:23" x14ac:dyDescent="0.25">
      <c r="A240" s="17">
        <v>97</v>
      </c>
      <c r="B240" s="17" t="s">
        <v>101</v>
      </c>
      <c r="C240" s="45">
        <v>97</v>
      </c>
      <c r="D240">
        <v>185</v>
      </c>
      <c r="E240" s="8">
        <v>595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40">
        <v>0</v>
      </c>
      <c r="Q240" t="str">
        <f t="shared" si="3"/>
        <v>AC</v>
      </c>
      <c r="R240">
        <v>15.694000000000001</v>
      </c>
      <c r="W240">
        <v>33.048999999999999</v>
      </c>
    </row>
    <row r="241" spans="1:23" x14ac:dyDescent="0.25">
      <c r="A241" s="17">
        <v>98</v>
      </c>
      <c r="B241" s="17" t="s">
        <v>101</v>
      </c>
      <c r="C241" s="45">
        <v>98</v>
      </c>
      <c r="D241">
        <v>81</v>
      </c>
      <c r="E241" s="8">
        <v>491</v>
      </c>
      <c r="F241" s="15">
        <v>1</v>
      </c>
      <c r="G241" s="15">
        <v>0</v>
      </c>
      <c r="H241" s="15">
        <v>0</v>
      </c>
      <c r="I241" s="15">
        <v>0</v>
      </c>
      <c r="J241" s="15">
        <v>0</v>
      </c>
      <c r="K241" s="15">
        <v>1</v>
      </c>
      <c r="L241" s="15">
        <v>0</v>
      </c>
      <c r="M241" s="15">
        <v>0</v>
      </c>
      <c r="N241" s="15">
        <v>1</v>
      </c>
      <c r="O241" s="15">
        <v>0</v>
      </c>
      <c r="P241" s="40">
        <v>0</v>
      </c>
      <c r="Q241" t="str">
        <f t="shared" si="3"/>
        <v>GC</v>
      </c>
      <c r="R241">
        <v>28.802</v>
      </c>
      <c r="W241">
        <v>26.033000000000001</v>
      </c>
    </row>
    <row r="242" spans="1:23" x14ac:dyDescent="0.25">
      <c r="A242" s="17">
        <v>99</v>
      </c>
      <c r="B242" s="17" t="s">
        <v>101</v>
      </c>
      <c r="C242" s="45">
        <v>99</v>
      </c>
      <c r="D242">
        <v>62</v>
      </c>
      <c r="E242" s="8">
        <v>472</v>
      </c>
      <c r="F242" s="15">
        <v>1</v>
      </c>
      <c r="G242" s="15">
        <v>0</v>
      </c>
      <c r="H242" s="15">
        <v>0</v>
      </c>
      <c r="I242" s="15">
        <v>0</v>
      </c>
      <c r="J242" s="15">
        <v>0</v>
      </c>
      <c r="K242" s="15">
        <v>1</v>
      </c>
      <c r="L242" s="15">
        <v>0</v>
      </c>
      <c r="M242" s="15">
        <v>0</v>
      </c>
      <c r="N242" s="15">
        <v>1</v>
      </c>
      <c r="O242" s="15">
        <v>0</v>
      </c>
      <c r="P242" s="40">
        <v>0</v>
      </c>
      <c r="Q242" t="str">
        <f t="shared" si="3"/>
        <v>GC</v>
      </c>
      <c r="R242">
        <v>12.37</v>
      </c>
      <c r="W242">
        <v>18.279</v>
      </c>
    </row>
    <row r="243" spans="1:23" x14ac:dyDescent="0.25">
      <c r="A243" s="17">
        <v>100</v>
      </c>
      <c r="B243" s="17" t="s">
        <v>101</v>
      </c>
      <c r="C243" s="45">
        <v>100</v>
      </c>
      <c r="D243">
        <v>61</v>
      </c>
      <c r="E243" s="8">
        <v>471</v>
      </c>
      <c r="F243" s="15">
        <v>1</v>
      </c>
      <c r="G243" s="15">
        <v>0</v>
      </c>
      <c r="H243" s="15">
        <v>0</v>
      </c>
      <c r="I243" s="15">
        <v>1</v>
      </c>
      <c r="J243" s="15">
        <v>0</v>
      </c>
      <c r="K243" s="15">
        <v>1</v>
      </c>
      <c r="L243" s="15">
        <v>0</v>
      </c>
      <c r="M243" s="15">
        <v>0</v>
      </c>
      <c r="N243" s="15">
        <v>1</v>
      </c>
      <c r="O243" s="15">
        <v>0</v>
      </c>
      <c r="P243" s="40">
        <v>0</v>
      </c>
      <c r="Q243" t="str">
        <f t="shared" si="3"/>
        <v>GC</v>
      </c>
      <c r="R243">
        <v>50.404000000000003</v>
      </c>
      <c r="W243">
        <v>33.048999999999999</v>
      </c>
    </row>
    <row r="244" spans="1:23" x14ac:dyDescent="0.25">
      <c r="A244" s="17">
        <v>101</v>
      </c>
      <c r="B244" s="17" t="s">
        <v>101</v>
      </c>
      <c r="C244" s="45">
        <v>101</v>
      </c>
      <c r="D244">
        <v>60</v>
      </c>
      <c r="E244" s="8">
        <v>470</v>
      </c>
      <c r="F244" s="15">
        <v>1</v>
      </c>
      <c r="G244" s="15">
        <v>0</v>
      </c>
      <c r="H244" s="15">
        <v>0</v>
      </c>
      <c r="I244" s="15">
        <v>0</v>
      </c>
      <c r="J244" s="15">
        <v>0</v>
      </c>
      <c r="K244" s="15">
        <v>1</v>
      </c>
      <c r="L244" s="15">
        <v>0</v>
      </c>
      <c r="M244" s="15">
        <v>0</v>
      </c>
      <c r="N244" s="15">
        <v>1</v>
      </c>
      <c r="O244" s="15">
        <v>0</v>
      </c>
      <c r="P244" s="40">
        <v>0</v>
      </c>
      <c r="Q244" t="str">
        <f t="shared" si="3"/>
        <v>GC</v>
      </c>
      <c r="R244">
        <v>59.267000000000003</v>
      </c>
      <c r="W244">
        <v>28.433</v>
      </c>
    </row>
    <row r="245" spans="1:23" x14ac:dyDescent="0.25">
      <c r="A245" s="17">
        <v>102</v>
      </c>
      <c r="B245" s="17" t="s">
        <v>101</v>
      </c>
      <c r="C245" s="45">
        <v>102</v>
      </c>
      <c r="D245">
        <v>56</v>
      </c>
      <c r="E245" s="8">
        <v>466</v>
      </c>
      <c r="F245" s="15">
        <v>1</v>
      </c>
      <c r="G245" s="15">
        <v>0</v>
      </c>
      <c r="H245" s="15">
        <v>0</v>
      </c>
      <c r="I245" s="15">
        <v>0</v>
      </c>
      <c r="J245" s="15">
        <v>0</v>
      </c>
      <c r="K245" s="15">
        <v>1</v>
      </c>
      <c r="L245" s="15">
        <v>0</v>
      </c>
      <c r="M245" s="15">
        <v>0</v>
      </c>
      <c r="N245" s="15">
        <v>1</v>
      </c>
      <c r="O245" s="15">
        <v>0</v>
      </c>
      <c r="P245" s="40">
        <v>0</v>
      </c>
      <c r="Q245" t="str">
        <f t="shared" si="3"/>
        <v>GC</v>
      </c>
      <c r="R245">
        <v>33.048999999999999</v>
      </c>
      <c r="W245">
        <v>23.632999999999999</v>
      </c>
    </row>
    <row r="246" spans="1:23" x14ac:dyDescent="0.25">
      <c r="A246" s="17">
        <v>103</v>
      </c>
      <c r="B246" s="17" t="s">
        <v>101</v>
      </c>
      <c r="C246" s="45">
        <v>103</v>
      </c>
      <c r="D246">
        <v>147</v>
      </c>
      <c r="E246" s="8">
        <v>557</v>
      </c>
      <c r="F246" s="15">
        <v>0</v>
      </c>
      <c r="G246" s="15">
        <v>0</v>
      </c>
      <c r="H246" s="15">
        <v>1</v>
      </c>
      <c r="I246" s="15">
        <v>0</v>
      </c>
      <c r="J246" s="15">
        <v>0</v>
      </c>
      <c r="K246" s="15">
        <v>0</v>
      </c>
      <c r="L246" s="15">
        <v>1</v>
      </c>
      <c r="M246" s="15">
        <v>0</v>
      </c>
      <c r="N246" s="15">
        <v>0</v>
      </c>
      <c r="O246" s="15">
        <v>0</v>
      </c>
      <c r="P246" s="40">
        <v>0</v>
      </c>
      <c r="Q246" t="str">
        <f t="shared" si="3"/>
        <v>AC</v>
      </c>
      <c r="R246">
        <v>7.3849999999999998</v>
      </c>
      <c r="W246">
        <v>12.000999999999999</v>
      </c>
    </row>
    <row r="247" spans="1:23" x14ac:dyDescent="0.25">
      <c r="A247" s="17">
        <v>104</v>
      </c>
      <c r="B247" s="17" t="s">
        <v>101</v>
      </c>
      <c r="C247" s="45">
        <v>104</v>
      </c>
      <c r="D247">
        <v>57</v>
      </c>
      <c r="E247" s="8">
        <v>467</v>
      </c>
      <c r="F247" s="15">
        <v>1</v>
      </c>
      <c r="G247" s="15">
        <v>0</v>
      </c>
      <c r="H247" s="15">
        <v>0</v>
      </c>
      <c r="I247" s="15">
        <v>0</v>
      </c>
      <c r="J247" s="15">
        <v>0</v>
      </c>
      <c r="K247" s="15">
        <v>1</v>
      </c>
      <c r="L247" s="15">
        <v>0</v>
      </c>
      <c r="M247" s="15">
        <v>0</v>
      </c>
      <c r="N247" s="15">
        <v>1</v>
      </c>
      <c r="O247" s="15">
        <v>0</v>
      </c>
      <c r="P247" s="40">
        <v>0</v>
      </c>
      <c r="Q247" t="str">
        <f t="shared" si="3"/>
        <v>GC</v>
      </c>
      <c r="R247">
        <v>25.294</v>
      </c>
      <c r="W247">
        <v>20.863</v>
      </c>
    </row>
    <row r="248" spans="1:23" x14ac:dyDescent="0.25">
      <c r="A248" s="17">
        <v>105</v>
      </c>
      <c r="B248" s="17" t="s">
        <v>101</v>
      </c>
      <c r="C248" s="45">
        <v>105</v>
      </c>
      <c r="D248">
        <v>59</v>
      </c>
      <c r="E248" s="8">
        <v>469</v>
      </c>
      <c r="F248" s="15">
        <v>1</v>
      </c>
      <c r="G248" s="15">
        <v>0</v>
      </c>
      <c r="H248" s="15">
        <v>0</v>
      </c>
      <c r="I248" s="15">
        <v>0</v>
      </c>
      <c r="J248" s="15">
        <v>0</v>
      </c>
      <c r="K248" s="15">
        <v>1</v>
      </c>
      <c r="L248" s="15">
        <v>0</v>
      </c>
      <c r="M248" s="15">
        <v>0</v>
      </c>
      <c r="N248" s="15">
        <v>1</v>
      </c>
      <c r="O248" s="15">
        <v>0</v>
      </c>
      <c r="P248" s="40">
        <v>0</v>
      </c>
      <c r="Q248" t="str">
        <f t="shared" si="3"/>
        <v>GC</v>
      </c>
      <c r="R248">
        <v>24.187000000000001</v>
      </c>
      <c r="W248">
        <v>13.292999999999999</v>
      </c>
    </row>
    <row r="249" spans="1:23" x14ac:dyDescent="0.25">
      <c r="A249" s="17">
        <v>106</v>
      </c>
      <c r="B249" s="17"/>
      <c r="C249" s="45"/>
      <c r="E249" s="8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40"/>
      <c r="R249">
        <v>12.186</v>
      </c>
      <c r="W249">
        <v>33.048999999999999</v>
      </c>
    </row>
    <row r="250" spans="1:23" x14ac:dyDescent="0.25">
      <c r="A250" s="17">
        <v>107</v>
      </c>
      <c r="B250" s="17" t="s">
        <v>101</v>
      </c>
      <c r="C250" s="45">
        <v>107</v>
      </c>
      <c r="D250">
        <v>26</v>
      </c>
      <c r="E250" s="8">
        <v>436</v>
      </c>
      <c r="F250" s="15">
        <v>1</v>
      </c>
      <c r="G250" s="15">
        <v>0</v>
      </c>
      <c r="H250" s="15">
        <v>0</v>
      </c>
      <c r="I250" s="15">
        <v>0</v>
      </c>
      <c r="J250" s="15">
        <v>0</v>
      </c>
      <c r="K250" s="15">
        <v>1</v>
      </c>
      <c r="L250" s="15">
        <v>0</v>
      </c>
      <c r="M250" s="15">
        <v>0</v>
      </c>
      <c r="N250" s="15">
        <v>1</v>
      </c>
      <c r="O250" s="15">
        <v>0</v>
      </c>
      <c r="P250" s="40">
        <v>0</v>
      </c>
      <c r="Q250" t="str">
        <f t="shared" si="3"/>
        <v>GC</v>
      </c>
      <c r="R250">
        <v>25.664000000000001</v>
      </c>
      <c r="W250">
        <v>33.048999999999999</v>
      </c>
    </row>
    <row r="251" spans="1:23" x14ac:dyDescent="0.25">
      <c r="A251" s="17">
        <v>108</v>
      </c>
      <c r="B251" s="17" t="s">
        <v>101</v>
      </c>
      <c r="C251" s="45">
        <v>108</v>
      </c>
      <c r="D251">
        <v>176</v>
      </c>
      <c r="E251" s="8">
        <v>586</v>
      </c>
      <c r="F251" s="15">
        <v>0</v>
      </c>
      <c r="G251" s="15">
        <v>0</v>
      </c>
      <c r="H251" s="15">
        <v>0</v>
      </c>
      <c r="I251" s="15">
        <v>0</v>
      </c>
      <c r="J251" s="15">
        <v>0</v>
      </c>
      <c r="K251" s="15">
        <v>0</v>
      </c>
      <c r="L251" s="15">
        <v>0</v>
      </c>
      <c r="M251" s="15">
        <v>0</v>
      </c>
      <c r="N251" s="15">
        <v>0</v>
      </c>
      <c r="O251" s="15">
        <v>0</v>
      </c>
      <c r="P251" s="40">
        <v>0</v>
      </c>
      <c r="Q251" t="str">
        <f t="shared" si="3"/>
        <v>AC</v>
      </c>
      <c r="R251">
        <v>12.37</v>
      </c>
      <c r="W251">
        <v>23.079000000000001</v>
      </c>
    </row>
    <row r="252" spans="1:23" x14ac:dyDescent="0.25">
      <c r="A252" s="17">
        <v>109</v>
      </c>
      <c r="B252" s="17" t="s">
        <v>101</v>
      </c>
      <c r="C252" s="45">
        <v>109</v>
      </c>
      <c r="D252">
        <v>148</v>
      </c>
      <c r="E252" s="8">
        <v>558</v>
      </c>
      <c r="F252" s="15">
        <v>0</v>
      </c>
      <c r="G252" s="15">
        <v>0</v>
      </c>
      <c r="H252" s="15">
        <v>1</v>
      </c>
      <c r="I252" s="15">
        <v>0</v>
      </c>
      <c r="J252" s="15">
        <v>0</v>
      </c>
      <c r="K252" s="15">
        <v>0</v>
      </c>
      <c r="L252" s="15">
        <v>1</v>
      </c>
      <c r="M252" s="15">
        <v>0</v>
      </c>
      <c r="N252" s="15">
        <v>0</v>
      </c>
      <c r="O252" s="15">
        <v>0</v>
      </c>
      <c r="P252" s="40">
        <v>0</v>
      </c>
      <c r="Q252" t="str">
        <f t="shared" si="3"/>
        <v>AC</v>
      </c>
      <c r="R252">
        <v>11.816000000000001</v>
      </c>
      <c r="W252">
        <v>16.986000000000001</v>
      </c>
    </row>
    <row r="253" spans="1:23" x14ac:dyDescent="0.25">
      <c r="A253" s="17">
        <v>110</v>
      </c>
      <c r="B253" s="17" t="s">
        <v>101</v>
      </c>
      <c r="C253" s="45">
        <v>110</v>
      </c>
      <c r="D253">
        <v>20</v>
      </c>
      <c r="E253" s="8">
        <v>430</v>
      </c>
      <c r="F253" s="15">
        <v>1</v>
      </c>
      <c r="G253" s="15">
        <v>0</v>
      </c>
      <c r="H253" s="15">
        <v>0</v>
      </c>
      <c r="I253" s="15">
        <v>0</v>
      </c>
      <c r="J253" s="15">
        <v>0</v>
      </c>
      <c r="K253" s="15">
        <v>1</v>
      </c>
      <c r="L253" s="15">
        <v>0</v>
      </c>
      <c r="M253" s="15">
        <v>0</v>
      </c>
      <c r="N253" s="15">
        <v>1</v>
      </c>
      <c r="O253" s="15">
        <v>0</v>
      </c>
      <c r="P253" s="40">
        <v>0</v>
      </c>
      <c r="Q253" t="str">
        <f t="shared" si="3"/>
        <v>GC</v>
      </c>
      <c r="R253">
        <v>33.972000000000001</v>
      </c>
      <c r="W253">
        <v>26.587</v>
      </c>
    </row>
    <row r="254" spans="1:23" x14ac:dyDescent="0.25">
      <c r="A254" s="17">
        <v>111</v>
      </c>
      <c r="B254" s="17" t="s">
        <v>101</v>
      </c>
      <c r="C254" s="45">
        <v>111</v>
      </c>
      <c r="D254">
        <v>21</v>
      </c>
      <c r="E254" s="8">
        <v>431</v>
      </c>
      <c r="F254" s="15">
        <v>1</v>
      </c>
      <c r="G254" s="15">
        <v>0</v>
      </c>
      <c r="H254" s="15">
        <v>0</v>
      </c>
      <c r="I254" s="15">
        <v>0</v>
      </c>
      <c r="J254" s="15">
        <v>0</v>
      </c>
      <c r="K254" s="15">
        <v>1</v>
      </c>
      <c r="L254" s="15">
        <v>0</v>
      </c>
      <c r="M254" s="15">
        <v>0</v>
      </c>
      <c r="N254" s="15">
        <v>1</v>
      </c>
      <c r="O254" s="15">
        <v>0</v>
      </c>
      <c r="P254" s="40">
        <v>0</v>
      </c>
      <c r="Q254" t="str">
        <f t="shared" si="3"/>
        <v>GC</v>
      </c>
      <c r="R254">
        <v>36.372</v>
      </c>
      <c r="W254">
        <v>31.940999999999999</v>
      </c>
    </row>
    <row r="255" spans="1:23" x14ac:dyDescent="0.25">
      <c r="A255" s="17">
        <v>112</v>
      </c>
      <c r="B255" s="17" t="s">
        <v>101</v>
      </c>
      <c r="C255" s="45">
        <v>112</v>
      </c>
      <c r="D255">
        <v>14</v>
      </c>
      <c r="E255" s="8">
        <v>424</v>
      </c>
      <c r="F255" s="15">
        <v>1</v>
      </c>
      <c r="G255" s="15">
        <v>0</v>
      </c>
      <c r="H255" s="15">
        <v>0</v>
      </c>
      <c r="I255" s="15">
        <v>0</v>
      </c>
      <c r="J255" s="15">
        <v>0</v>
      </c>
      <c r="K255" s="15">
        <v>1</v>
      </c>
      <c r="L255" s="15">
        <v>0</v>
      </c>
      <c r="M255" s="15">
        <v>0</v>
      </c>
      <c r="N255" s="15">
        <v>1</v>
      </c>
      <c r="O255" s="15">
        <v>0</v>
      </c>
      <c r="P255" s="40">
        <v>0</v>
      </c>
      <c r="Q255" t="str">
        <f t="shared" si="3"/>
        <v>GC</v>
      </c>
      <c r="R255">
        <v>23.079000000000001</v>
      </c>
      <c r="W255">
        <v>23.263999999999999</v>
      </c>
    </row>
    <row r="256" spans="1:23" x14ac:dyDescent="0.25">
      <c r="A256" s="17">
        <v>113</v>
      </c>
      <c r="B256" s="17" t="s">
        <v>101</v>
      </c>
      <c r="C256" s="45">
        <v>113</v>
      </c>
      <c r="D256">
        <v>13</v>
      </c>
      <c r="E256" s="8">
        <v>423</v>
      </c>
      <c r="F256" s="15">
        <v>1</v>
      </c>
      <c r="G256" s="15">
        <v>0</v>
      </c>
      <c r="H256" s="15">
        <v>0</v>
      </c>
      <c r="I256" s="15">
        <v>0</v>
      </c>
      <c r="J256" s="15">
        <v>0</v>
      </c>
      <c r="K256" s="15">
        <v>1</v>
      </c>
      <c r="L256" s="15">
        <v>0</v>
      </c>
      <c r="M256" s="15">
        <v>0</v>
      </c>
      <c r="N256" s="15">
        <v>1</v>
      </c>
      <c r="O256" s="15">
        <v>0</v>
      </c>
      <c r="P256" s="40">
        <v>0</v>
      </c>
      <c r="Q256" t="str">
        <f t="shared" si="3"/>
        <v>GC</v>
      </c>
      <c r="R256">
        <v>21.233000000000001</v>
      </c>
      <c r="W256">
        <v>22.155999999999999</v>
      </c>
    </row>
    <row r="257" spans="1:23" x14ac:dyDescent="0.25">
      <c r="A257" s="17">
        <v>114</v>
      </c>
      <c r="B257" s="17" t="s">
        <v>101</v>
      </c>
      <c r="C257" s="45">
        <v>114</v>
      </c>
      <c r="D257">
        <v>9</v>
      </c>
      <c r="E257" s="8">
        <v>419</v>
      </c>
      <c r="F257" s="15">
        <v>1</v>
      </c>
      <c r="G257" s="15">
        <v>0</v>
      </c>
      <c r="H257" s="15">
        <v>0</v>
      </c>
      <c r="I257" s="15">
        <v>0</v>
      </c>
      <c r="J257" s="15">
        <v>0</v>
      </c>
      <c r="K257" s="15">
        <v>1</v>
      </c>
      <c r="L257" s="15">
        <v>0</v>
      </c>
      <c r="M257" s="15">
        <v>0</v>
      </c>
      <c r="N257" s="15">
        <v>1</v>
      </c>
      <c r="O257" s="15">
        <v>0</v>
      </c>
      <c r="P257" s="40">
        <v>0</v>
      </c>
      <c r="Q257" t="str">
        <f t="shared" si="3"/>
        <v>GC</v>
      </c>
      <c r="R257">
        <v>31.202999999999999</v>
      </c>
      <c r="W257">
        <v>52.066000000000003</v>
      </c>
    </row>
    <row r="258" spans="1:23" x14ac:dyDescent="0.25">
      <c r="A258" s="17">
        <v>115</v>
      </c>
      <c r="B258" s="17" t="s">
        <v>101</v>
      </c>
      <c r="C258" s="45">
        <v>115</v>
      </c>
      <c r="D258">
        <v>44</v>
      </c>
      <c r="E258" s="8">
        <v>454</v>
      </c>
      <c r="F258" s="15">
        <v>1</v>
      </c>
      <c r="G258" s="15">
        <v>0</v>
      </c>
      <c r="H258" s="15">
        <v>0</v>
      </c>
      <c r="I258" s="15">
        <v>0</v>
      </c>
      <c r="J258" s="15">
        <v>0</v>
      </c>
      <c r="K258" s="15">
        <v>1</v>
      </c>
      <c r="L258" s="15">
        <v>0</v>
      </c>
      <c r="M258" s="15">
        <v>0</v>
      </c>
      <c r="N258" s="15">
        <v>1</v>
      </c>
      <c r="O258" s="15">
        <v>0</v>
      </c>
      <c r="P258" s="40">
        <v>0</v>
      </c>
      <c r="Q258" t="str">
        <f t="shared" si="3"/>
        <v>GC</v>
      </c>
      <c r="R258">
        <v>24.187000000000001</v>
      </c>
      <c r="W258">
        <v>8.8620000000000001</v>
      </c>
    </row>
    <row r="259" spans="1:23" x14ac:dyDescent="0.25">
      <c r="A259" s="17">
        <v>116</v>
      </c>
      <c r="B259" s="17" t="s">
        <v>101</v>
      </c>
      <c r="C259" s="45">
        <v>116</v>
      </c>
      <c r="D259">
        <v>45</v>
      </c>
      <c r="E259" s="8">
        <v>455</v>
      </c>
      <c r="F259" s="15">
        <v>1</v>
      </c>
      <c r="G259" s="15">
        <v>0</v>
      </c>
      <c r="H259" s="15">
        <v>0</v>
      </c>
      <c r="I259" s="15">
        <v>0</v>
      </c>
      <c r="J259" s="15">
        <v>0</v>
      </c>
      <c r="K259" s="15">
        <v>1</v>
      </c>
      <c r="L259" s="15">
        <v>0</v>
      </c>
      <c r="M259" s="15">
        <v>0</v>
      </c>
      <c r="N259" s="15">
        <v>1</v>
      </c>
      <c r="O259" s="15">
        <v>0</v>
      </c>
      <c r="P259" s="40">
        <v>0</v>
      </c>
      <c r="Q259" t="str">
        <f t="shared" ref="Q259:Q322" si="4">IF(F259=1,"GC","AC")</f>
        <v>GC</v>
      </c>
      <c r="R259">
        <v>31.202999999999999</v>
      </c>
      <c r="W259">
        <v>19.571000000000002</v>
      </c>
    </row>
    <row r="260" spans="1:23" x14ac:dyDescent="0.25">
      <c r="A260" s="17">
        <v>117</v>
      </c>
      <c r="B260" s="17" t="s">
        <v>101</v>
      </c>
      <c r="C260" s="45">
        <v>117</v>
      </c>
      <c r="D260">
        <v>90</v>
      </c>
      <c r="E260" s="8">
        <v>500</v>
      </c>
      <c r="F260" s="15">
        <v>1</v>
      </c>
      <c r="G260" s="15">
        <v>0</v>
      </c>
      <c r="H260" s="15">
        <v>0</v>
      </c>
      <c r="I260" s="15">
        <v>0</v>
      </c>
      <c r="J260" s="15">
        <v>0</v>
      </c>
      <c r="K260" s="15">
        <v>1</v>
      </c>
      <c r="L260" s="15">
        <v>0</v>
      </c>
      <c r="M260" s="15">
        <v>0</v>
      </c>
      <c r="N260" s="15">
        <v>1</v>
      </c>
      <c r="O260" s="15">
        <v>0</v>
      </c>
      <c r="P260" s="40">
        <v>0</v>
      </c>
      <c r="Q260" t="str">
        <f t="shared" si="4"/>
        <v>GC</v>
      </c>
      <c r="R260">
        <v>25.294</v>
      </c>
      <c r="W260">
        <v>9.9700000000000006</v>
      </c>
    </row>
    <row r="261" spans="1:23" x14ac:dyDescent="0.25">
      <c r="A261" s="17">
        <v>118</v>
      </c>
      <c r="B261" s="17"/>
      <c r="C261" s="45"/>
      <c r="E261" s="8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40"/>
      <c r="R261">
        <v>29.91</v>
      </c>
      <c r="W261">
        <v>27.140999999999998</v>
      </c>
    </row>
    <row r="262" spans="1:23" x14ac:dyDescent="0.25">
      <c r="A262" s="17">
        <v>119</v>
      </c>
      <c r="B262" s="17"/>
      <c r="C262" s="45"/>
      <c r="E262" s="8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40"/>
      <c r="R262">
        <v>11.077999999999999</v>
      </c>
      <c r="W262">
        <v>34.710999999999999</v>
      </c>
    </row>
    <row r="263" spans="1:23" x14ac:dyDescent="0.25">
      <c r="A263" s="17">
        <v>120</v>
      </c>
      <c r="B263" s="17"/>
      <c r="C263" s="45"/>
      <c r="E263" s="8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40"/>
      <c r="R263">
        <v>24.556000000000001</v>
      </c>
      <c r="W263">
        <v>26.956</v>
      </c>
    </row>
    <row r="264" spans="1:23" x14ac:dyDescent="0.25">
      <c r="A264" s="17">
        <v>121</v>
      </c>
      <c r="B264" s="17"/>
      <c r="C264" s="45"/>
      <c r="E264" s="8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40"/>
      <c r="R264">
        <v>19.385999999999999</v>
      </c>
      <c r="W264">
        <v>10.523999999999999</v>
      </c>
    </row>
    <row r="265" spans="1:23" x14ac:dyDescent="0.25">
      <c r="A265" s="17">
        <v>122</v>
      </c>
      <c r="B265" s="17" t="s">
        <v>101</v>
      </c>
      <c r="C265" s="45">
        <v>122</v>
      </c>
      <c r="D265">
        <v>155</v>
      </c>
      <c r="E265" s="8">
        <v>565</v>
      </c>
      <c r="F265" s="15">
        <v>0</v>
      </c>
      <c r="G265" s="15">
        <v>0</v>
      </c>
      <c r="H265" s="15">
        <v>1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0</v>
      </c>
      <c r="O265" s="15">
        <v>0</v>
      </c>
      <c r="P265" s="40">
        <v>0</v>
      </c>
      <c r="Q265" t="str">
        <f t="shared" si="4"/>
        <v>AC</v>
      </c>
      <c r="R265">
        <v>19.571000000000002</v>
      </c>
      <c r="W265">
        <v>12.37</v>
      </c>
    </row>
    <row r="266" spans="1:23" x14ac:dyDescent="0.25">
      <c r="A266" s="17">
        <v>123</v>
      </c>
      <c r="B266" s="17" t="s">
        <v>101</v>
      </c>
      <c r="C266" s="45">
        <v>123</v>
      </c>
      <c r="D266">
        <v>18</v>
      </c>
      <c r="E266" s="8">
        <v>428</v>
      </c>
      <c r="F266" s="15">
        <v>1</v>
      </c>
      <c r="G266" s="15">
        <v>0</v>
      </c>
      <c r="H266" s="15">
        <v>0</v>
      </c>
      <c r="I266" s="15">
        <v>0</v>
      </c>
      <c r="J266" s="15">
        <v>0</v>
      </c>
      <c r="K266" s="15">
        <v>1</v>
      </c>
      <c r="L266" s="15">
        <v>0</v>
      </c>
      <c r="M266" s="15">
        <v>0</v>
      </c>
      <c r="N266" s="15">
        <v>1</v>
      </c>
      <c r="O266" s="15">
        <v>0</v>
      </c>
      <c r="P266" s="40">
        <v>0</v>
      </c>
      <c r="Q266" t="str">
        <f t="shared" si="4"/>
        <v>GC</v>
      </c>
      <c r="R266">
        <v>31.940999999999999</v>
      </c>
      <c r="W266">
        <v>13.292999999999999</v>
      </c>
    </row>
    <row r="267" spans="1:23" x14ac:dyDescent="0.25">
      <c r="A267" s="17">
        <v>124</v>
      </c>
      <c r="B267" s="17" t="s">
        <v>101</v>
      </c>
      <c r="C267" s="45">
        <v>124</v>
      </c>
      <c r="D267">
        <v>156</v>
      </c>
      <c r="E267" s="8">
        <v>566</v>
      </c>
      <c r="F267" s="15">
        <v>0</v>
      </c>
      <c r="G267" s="15">
        <v>0</v>
      </c>
      <c r="H267" s="15">
        <v>1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40">
        <v>0</v>
      </c>
      <c r="Q267" t="str">
        <f t="shared" si="4"/>
        <v>AC</v>
      </c>
      <c r="R267">
        <v>19.202000000000002</v>
      </c>
      <c r="W267">
        <v>18.279</v>
      </c>
    </row>
    <row r="268" spans="1:23" ht="15.75" thickBot="1" x14ac:dyDescent="0.3">
      <c r="A268" s="29">
        <v>125</v>
      </c>
      <c r="B268" s="29" t="s">
        <v>101</v>
      </c>
      <c r="C268" s="46">
        <v>125</v>
      </c>
      <c r="D268" s="9">
        <v>19</v>
      </c>
      <c r="E268" s="10">
        <v>429</v>
      </c>
      <c r="F268" s="25">
        <v>1</v>
      </c>
      <c r="G268" s="25">
        <v>0</v>
      </c>
      <c r="H268" s="25">
        <v>0</v>
      </c>
      <c r="I268" s="25">
        <v>0</v>
      </c>
      <c r="J268" s="25">
        <v>0</v>
      </c>
      <c r="K268" s="25">
        <v>1</v>
      </c>
      <c r="L268" s="25">
        <v>0</v>
      </c>
      <c r="M268" s="25">
        <v>0</v>
      </c>
      <c r="N268" s="25">
        <v>1</v>
      </c>
      <c r="O268" s="25">
        <v>0</v>
      </c>
      <c r="P268" s="41">
        <v>0</v>
      </c>
      <c r="Q268" t="str">
        <f t="shared" si="4"/>
        <v>GC</v>
      </c>
      <c r="R268" s="9">
        <v>27.51</v>
      </c>
      <c r="W268">
        <v>41.911000000000001</v>
      </c>
    </row>
    <row r="269" spans="1:23" x14ac:dyDescent="0.25">
      <c r="A269" s="17">
        <v>1</v>
      </c>
      <c r="B269" s="17"/>
      <c r="C269" s="47"/>
      <c r="D269" s="6"/>
      <c r="E269" s="8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0"/>
      <c r="R269" s="6">
        <v>13.292999999999999</v>
      </c>
      <c r="W269">
        <v>25.478999999999999</v>
      </c>
    </row>
    <row r="270" spans="1:23" x14ac:dyDescent="0.25">
      <c r="A270" s="17">
        <v>2</v>
      </c>
      <c r="B270" s="17"/>
      <c r="C270" s="47"/>
      <c r="D270" s="6"/>
      <c r="E270" s="8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0"/>
      <c r="R270" s="6">
        <v>17.725000000000001</v>
      </c>
      <c r="W270">
        <v>49.112000000000002</v>
      </c>
    </row>
    <row r="271" spans="1:23" x14ac:dyDescent="0.25">
      <c r="A271" s="17">
        <v>3</v>
      </c>
      <c r="B271" s="17"/>
      <c r="C271" s="47"/>
      <c r="D271" s="6"/>
      <c r="E271" s="8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0"/>
      <c r="R271" s="6">
        <v>5.7240000000000002</v>
      </c>
      <c r="W271">
        <v>26.218</v>
      </c>
    </row>
    <row r="272" spans="1:23" x14ac:dyDescent="0.25">
      <c r="A272" s="17">
        <v>4</v>
      </c>
      <c r="B272" s="27" t="s">
        <v>102</v>
      </c>
      <c r="C272" s="45">
        <v>4</v>
      </c>
      <c r="D272">
        <v>13</v>
      </c>
      <c r="E272" s="8">
        <v>616</v>
      </c>
      <c r="F272" s="15">
        <v>1</v>
      </c>
      <c r="G272" s="15">
        <v>0</v>
      </c>
      <c r="H272" s="15">
        <v>0</v>
      </c>
      <c r="I272" s="15">
        <v>1</v>
      </c>
      <c r="J272" s="15">
        <v>0</v>
      </c>
      <c r="K272" s="15">
        <v>1</v>
      </c>
      <c r="L272" s="15">
        <v>0</v>
      </c>
      <c r="M272" s="15">
        <v>0</v>
      </c>
      <c r="N272" s="15">
        <v>1</v>
      </c>
      <c r="O272" s="15">
        <v>0</v>
      </c>
      <c r="P272" s="40">
        <v>0</v>
      </c>
      <c r="Q272" t="str">
        <f t="shared" si="4"/>
        <v>GC</v>
      </c>
      <c r="R272">
        <v>58.896999999999998</v>
      </c>
      <c r="W272">
        <v>53.542999999999999</v>
      </c>
    </row>
    <row r="273" spans="1:23" x14ac:dyDescent="0.25">
      <c r="A273" s="17">
        <v>5</v>
      </c>
      <c r="B273" s="27" t="s">
        <v>102</v>
      </c>
      <c r="C273" s="45">
        <v>5</v>
      </c>
      <c r="D273">
        <v>15</v>
      </c>
      <c r="E273" s="8">
        <v>618</v>
      </c>
      <c r="F273" s="15">
        <v>1</v>
      </c>
      <c r="G273" s="15">
        <v>0</v>
      </c>
      <c r="H273" s="15">
        <v>0</v>
      </c>
      <c r="I273" s="15">
        <v>1</v>
      </c>
      <c r="J273" s="15">
        <v>0</v>
      </c>
      <c r="K273" s="15">
        <v>1</v>
      </c>
      <c r="L273" s="15">
        <v>0</v>
      </c>
      <c r="M273" s="15">
        <v>0</v>
      </c>
      <c r="N273" s="15">
        <v>1</v>
      </c>
      <c r="O273" s="15">
        <v>0</v>
      </c>
      <c r="P273" s="40">
        <v>0</v>
      </c>
      <c r="Q273" t="str">
        <f t="shared" si="4"/>
        <v>GC</v>
      </c>
      <c r="R273">
        <v>41.726999999999997</v>
      </c>
      <c r="W273">
        <v>9.7850000000000001</v>
      </c>
    </row>
    <row r="274" spans="1:23" x14ac:dyDescent="0.25">
      <c r="A274" s="17">
        <v>6</v>
      </c>
      <c r="B274" s="27" t="s">
        <v>102</v>
      </c>
      <c r="C274" s="45">
        <v>6</v>
      </c>
      <c r="D274">
        <v>1</v>
      </c>
      <c r="E274" s="8">
        <v>604</v>
      </c>
      <c r="F274" s="15">
        <v>1</v>
      </c>
      <c r="G274" s="15">
        <v>0</v>
      </c>
      <c r="H274" s="15">
        <v>0</v>
      </c>
      <c r="I274" s="15">
        <v>0</v>
      </c>
      <c r="J274" s="15">
        <v>0</v>
      </c>
      <c r="K274" s="15">
        <v>1</v>
      </c>
      <c r="L274" s="15">
        <v>0</v>
      </c>
      <c r="M274" s="15">
        <v>0</v>
      </c>
      <c r="N274" s="15">
        <v>1</v>
      </c>
      <c r="O274" s="15">
        <v>0</v>
      </c>
      <c r="P274" s="40">
        <v>0</v>
      </c>
      <c r="Q274" t="str">
        <f t="shared" si="4"/>
        <v>GC</v>
      </c>
      <c r="R274">
        <v>31.202999999999999</v>
      </c>
      <c r="W274">
        <v>37.479999999999997</v>
      </c>
    </row>
    <row r="275" spans="1:23" x14ac:dyDescent="0.25">
      <c r="A275" s="17">
        <v>7</v>
      </c>
      <c r="B275" s="27" t="s">
        <v>102</v>
      </c>
      <c r="C275" s="45">
        <v>7</v>
      </c>
      <c r="D275">
        <v>22</v>
      </c>
      <c r="E275" s="8">
        <v>625</v>
      </c>
      <c r="F275" s="15">
        <v>1</v>
      </c>
      <c r="G275" s="15">
        <v>0</v>
      </c>
      <c r="H275" s="15">
        <v>0</v>
      </c>
      <c r="I275" s="15">
        <v>0</v>
      </c>
      <c r="J275" s="15">
        <v>0</v>
      </c>
      <c r="K275" s="15">
        <v>1</v>
      </c>
      <c r="L275" s="15">
        <v>0</v>
      </c>
      <c r="M275" s="15">
        <v>0</v>
      </c>
      <c r="N275" s="15">
        <v>1</v>
      </c>
      <c r="O275" s="15">
        <v>0</v>
      </c>
      <c r="P275" s="40">
        <v>0</v>
      </c>
      <c r="Q275" t="str">
        <f t="shared" si="4"/>
        <v>GC</v>
      </c>
      <c r="R275">
        <v>9.6010000000000009</v>
      </c>
      <c r="W275">
        <v>30.649000000000001</v>
      </c>
    </row>
    <row r="276" spans="1:23" x14ac:dyDescent="0.25">
      <c r="A276" s="17">
        <v>8</v>
      </c>
      <c r="B276" s="27" t="s">
        <v>102</v>
      </c>
      <c r="C276" s="45">
        <v>8</v>
      </c>
      <c r="D276">
        <v>131</v>
      </c>
      <c r="E276" s="8">
        <v>734</v>
      </c>
      <c r="F276" s="15">
        <v>1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1</v>
      </c>
      <c r="O276" s="15">
        <v>0</v>
      </c>
      <c r="P276" s="40">
        <v>0</v>
      </c>
      <c r="Q276" t="str">
        <f t="shared" si="4"/>
        <v>GC</v>
      </c>
      <c r="R276">
        <v>46.341999999999999</v>
      </c>
      <c r="W276">
        <v>25.294</v>
      </c>
    </row>
    <row r="277" spans="1:23" x14ac:dyDescent="0.25">
      <c r="A277" s="17">
        <v>9</v>
      </c>
      <c r="B277" s="27" t="s">
        <v>102</v>
      </c>
      <c r="C277" s="45">
        <v>9</v>
      </c>
      <c r="D277">
        <v>9</v>
      </c>
      <c r="E277" s="8">
        <v>612</v>
      </c>
      <c r="F277" s="15">
        <v>1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0</v>
      </c>
      <c r="N277" s="15">
        <v>1</v>
      </c>
      <c r="O277" s="15">
        <v>0</v>
      </c>
      <c r="P277" s="40">
        <v>1</v>
      </c>
      <c r="Q277" t="str">
        <f t="shared" si="4"/>
        <v>GC</v>
      </c>
      <c r="R277">
        <v>58.896999999999998</v>
      </c>
      <c r="W277">
        <v>26.587</v>
      </c>
    </row>
    <row r="278" spans="1:23" x14ac:dyDescent="0.25">
      <c r="A278" s="17">
        <v>10</v>
      </c>
      <c r="B278" s="27" t="s">
        <v>102</v>
      </c>
      <c r="C278" s="45">
        <v>10</v>
      </c>
      <c r="D278">
        <v>6</v>
      </c>
      <c r="E278" s="8">
        <v>609</v>
      </c>
      <c r="F278" s="15">
        <v>1</v>
      </c>
      <c r="G278" s="15">
        <v>0</v>
      </c>
      <c r="H278" s="15">
        <v>0</v>
      </c>
      <c r="I278" s="15">
        <v>1</v>
      </c>
      <c r="J278" s="15">
        <v>0</v>
      </c>
      <c r="K278" s="15">
        <v>1</v>
      </c>
      <c r="L278" s="15">
        <v>0</v>
      </c>
      <c r="M278" s="15">
        <v>0</v>
      </c>
      <c r="N278" s="15">
        <v>1</v>
      </c>
      <c r="O278" s="15">
        <v>0</v>
      </c>
      <c r="P278" s="40">
        <v>0</v>
      </c>
      <c r="Q278" t="str">
        <f t="shared" si="4"/>
        <v>GC</v>
      </c>
      <c r="R278">
        <v>56.682000000000002</v>
      </c>
      <c r="W278">
        <v>12.186</v>
      </c>
    </row>
    <row r="279" spans="1:23" x14ac:dyDescent="0.25">
      <c r="A279" s="17">
        <v>11</v>
      </c>
      <c r="B279" s="27"/>
      <c r="C279" s="45"/>
      <c r="E279" s="8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40"/>
      <c r="R279">
        <v>22.524999999999999</v>
      </c>
      <c r="W279">
        <v>34.156999999999996</v>
      </c>
    </row>
    <row r="280" spans="1:23" x14ac:dyDescent="0.25">
      <c r="A280" s="17">
        <v>12</v>
      </c>
      <c r="B280" s="27" t="s">
        <v>102</v>
      </c>
      <c r="C280" s="45">
        <v>12</v>
      </c>
      <c r="D280">
        <v>10</v>
      </c>
      <c r="E280" s="8">
        <v>613</v>
      </c>
      <c r="F280" s="15">
        <v>1</v>
      </c>
      <c r="G280" s="15">
        <v>0</v>
      </c>
      <c r="H280" s="15">
        <v>0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1</v>
      </c>
      <c r="O280" s="15">
        <v>0</v>
      </c>
      <c r="P280" s="40">
        <v>0</v>
      </c>
      <c r="Q280" t="str">
        <f t="shared" si="4"/>
        <v>GC</v>
      </c>
      <c r="R280">
        <v>14.032</v>
      </c>
      <c r="W280">
        <v>33.234000000000002</v>
      </c>
    </row>
    <row r="281" spans="1:23" x14ac:dyDescent="0.25">
      <c r="A281" s="17">
        <v>13</v>
      </c>
      <c r="B281" s="27" t="s">
        <v>102</v>
      </c>
      <c r="C281" s="45">
        <v>13</v>
      </c>
      <c r="D281">
        <v>7</v>
      </c>
      <c r="E281" s="8">
        <v>610</v>
      </c>
      <c r="F281" s="15">
        <v>1</v>
      </c>
      <c r="G281" s="15">
        <v>0</v>
      </c>
      <c r="H281" s="15">
        <v>0</v>
      </c>
      <c r="I281" s="15">
        <v>0</v>
      </c>
      <c r="J281" s="15">
        <v>0</v>
      </c>
      <c r="K281" s="15">
        <v>1</v>
      </c>
      <c r="L281" s="15">
        <v>0</v>
      </c>
      <c r="M281" s="15">
        <v>0</v>
      </c>
      <c r="N281" s="15">
        <v>1</v>
      </c>
      <c r="O281" s="15">
        <v>0</v>
      </c>
      <c r="P281" s="40">
        <v>0</v>
      </c>
      <c r="Q281" t="str">
        <f t="shared" si="4"/>
        <v>GC</v>
      </c>
      <c r="R281">
        <v>75.882999999999996</v>
      </c>
      <c r="W281">
        <v>28.986999999999998</v>
      </c>
    </row>
    <row r="282" spans="1:23" x14ac:dyDescent="0.25">
      <c r="A282" s="17">
        <v>14</v>
      </c>
      <c r="B282" s="27" t="s">
        <v>102</v>
      </c>
      <c r="C282" s="45">
        <v>14</v>
      </c>
      <c r="D282">
        <v>29</v>
      </c>
      <c r="E282" s="8">
        <v>632</v>
      </c>
      <c r="F282" s="15">
        <v>1</v>
      </c>
      <c r="G282" s="15">
        <v>0</v>
      </c>
      <c r="H282" s="15">
        <v>0</v>
      </c>
      <c r="I282" s="15">
        <v>0</v>
      </c>
      <c r="J282" s="15">
        <v>0</v>
      </c>
      <c r="K282" s="15">
        <v>1</v>
      </c>
      <c r="L282" s="15">
        <v>0</v>
      </c>
      <c r="M282" s="15">
        <v>0</v>
      </c>
      <c r="N282" s="15">
        <v>1</v>
      </c>
      <c r="O282" s="15">
        <v>0</v>
      </c>
      <c r="P282" s="40">
        <v>0</v>
      </c>
      <c r="Q282" t="str">
        <f t="shared" si="4"/>
        <v>GC</v>
      </c>
      <c r="R282">
        <v>12.000999999999999</v>
      </c>
      <c r="W282">
        <v>23.632999999999999</v>
      </c>
    </row>
    <row r="283" spans="1:23" x14ac:dyDescent="0.25">
      <c r="A283" s="17">
        <v>15</v>
      </c>
      <c r="B283" s="27" t="s">
        <v>102</v>
      </c>
      <c r="C283" s="45">
        <v>15</v>
      </c>
      <c r="D283">
        <v>11</v>
      </c>
      <c r="E283" s="8">
        <v>614</v>
      </c>
      <c r="F283" s="15">
        <v>1</v>
      </c>
      <c r="G283" s="15">
        <v>0</v>
      </c>
      <c r="H283" s="15">
        <v>0</v>
      </c>
      <c r="I283" s="15">
        <v>0</v>
      </c>
      <c r="J283" s="15">
        <v>0</v>
      </c>
      <c r="K283" s="15">
        <v>1</v>
      </c>
      <c r="L283" s="15">
        <v>0</v>
      </c>
      <c r="M283" s="15">
        <v>0</v>
      </c>
      <c r="N283" s="15">
        <v>1</v>
      </c>
      <c r="O283" s="15">
        <v>0</v>
      </c>
      <c r="P283" s="40">
        <v>0</v>
      </c>
      <c r="Q283" t="str">
        <f t="shared" si="4"/>
        <v>GC</v>
      </c>
      <c r="R283">
        <v>41.911000000000001</v>
      </c>
      <c r="W283">
        <v>28.248999999999999</v>
      </c>
    </row>
    <row r="284" spans="1:23" x14ac:dyDescent="0.25">
      <c r="A284" s="17">
        <v>16</v>
      </c>
      <c r="B284" s="27" t="s">
        <v>102</v>
      </c>
      <c r="C284" s="45">
        <v>16</v>
      </c>
      <c r="D284">
        <v>32</v>
      </c>
      <c r="E284" s="8">
        <v>635</v>
      </c>
      <c r="F284" s="15">
        <v>1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1</v>
      </c>
      <c r="O284" s="15">
        <v>0</v>
      </c>
      <c r="P284" s="40">
        <v>0</v>
      </c>
      <c r="Q284" t="str">
        <f t="shared" si="4"/>
        <v>GC</v>
      </c>
      <c r="R284">
        <v>46.712000000000003</v>
      </c>
      <c r="W284">
        <v>31.202999999999999</v>
      </c>
    </row>
    <row r="285" spans="1:23" x14ac:dyDescent="0.25">
      <c r="A285" s="17">
        <v>17</v>
      </c>
      <c r="B285" s="27" t="s">
        <v>102</v>
      </c>
      <c r="C285" s="45">
        <v>17</v>
      </c>
      <c r="D285">
        <v>153</v>
      </c>
      <c r="E285" s="8">
        <v>756</v>
      </c>
      <c r="F285" s="15">
        <v>0</v>
      </c>
      <c r="G285" s="15">
        <v>0</v>
      </c>
      <c r="H285" s="15">
        <v>0</v>
      </c>
      <c r="I285" s="15">
        <v>0</v>
      </c>
      <c r="J285" s="15">
        <v>1</v>
      </c>
      <c r="K285" s="15">
        <v>0</v>
      </c>
      <c r="L285" s="15">
        <v>0</v>
      </c>
      <c r="M285" s="15">
        <v>0</v>
      </c>
      <c r="N285" s="15">
        <v>0</v>
      </c>
      <c r="O285" s="15">
        <v>0</v>
      </c>
      <c r="P285" s="40">
        <v>0</v>
      </c>
      <c r="Q285" t="str">
        <f t="shared" si="4"/>
        <v>AC</v>
      </c>
      <c r="R285">
        <v>15.509</v>
      </c>
      <c r="W285">
        <v>29.91</v>
      </c>
    </row>
    <row r="286" spans="1:23" x14ac:dyDescent="0.25">
      <c r="A286" s="17">
        <v>18</v>
      </c>
      <c r="B286" s="27" t="s">
        <v>102</v>
      </c>
      <c r="C286" s="45">
        <v>18</v>
      </c>
      <c r="D286">
        <v>48</v>
      </c>
      <c r="E286" s="8">
        <v>651</v>
      </c>
      <c r="F286" s="15">
        <v>1</v>
      </c>
      <c r="G286" s="15">
        <v>0</v>
      </c>
      <c r="H286" s="15">
        <v>0</v>
      </c>
      <c r="I286" s="15">
        <v>0</v>
      </c>
      <c r="J286" s="15">
        <v>0</v>
      </c>
      <c r="K286" s="15">
        <v>1</v>
      </c>
      <c r="L286" s="15">
        <v>0</v>
      </c>
      <c r="M286" s="15">
        <v>0</v>
      </c>
      <c r="N286" s="15">
        <v>1</v>
      </c>
      <c r="O286" s="15">
        <v>0</v>
      </c>
      <c r="P286" s="40">
        <v>0</v>
      </c>
      <c r="Q286" t="str">
        <f t="shared" si="4"/>
        <v>GC</v>
      </c>
      <c r="R286">
        <v>37.664999999999999</v>
      </c>
      <c r="W286">
        <v>59.267000000000003</v>
      </c>
    </row>
    <row r="287" spans="1:23" x14ac:dyDescent="0.25">
      <c r="A287" s="17">
        <v>19</v>
      </c>
      <c r="B287" s="27"/>
      <c r="C287" s="45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40"/>
      <c r="R287">
        <v>67.944000000000003</v>
      </c>
      <c r="W287">
        <v>14.771000000000001</v>
      </c>
    </row>
    <row r="288" spans="1:23" x14ac:dyDescent="0.25">
      <c r="A288" s="17">
        <v>20</v>
      </c>
      <c r="B288" s="27" t="s">
        <v>102</v>
      </c>
      <c r="C288" s="45">
        <v>20</v>
      </c>
      <c r="D288">
        <v>37</v>
      </c>
      <c r="E288" s="8">
        <v>640</v>
      </c>
      <c r="F288" s="15">
        <v>1</v>
      </c>
      <c r="G288" s="15">
        <v>0</v>
      </c>
      <c r="H288" s="15">
        <v>0</v>
      </c>
      <c r="I288" s="15">
        <v>0</v>
      </c>
      <c r="J288" s="15">
        <v>0</v>
      </c>
      <c r="K288" s="15">
        <v>1</v>
      </c>
      <c r="L288" s="15">
        <v>0</v>
      </c>
      <c r="M288" s="15">
        <v>0</v>
      </c>
      <c r="N288" s="15">
        <v>1</v>
      </c>
      <c r="O288" s="15">
        <v>0</v>
      </c>
      <c r="P288" s="40">
        <v>0</v>
      </c>
      <c r="Q288" t="str">
        <f t="shared" si="4"/>
        <v>GC</v>
      </c>
      <c r="R288">
        <v>24.556000000000001</v>
      </c>
      <c r="W288">
        <v>27.324999999999999</v>
      </c>
    </row>
    <row r="289" spans="1:23" x14ac:dyDescent="0.25">
      <c r="A289" s="17">
        <v>21</v>
      </c>
      <c r="B289" s="27" t="s">
        <v>102</v>
      </c>
      <c r="C289" s="45">
        <v>21</v>
      </c>
      <c r="D289">
        <v>34</v>
      </c>
      <c r="E289" s="8">
        <v>637</v>
      </c>
      <c r="F289" s="15">
        <v>1</v>
      </c>
      <c r="G289" s="15">
        <v>0</v>
      </c>
      <c r="H289" s="15">
        <v>0</v>
      </c>
      <c r="I289" s="15">
        <v>0</v>
      </c>
      <c r="J289" s="15">
        <v>0</v>
      </c>
      <c r="K289" s="15">
        <v>1</v>
      </c>
      <c r="L289" s="15">
        <v>0</v>
      </c>
      <c r="M289" s="15">
        <v>0</v>
      </c>
      <c r="N289" s="15">
        <v>1</v>
      </c>
      <c r="O289" s="15">
        <v>0</v>
      </c>
      <c r="P289" s="40">
        <v>0</v>
      </c>
      <c r="Q289" t="str">
        <f t="shared" si="4"/>
        <v>GC</v>
      </c>
      <c r="R289">
        <v>33.417999999999999</v>
      </c>
      <c r="W289">
        <v>26.218</v>
      </c>
    </row>
    <row r="290" spans="1:23" x14ac:dyDescent="0.25">
      <c r="A290" s="17">
        <v>22</v>
      </c>
      <c r="B290" s="27" t="s">
        <v>102</v>
      </c>
      <c r="C290" s="45">
        <v>22</v>
      </c>
      <c r="D290">
        <v>40</v>
      </c>
      <c r="E290" s="8">
        <v>643</v>
      </c>
      <c r="F290" s="15">
        <v>1</v>
      </c>
      <c r="G290" s="15">
        <v>0</v>
      </c>
      <c r="H290" s="15">
        <v>0</v>
      </c>
      <c r="I290" s="15">
        <v>0</v>
      </c>
      <c r="J290" s="15">
        <v>0</v>
      </c>
      <c r="K290" s="15">
        <v>1</v>
      </c>
      <c r="L290" s="15">
        <v>0</v>
      </c>
      <c r="M290" s="15">
        <v>0</v>
      </c>
      <c r="N290" s="15">
        <v>1</v>
      </c>
      <c r="O290" s="15">
        <v>0</v>
      </c>
      <c r="P290" s="40">
        <v>0</v>
      </c>
      <c r="Q290" t="str">
        <f t="shared" si="4"/>
        <v>GC</v>
      </c>
      <c r="R290">
        <v>21.047999999999998</v>
      </c>
      <c r="W290">
        <v>30.832999999999998</v>
      </c>
    </row>
    <row r="291" spans="1:23" x14ac:dyDescent="0.25">
      <c r="A291" s="17">
        <v>23</v>
      </c>
      <c r="B291" s="27"/>
      <c r="C291" s="45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40"/>
      <c r="R291">
        <v>15.14</v>
      </c>
      <c r="W291">
        <v>16.800999999999998</v>
      </c>
    </row>
    <row r="292" spans="1:23" x14ac:dyDescent="0.25">
      <c r="A292" s="17">
        <v>24</v>
      </c>
      <c r="B292" s="27" t="s">
        <v>102</v>
      </c>
      <c r="C292" s="45">
        <v>24</v>
      </c>
      <c r="D292">
        <v>47</v>
      </c>
      <c r="E292" s="8">
        <v>650</v>
      </c>
      <c r="F292" s="15">
        <v>1</v>
      </c>
      <c r="G292" s="15">
        <v>0</v>
      </c>
      <c r="H292" s="15">
        <v>1</v>
      </c>
      <c r="I292" s="15">
        <v>0</v>
      </c>
      <c r="J292" s="15">
        <v>0</v>
      </c>
      <c r="K292" s="15">
        <v>1</v>
      </c>
      <c r="L292" s="15">
        <v>0</v>
      </c>
      <c r="M292" s="15">
        <v>0</v>
      </c>
      <c r="N292" s="15">
        <v>1</v>
      </c>
      <c r="O292" s="15">
        <v>0</v>
      </c>
      <c r="P292" s="40">
        <v>0</v>
      </c>
      <c r="Q292" t="str">
        <f t="shared" si="4"/>
        <v>GC</v>
      </c>
      <c r="R292">
        <v>18.832000000000001</v>
      </c>
      <c r="W292">
        <v>26.218</v>
      </c>
    </row>
    <row r="293" spans="1:23" x14ac:dyDescent="0.25">
      <c r="A293" s="17">
        <v>25</v>
      </c>
      <c r="B293" s="27" t="s">
        <v>102</v>
      </c>
      <c r="C293" s="45">
        <v>25</v>
      </c>
      <c r="D293">
        <v>50</v>
      </c>
      <c r="E293" s="8">
        <v>653</v>
      </c>
      <c r="F293" s="15">
        <v>1</v>
      </c>
      <c r="G293" s="15">
        <v>0</v>
      </c>
      <c r="H293" s="15">
        <v>0</v>
      </c>
      <c r="I293" s="15">
        <v>0</v>
      </c>
      <c r="J293" s="15">
        <v>0</v>
      </c>
      <c r="K293" s="15">
        <v>1</v>
      </c>
      <c r="L293" s="15">
        <v>0</v>
      </c>
      <c r="M293" s="15">
        <v>0</v>
      </c>
      <c r="N293" s="15">
        <v>1</v>
      </c>
      <c r="O293" s="15">
        <v>0</v>
      </c>
      <c r="P293" s="40">
        <v>0</v>
      </c>
      <c r="Q293" t="str">
        <f t="shared" si="4"/>
        <v>GC</v>
      </c>
      <c r="R293">
        <v>21.233000000000001</v>
      </c>
      <c r="W293">
        <v>39.326000000000001</v>
      </c>
    </row>
    <row r="294" spans="1:23" x14ac:dyDescent="0.25">
      <c r="A294" s="17">
        <v>26</v>
      </c>
      <c r="B294" s="27" t="s">
        <v>102</v>
      </c>
      <c r="C294" s="45">
        <v>26</v>
      </c>
      <c r="D294">
        <v>42</v>
      </c>
      <c r="E294" s="8">
        <v>645</v>
      </c>
      <c r="F294" s="15">
        <v>1</v>
      </c>
      <c r="G294" s="15">
        <v>0</v>
      </c>
      <c r="H294" s="15">
        <v>0</v>
      </c>
      <c r="I294" s="15">
        <v>0</v>
      </c>
      <c r="J294" s="15">
        <v>0</v>
      </c>
      <c r="K294" s="15">
        <v>1</v>
      </c>
      <c r="L294" s="15">
        <v>0</v>
      </c>
      <c r="M294" s="15">
        <v>0</v>
      </c>
      <c r="N294" s="15">
        <v>1</v>
      </c>
      <c r="O294" s="15">
        <v>0</v>
      </c>
      <c r="P294" s="40">
        <v>0</v>
      </c>
      <c r="Q294" t="str">
        <f t="shared" si="4"/>
        <v>GC</v>
      </c>
      <c r="R294">
        <v>25.11</v>
      </c>
      <c r="W294">
        <v>28.248999999999999</v>
      </c>
    </row>
    <row r="295" spans="1:23" x14ac:dyDescent="0.25">
      <c r="A295" s="17">
        <v>27</v>
      </c>
      <c r="B295" s="27" t="s">
        <v>102</v>
      </c>
      <c r="C295" s="45">
        <v>27</v>
      </c>
      <c r="D295">
        <v>44</v>
      </c>
      <c r="E295" s="8">
        <v>647</v>
      </c>
      <c r="F295" s="15">
        <v>1</v>
      </c>
      <c r="G295" s="15">
        <v>0</v>
      </c>
      <c r="H295" s="15">
        <v>0</v>
      </c>
      <c r="I295" s="15">
        <v>0</v>
      </c>
      <c r="J295" s="15">
        <v>0</v>
      </c>
      <c r="K295" s="15">
        <v>1</v>
      </c>
      <c r="L295" s="15">
        <v>0</v>
      </c>
      <c r="M295" s="15">
        <v>0</v>
      </c>
      <c r="N295" s="15">
        <v>1</v>
      </c>
      <c r="O295" s="15">
        <v>0</v>
      </c>
      <c r="P295" s="40">
        <v>0</v>
      </c>
      <c r="Q295" t="str">
        <f t="shared" si="4"/>
        <v>GC</v>
      </c>
      <c r="R295">
        <v>31.757000000000001</v>
      </c>
      <c r="W295">
        <v>22.34</v>
      </c>
    </row>
    <row r="296" spans="1:23" x14ac:dyDescent="0.25">
      <c r="A296" s="17">
        <v>28</v>
      </c>
      <c r="B296" s="27" t="s">
        <v>102</v>
      </c>
      <c r="C296" s="45">
        <v>28</v>
      </c>
      <c r="D296">
        <v>59</v>
      </c>
      <c r="E296" s="8">
        <v>662</v>
      </c>
      <c r="F296" s="15">
        <v>1</v>
      </c>
      <c r="G296" s="15">
        <v>0</v>
      </c>
      <c r="H296" s="15">
        <v>0</v>
      </c>
      <c r="I296" s="15">
        <v>1</v>
      </c>
      <c r="J296" s="15">
        <v>0</v>
      </c>
      <c r="K296" s="15">
        <v>1</v>
      </c>
      <c r="L296" s="15">
        <v>0</v>
      </c>
      <c r="M296" s="15">
        <v>0</v>
      </c>
      <c r="N296" s="15">
        <v>1</v>
      </c>
      <c r="O296" s="15">
        <v>0</v>
      </c>
      <c r="P296" s="40">
        <v>0</v>
      </c>
      <c r="Q296" t="str">
        <f t="shared" si="4"/>
        <v>GC</v>
      </c>
      <c r="R296">
        <v>67.021000000000001</v>
      </c>
      <c r="W296">
        <v>26.218</v>
      </c>
    </row>
    <row r="297" spans="1:23" x14ac:dyDescent="0.25">
      <c r="A297" s="17">
        <v>29</v>
      </c>
      <c r="B297" s="27" t="s">
        <v>102</v>
      </c>
      <c r="C297" s="45">
        <v>29</v>
      </c>
      <c r="D297">
        <v>62</v>
      </c>
      <c r="E297" s="8">
        <v>665</v>
      </c>
      <c r="F297" s="15">
        <v>1</v>
      </c>
      <c r="G297" s="15">
        <v>0</v>
      </c>
      <c r="H297" s="15">
        <v>0</v>
      </c>
      <c r="I297" s="15">
        <v>0</v>
      </c>
      <c r="J297" s="15">
        <v>0</v>
      </c>
      <c r="K297" s="15">
        <v>1</v>
      </c>
      <c r="L297" s="15">
        <v>0</v>
      </c>
      <c r="M297" s="15">
        <v>0</v>
      </c>
      <c r="N297" s="15">
        <v>1</v>
      </c>
      <c r="O297" s="15">
        <v>0</v>
      </c>
      <c r="P297" s="40">
        <v>0</v>
      </c>
      <c r="Q297" t="str">
        <f t="shared" si="4"/>
        <v>GC</v>
      </c>
      <c r="R297">
        <v>19.385999999999999</v>
      </c>
      <c r="W297">
        <v>28.064</v>
      </c>
    </row>
    <row r="298" spans="1:23" x14ac:dyDescent="0.25">
      <c r="A298" s="17">
        <v>30</v>
      </c>
      <c r="B298" s="27"/>
      <c r="C298" s="45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40"/>
      <c r="R298">
        <v>11.632</v>
      </c>
      <c r="W298">
        <v>59.636000000000003</v>
      </c>
    </row>
    <row r="299" spans="1:23" x14ac:dyDescent="0.25">
      <c r="A299" s="17">
        <v>31</v>
      </c>
      <c r="B299" s="27" t="s">
        <v>102</v>
      </c>
      <c r="C299" s="45">
        <v>31</v>
      </c>
      <c r="D299">
        <v>79</v>
      </c>
      <c r="E299" s="8">
        <v>682</v>
      </c>
      <c r="F299" s="15">
        <v>1</v>
      </c>
      <c r="G299" s="15">
        <v>0</v>
      </c>
      <c r="H299" s="15">
        <v>0</v>
      </c>
      <c r="I299" s="15">
        <v>1</v>
      </c>
      <c r="J299" s="15">
        <v>0</v>
      </c>
      <c r="K299" s="15">
        <v>1</v>
      </c>
      <c r="L299" s="15">
        <v>0</v>
      </c>
      <c r="M299" s="15">
        <v>0</v>
      </c>
      <c r="N299" s="15">
        <v>1</v>
      </c>
      <c r="O299" s="15">
        <v>0</v>
      </c>
      <c r="P299" s="40">
        <v>0</v>
      </c>
      <c r="Q299" t="str">
        <f t="shared" si="4"/>
        <v>GC</v>
      </c>
      <c r="R299">
        <v>44.496000000000002</v>
      </c>
      <c r="W299">
        <v>32.68</v>
      </c>
    </row>
    <row r="300" spans="1:23" x14ac:dyDescent="0.25">
      <c r="A300" s="17">
        <v>32</v>
      </c>
      <c r="B300" s="27" t="s">
        <v>102</v>
      </c>
      <c r="C300" s="45">
        <v>32</v>
      </c>
      <c r="D300">
        <v>76</v>
      </c>
      <c r="E300" s="8">
        <v>679</v>
      </c>
      <c r="F300" s="15">
        <v>1</v>
      </c>
      <c r="G300" s="15">
        <v>0</v>
      </c>
      <c r="H300" s="15">
        <v>0</v>
      </c>
      <c r="I300" s="15">
        <v>0</v>
      </c>
      <c r="J300" s="15">
        <v>0</v>
      </c>
      <c r="K300" s="15">
        <v>1</v>
      </c>
      <c r="L300" s="15">
        <v>0</v>
      </c>
      <c r="M300" s="15">
        <v>0</v>
      </c>
      <c r="N300" s="15">
        <v>1</v>
      </c>
      <c r="O300" s="15">
        <v>0</v>
      </c>
      <c r="P300" s="40">
        <v>0</v>
      </c>
      <c r="Q300" t="str">
        <f t="shared" si="4"/>
        <v>GC</v>
      </c>
      <c r="R300">
        <v>37.295999999999999</v>
      </c>
      <c r="W300">
        <v>38.773000000000003</v>
      </c>
    </row>
    <row r="301" spans="1:23" x14ac:dyDescent="0.25">
      <c r="A301" s="17">
        <v>33</v>
      </c>
      <c r="B301" s="27" t="s">
        <v>102</v>
      </c>
      <c r="C301" s="45">
        <v>33</v>
      </c>
      <c r="D301">
        <v>63</v>
      </c>
      <c r="E301" s="8">
        <v>666</v>
      </c>
      <c r="F301" s="15">
        <v>1</v>
      </c>
      <c r="G301" s="15">
        <v>0</v>
      </c>
      <c r="H301" s="15">
        <v>0</v>
      </c>
      <c r="I301" s="15">
        <v>1</v>
      </c>
      <c r="J301" s="15">
        <v>0</v>
      </c>
      <c r="K301" s="15">
        <v>1</v>
      </c>
      <c r="L301" s="15">
        <v>0</v>
      </c>
      <c r="M301" s="15">
        <v>0</v>
      </c>
      <c r="N301" s="15">
        <v>1</v>
      </c>
      <c r="O301" s="15">
        <v>0</v>
      </c>
      <c r="P301" s="40">
        <v>0</v>
      </c>
      <c r="Q301" t="str">
        <f t="shared" si="4"/>
        <v>GC</v>
      </c>
      <c r="R301">
        <v>63.698</v>
      </c>
      <c r="W301">
        <v>36.741999999999997</v>
      </c>
    </row>
    <row r="302" spans="1:23" x14ac:dyDescent="0.25">
      <c r="A302" s="17">
        <v>34</v>
      </c>
      <c r="B302" s="27" t="s">
        <v>102</v>
      </c>
      <c r="C302" s="45">
        <v>34</v>
      </c>
      <c r="D302">
        <v>74</v>
      </c>
      <c r="E302" s="8">
        <v>677</v>
      </c>
      <c r="F302" s="15">
        <v>1</v>
      </c>
      <c r="G302" s="15">
        <v>0</v>
      </c>
      <c r="H302" s="15">
        <v>0</v>
      </c>
      <c r="I302" s="15">
        <v>0</v>
      </c>
      <c r="J302" s="15">
        <v>0</v>
      </c>
      <c r="K302" s="15">
        <v>1</v>
      </c>
      <c r="L302" s="15">
        <v>0</v>
      </c>
      <c r="M302" s="15">
        <v>0</v>
      </c>
      <c r="N302" s="15">
        <v>1</v>
      </c>
      <c r="O302" s="15">
        <v>0</v>
      </c>
      <c r="P302" s="40">
        <v>0</v>
      </c>
      <c r="Q302" t="str">
        <f t="shared" si="4"/>
        <v>GC</v>
      </c>
      <c r="R302">
        <v>42.834000000000003</v>
      </c>
      <c r="W302">
        <v>26.218</v>
      </c>
    </row>
    <row r="303" spans="1:23" x14ac:dyDescent="0.25">
      <c r="A303" s="17">
        <v>35</v>
      </c>
      <c r="B303" s="27" t="s">
        <v>102</v>
      </c>
      <c r="C303" s="45">
        <v>35</v>
      </c>
      <c r="D303">
        <v>82</v>
      </c>
      <c r="E303" s="8">
        <v>685</v>
      </c>
      <c r="F303" s="15">
        <v>1</v>
      </c>
      <c r="G303" s="15">
        <v>0</v>
      </c>
      <c r="H303" s="15">
        <v>0</v>
      </c>
      <c r="I303" s="15">
        <v>0</v>
      </c>
      <c r="J303" s="15">
        <v>0</v>
      </c>
      <c r="K303" s="15">
        <v>1</v>
      </c>
      <c r="L303" s="15">
        <v>0</v>
      </c>
      <c r="M303" s="15">
        <v>0</v>
      </c>
      <c r="N303" s="15">
        <v>1</v>
      </c>
      <c r="O303" s="15">
        <v>0</v>
      </c>
      <c r="P303" s="40">
        <v>0</v>
      </c>
      <c r="Q303" t="str">
        <f t="shared" si="4"/>
        <v>GC</v>
      </c>
      <c r="R303">
        <v>33.048999999999999</v>
      </c>
      <c r="W303">
        <v>26.956</v>
      </c>
    </row>
    <row r="304" spans="1:23" x14ac:dyDescent="0.25">
      <c r="A304" s="17">
        <v>36</v>
      </c>
      <c r="B304" s="27" t="s">
        <v>102</v>
      </c>
      <c r="C304" s="45">
        <v>36</v>
      </c>
      <c r="D304">
        <v>72</v>
      </c>
      <c r="E304" s="8">
        <v>675</v>
      </c>
      <c r="F304" s="15">
        <v>1</v>
      </c>
      <c r="G304" s="15">
        <v>0</v>
      </c>
      <c r="H304" s="15">
        <v>0</v>
      </c>
      <c r="I304" s="15">
        <v>0</v>
      </c>
      <c r="J304" s="15">
        <v>0</v>
      </c>
      <c r="K304" s="15">
        <v>1</v>
      </c>
      <c r="L304" s="15">
        <v>0</v>
      </c>
      <c r="M304" s="15">
        <v>0</v>
      </c>
      <c r="N304" s="15">
        <v>1</v>
      </c>
      <c r="O304" s="15">
        <v>0</v>
      </c>
      <c r="P304" s="40">
        <v>0</v>
      </c>
      <c r="Q304" t="str">
        <f t="shared" si="4"/>
        <v>GC</v>
      </c>
      <c r="R304">
        <v>32.31</v>
      </c>
      <c r="W304">
        <v>33.787999999999997</v>
      </c>
    </row>
    <row r="305" spans="1:23" x14ac:dyDescent="0.25">
      <c r="A305" s="17">
        <v>37</v>
      </c>
      <c r="B305" s="27"/>
      <c r="C305" s="45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40"/>
      <c r="R305">
        <v>9.0470000000000006</v>
      </c>
      <c r="W305">
        <v>45.05</v>
      </c>
    </row>
    <row r="306" spans="1:23" x14ac:dyDescent="0.25">
      <c r="A306" s="17">
        <v>38</v>
      </c>
      <c r="B306" s="27" t="s">
        <v>102</v>
      </c>
      <c r="C306" s="45">
        <v>38</v>
      </c>
      <c r="D306">
        <v>101</v>
      </c>
      <c r="E306" s="8">
        <v>704</v>
      </c>
      <c r="F306" s="15">
        <v>1</v>
      </c>
      <c r="G306" s="15">
        <v>0</v>
      </c>
      <c r="H306" s="15">
        <v>0</v>
      </c>
      <c r="I306" s="15">
        <v>0</v>
      </c>
      <c r="J306" s="15">
        <v>0</v>
      </c>
      <c r="K306" s="15">
        <v>1</v>
      </c>
      <c r="L306" s="15">
        <v>0</v>
      </c>
      <c r="M306" s="15">
        <v>0</v>
      </c>
      <c r="N306" s="15">
        <v>1</v>
      </c>
      <c r="O306" s="15">
        <v>0</v>
      </c>
      <c r="P306" s="40">
        <v>0</v>
      </c>
      <c r="Q306" t="str">
        <f t="shared" si="4"/>
        <v>GC</v>
      </c>
      <c r="R306">
        <v>27.695</v>
      </c>
      <c r="W306">
        <v>36.557000000000002</v>
      </c>
    </row>
    <row r="307" spans="1:23" x14ac:dyDescent="0.25">
      <c r="A307" s="17">
        <v>39</v>
      </c>
      <c r="B307" s="27" t="s">
        <v>102</v>
      </c>
      <c r="C307" s="45">
        <v>39</v>
      </c>
      <c r="D307">
        <v>159</v>
      </c>
      <c r="E307" s="8">
        <v>762</v>
      </c>
      <c r="F307" s="15">
        <v>0</v>
      </c>
      <c r="G307" s="15">
        <v>0</v>
      </c>
      <c r="H307" s="15">
        <v>0</v>
      </c>
      <c r="I307" s="15">
        <v>0</v>
      </c>
      <c r="J307" s="15">
        <v>1</v>
      </c>
      <c r="K307" s="15">
        <v>0</v>
      </c>
      <c r="L307" s="15">
        <v>0</v>
      </c>
      <c r="M307" s="15">
        <v>0</v>
      </c>
      <c r="N307" s="15">
        <v>0</v>
      </c>
      <c r="O307" s="15">
        <v>0</v>
      </c>
      <c r="P307" s="40">
        <v>0</v>
      </c>
      <c r="Q307" t="str">
        <f t="shared" si="4"/>
        <v>AC</v>
      </c>
      <c r="R307">
        <v>9.4160000000000004</v>
      </c>
      <c r="W307">
        <v>34.895000000000003</v>
      </c>
    </row>
    <row r="308" spans="1:23" x14ac:dyDescent="0.25">
      <c r="A308" s="17">
        <v>40</v>
      </c>
      <c r="B308" s="27" t="s">
        <v>102</v>
      </c>
      <c r="C308" s="45">
        <v>40</v>
      </c>
      <c r="D308">
        <v>104</v>
      </c>
      <c r="E308" s="8">
        <v>707</v>
      </c>
      <c r="F308" s="15">
        <v>1</v>
      </c>
      <c r="G308" s="15">
        <v>0</v>
      </c>
      <c r="H308" s="15">
        <v>0</v>
      </c>
      <c r="I308" s="15">
        <v>0</v>
      </c>
      <c r="J308" s="15">
        <v>0</v>
      </c>
      <c r="K308" s="15">
        <v>1</v>
      </c>
      <c r="L308" s="15">
        <v>0</v>
      </c>
      <c r="M308" s="15">
        <v>0</v>
      </c>
      <c r="N308" s="15">
        <v>1</v>
      </c>
      <c r="O308" s="15">
        <v>0</v>
      </c>
      <c r="P308" s="40">
        <v>0</v>
      </c>
      <c r="Q308" t="str">
        <f t="shared" si="4"/>
        <v>GC</v>
      </c>
      <c r="R308">
        <v>27.324999999999999</v>
      </c>
      <c r="W308">
        <v>34.156999999999996</v>
      </c>
    </row>
    <row r="309" spans="1:23" x14ac:dyDescent="0.25">
      <c r="A309" s="17">
        <v>41</v>
      </c>
      <c r="B309" s="27" t="s">
        <v>102</v>
      </c>
      <c r="C309" s="45">
        <v>41</v>
      </c>
      <c r="D309">
        <v>188</v>
      </c>
      <c r="E309" s="8">
        <v>791</v>
      </c>
      <c r="F309" s="15">
        <v>1</v>
      </c>
      <c r="G309" s="15">
        <v>0</v>
      </c>
      <c r="H309" s="15">
        <v>0</v>
      </c>
      <c r="I309" s="15">
        <v>0</v>
      </c>
      <c r="J309" s="15">
        <v>0</v>
      </c>
      <c r="K309" s="15">
        <v>0</v>
      </c>
      <c r="L309" s="15">
        <v>0</v>
      </c>
      <c r="M309" s="15">
        <v>0</v>
      </c>
      <c r="N309" s="15">
        <v>0</v>
      </c>
      <c r="O309" s="15">
        <v>0</v>
      </c>
      <c r="P309" s="40">
        <v>0</v>
      </c>
      <c r="Q309" t="str">
        <f t="shared" si="4"/>
        <v>GC</v>
      </c>
      <c r="R309">
        <v>12.555</v>
      </c>
      <c r="W309">
        <v>27.695</v>
      </c>
    </row>
    <row r="310" spans="1:23" x14ac:dyDescent="0.25">
      <c r="A310" s="17">
        <v>42</v>
      </c>
      <c r="B310" s="27" t="s">
        <v>102</v>
      </c>
      <c r="C310" s="45">
        <v>42</v>
      </c>
      <c r="D310">
        <v>150</v>
      </c>
      <c r="E310" s="8">
        <v>753</v>
      </c>
      <c r="F310" s="15">
        <v>0</v>
      </c>
      <c r="G310" s="15">
        <v>0</v>
      </c>
      <c r="H310" s="15">
        <v>1</v>
      </c>
      <c r="I310" s="15">
        <v>0</v>
      </c>
      <c r="J310" s="15">
        <v>0</v>
      </c>
      <c r="K310" s="15">
        <v>0</v>
      </c>
      <c r="L310" s="15">
        <v>0</v>
      </c>
      <c r="M310" s="15">
        <v>0</v>
      </c>
      <c r="N310" s="15">
        <v>0</v>
      </c>
      <c r="O310" s="15">
        <v>1</v>
      </c>
      <c r="P310" s="40">
        <v>0</v>
      </c>
      <c r="Q310" t="str">
        <f t="shared" si="4"/>
        <v>AC</v>
      </c>
      <c r="R310">
        <v>24.001999999999999</v>
      </c>
      <c r="W310">
        <v>32.68</v>
      </c>
    </row>
    <row r="311" spans="1:23" x14ac:dyDescent="0.25">
      <c r="A311" s="17">
        <v>43</v>
      </c>
      <c r="B311" s="27" t="s">
        <v>102</v>
      </c>
      <c r="C311" s="45">
        <v>43</v>
      </c>
      <c r="D311">
        <v>106</v>
      </c>
      <c r="E311" s="8">
        <v>709</v>
      </c>
      <c r="F311" s="15">
        <v>1</v>
      </c>
      <c r="G311" s="15">
        <v>0</v>
      </c>
      <c r="H311" s="15">
        <v>0</v>
      </c>
      <c r="I311" s="15">
        <v>0</v>
      </c>
      <c r="J311" s="15">
        <v>0</v>
      </c>
      <c r="K311" s="15">
        <v>1</v>
      </c>
      <c r="L311" s="15">
        <v>0</v>
      </c>
      <c r="M311" s="15">
        <v>0</v>
      </c>
      <c r="N311" s="15">
        <v>1</v>
      </c>
      <c r="O311" s="15">
        <v>0</v>
      </c>
      <c r="P311" s="40">
        <v>0</v>
      </c>
      <c r="Q311" t="str">
        <f t="shared" si="4"/>
        <v>GC</v>
      </c>
      <c r="R311">
        <v>31.202999999999999</v>
      </c>
      <c r="W311">
        <v>61.667000000000002</v>
      </c>
    </row>
    <row r="312" spans="1:23" x14ac:dyDescent="0.25">
      <c r="A312" s="17">
        <v>44</v>
      </c>
      <c r="B312" s="27" t="s">
        <v>102</v>
      </c>
      <c r="C312" s="45">
        <v>44</v>
      </c>
      <c r="D312">
        <v>151</v>
      </c>
      <c r="E312" s="8">
        <v>754</v>
      </c>
      <c r="F312" s="15">
        <v>0</v>
      </c>
      <c r="G312" s="15">
        <v>0</v>
      </c>
      <c r="H312" s="15">
        <v>0</v>
      </c>
      <c r="I312" s="15">
        <v>0</v>
      </c>
      <c r="J312" s="15">
        <v>1</v>
      </c>
      <c r="K312" s="15">
        <v>0</v>
      </c>
      <c r="L312" s="15">
        <v>0</v>
      </c>
      <c r="M312" s="15">
        <v>0</v>
      </c>
      <c r="N312" s="15">
        <v>0</v>
      </c>
      <c r="O312" s="15">
        <v>0</v>
      </c>
      <c r="P312" s="40">
        <v>0</v>
      </c>
      <c r="Q312" t="str">
        <f t="shared" si="4"/>
        <v>AC</v>
      </c>
      <c r="R312">
        <v>8.4930000000000003</v>
      </c>
      <c r="W312">
        <v>71.451999999999998</v>
      </c>
    </row>
    <row r="313" spans="1:23" x14ac:dyDescent="0.25">
      <c r="A313" s="17">
        <v>45</v>
      </c>
      <c r="B313" s="27" t="s">
        <v>102</v>
      </c>
      <c r="C313" s="45">
        <v>45</v>
      </c>
      <c r="D313">
        <v>126</v>
      </c>
      <c r="E313" s="8">
        <v>729</v>
      </c>
      <c r="F313" s="15">
        <v>1</v>
      </c>
      <c r="G313" s="15">
        <v>0</v>
      </c>
      <c r="H313" s="15">
        <v>0</v>
      </c>
      <c r="I313" s="15">
        <v>0</v>
      </c>
      <c r="J313" s="15">
        <v>0</v>
      </c>
      <c r="K313" s="15">
        <v>1</v>
      </c>
      <c r="L313" s="15">
        <v>0</v>
      </c>
      <c r="M313" s="15">
        <v>0</v>
      </c>
      <c r="N313" s="15">
        <v>1</v>
      </c>
      <c r="O313" s="15">
        <v>0</v>
      </c>
      <c r="P313" s="40">
        <v>0</v>
      </c>
      <c r="Q313" t="str">
        <f t="shared" si="4"/>
        <v>GC</v>
      </c>
      <c r="R313">
        <v>55.204999999999998</v>
      </c>
      <c r="W313">
        <v>36.926000000000002</v>
      </c>
    </row>
    <row r="314" spans="1:23" x14ac:dyDescent="0.25">
      <c r="A314" s="17">
        <v>46</v>
      </c>
      <c r="B314" s="27" t="s">
        <v>102</v>
      </c>
      <c r="C314" s="45">
        <v>46</v>
      </c>
      <c r="D314">
        <v>5</v>
      </c>
      <c r="E314" s="8">
        <v>608</v>
      </c>
      <c r="F314" s="15">
        <v>1</v>
      </c>
      <c r="G314" s="15">
        <v>0</v>
      </c>
      <c r="H314" s="15">
        <v>0</v>
      </c>
      <c r="I314" s="15">
        <v>0</v>
      </c>
      <c r="J314" s="15">
        <v>0</v>
      </c>
      <c r="K314" s="15">
        <v>1</v>
      </c>
      <c r="L314" s="15">
        <v>0</v>
      </c>
      <c r="M314" s="15">
        <v>0</v>
      </c>
      <c r="N314" s="15">
        <v>1</v>
      </c>
      <c r="O314" s="15">
        <v>0</v>
      </c>
      <c r="P314" s="40">
        <v>0</v>
      </c>
      <c r="Q314" t="str">
        <f t="shared" si="4"/>
        <v>GC</v>
      </c>
      <c r="R314">
        <v>30.463999999999999</v>
      </c>
      <c r="W314">
        <v>71.268000000000001</v>
      </c>
    </row>
    <row r="315" spans="1:23" x14ac:dyDescent="0.25">
      <c r="A315" s="17">
        <v>47</v>
      </c>
      <c r="B315" s="27" t="s">
        <v>102</v>
      </c>
      <c r="C315" s="45">
        <v>47</v>
      </c>
      <c r="D315">
        <v>2</v>
      </c>
      <c r="E315" s="8">
        <v>605</v>
      </c>
      <c r="F315" s="15">
        <v>1</v>
      </c>
      <c r="G315" s="15">
        <v>0</v>
      </c>
      <c r="H315" s="15">
        <v>0</v>
      </c>
      <c r="I315" s="15">
        <v>1</v>
      </c>
      <c r="J315" s="15">
        <v>0</v>
      </c>
      <c r="K315" s="15">
        <v>1</v>
      </c>
      <c r="L315" s="15">
        <v>0</v>
      </c>
      <c r="M315" s="15">
        <v>0</v>
      </c>
      <c r="N315" s="15">
        <v>1</v>
      </c>
      <c r="O315" s="15">
        <v>0</v>
      </c>
      <c r="P315" s="40">
        <v>0</v>
      </c>
      <c r="Q315" t="str">
        <f t="shared" si="4"/>
        <v>GC</v>
      </c>
      <c r="R315">
        <v>58.713000000000001</v>
      </c>
      <c r="W315">
        <v>23.632999999999999</v>
      </c>
    </row>
    <row r="316" spans="1:23" x14ac:dyDescent="0.25">
      <c r="A316" s="17">
        <v>48</v>
      </c>
      <c r="B316" s="27" t="s">
        <v>102</v>
      </c>
      <c r="C316" s="45">
        <v>48</v>
      </c>
      <c r="D316">
        <v>3</v>
      </c>
      <c r="E316" s="8">
        <v>606</v>
      </c>
      <c r="F316" s="15">
        <v>1</v>
      </c>
      <c r="G316" s="15">
        <v>0</v>
      </c>
      <c r="H316" s="15">
        <v>0</v>
      </c>
      <c r="I316" s="15">
        <v>0</v>
      </c>
      <c r="J316" s="15">
        <v>0</v>
      </c>
      <c r="K316" s="15">
        <v>1</v>
      </c>
      <c r="L316" s="15">
        <v>0</v>
      </c>
      <c r="M316" s="15">
        <v>0</v>
      </c>
      <c r="N316" s="15">
        <v>1</v>
      </c>
      <c r="O316" s="15">
        <v>0</v>
      </c>
      <c r="P316" s="40">
        <v>0</v>
      </c>
      <c r="Q316" t="str">
        <f t="shared" si="4"/>
        <v>GC</v>
      </c>
      <c r="R316">
        <v>27.324999999999999</v>
      </c>
      <c r="W316">
        <v>30.28</v>
      </c>
    </row>
    <row r="317" spans="1:23" x14ac:dyDescent="0.25">
      <c r="A317" s="17">
        <v>49</v>
      </c>
      <c r="B317" s="27" t="s">
        <v>102</v>
      </c>
      <c r="C317" s="45">
        <v>49</v>
      </c>
      <c r="D317">
        <v>65</v>
      </c>
      <c r="E317" s="8">
        <v>668</v>
      </c>
      <c r="F317" s="15">
        <v>1</v>
      </c>
      <c r="G317" s="15">
        <v>0</v>
      </c>
      <c r="H317" s="15">
        <v>0</v>
      </c>
      <c r="I317" s="15">
        <v>0</v>
      </c>
      <c r="J317" s="15">
        <v>0</v>
      </c>
      <c r="K317" s="15">
        <v>1</v>
      </c>
      <c r="L317" s="15">
        <v>0</v>
      </c>
      <c r="M317" s="15">
        <v>0</v>
      </c>
      <c r="N317" s="15">
        <v>1</v>
      </c>
      <c r="O317" s="15">
        <v>0</v>
      </c>
      <c r="P317" s="40">
        <v>0</v>
      </c>
      <c r="Q317" t="str">
        <f t="shared" si="4"/>
        <v>GC</v>
      </c>
      <c r="R317">
        <v>13.478</v>
      </c>
      <c r="W317">
        <v>19.571000000000002</v>
      </c>
    </row>
    <row r="318" spans="1:23" x14ac:dyDescent="0.25">
      <c r="A318" s="17">
        <v>50</v>
      </c>
      <c r="B318" s="27" t="s">
        <v>102</v>
      </c>
      <c r="C318" s="45">
        <v>50</v>
      </c>
      <c r="D318">
        <v>41</v>
      </c>
      <c r="E318" s="8">
        <v>644</v>
      </c>
      <c r="F318" s="15">
        <v>1</v>
      </c>
      <c r="G318" s="15">
        <v>0</v>
      </c>
      <c r="H318" s="15">
        <v>0</v>
      </c>
      <c r="I318" s="15">
        <v>0</v>
      </c>
      <c r="J318" s="15">
        <v>0</v>
      </c>
      <c r="K318" s="15">
        <v>1</v>
      </c>
      <c r="L318" s="15">
        <v>0</v>
      </c>
      <c r="M318" s="15">
        <v>0</v>
      </c>
      <c r="N318" s="15">
        <v>1</v>
      </c>
      <c r="O318" s="15">
        <v>0</v>
      </c>
      <c r="P318" s="40">
        <v>0</v>
      </c>
      <c r="Q318" t="str">
        <f t="shared" si="4"/>
        <v>GC</v>
      </c>
      <c r="R318">
        <v>17.170999999999999</v>
      </c>
      <c r="W318">
        <v>23.817</v>
      </c>
    </row>
    <row r="319" spans="1:23" x14ac:dyDescent="0.25">
      <c r="A319" s="17">
        <v>51</v>
      </c>
      <c r="B319" s="27" t="s">
        <v>102</v>
      </c>
      <c r="C319" s="45">
        <v>51</v>
      </c>
      <c r="D319">
        <v>43</v>
      </c>
      <c r="E319" s="8">
        <v>646</v>
      </c>
      <c r="F319" s="15">
        <v>1</v>
      </c>
      <c r="G319" s="15">
        <v>0</v>
      </c>
      <c r="H319" s="15">
        <v>0</v>
      </c>
      <c r="I319" s="15">
        <v>0</v>
      </c>
      <c r="J319" s="15">
        <v>0</v>
      </c>
      <c r="K319" s="15">
        <v>1</v>
      </c>
      <c r="L319" s="15">
        <v>0</v>
      </c>
      <c r="M319" s="15">
        <v>0</v>
      </c>
      <c r="N319" s="15">
        <v>1</v>
      </c>
      <c r="O319" s="15">
        <v>0</v>
      </c>
      <c r="P319" s="40">
        <v>0</v>
      </c>
      <c r="Q319" t="str">
        <f t="shared" si="4"/>
        <v>GC</v>
      </c>
      <c r="R319">
        <v>21.047999999999998</v>
      </c>
      <c r="W319">
        <v>31.387</v>
      </c>
    </row>
    <row r="320" spans="1:23" x14ac:dyDescent="0.25">
      <c r="A320" s="17">
        <v>52</v>
      </c>
      <c r="B320" s="27" t="s">
        <v>102</v>
      </c>
      <c r="C320" s="45">
        <v>52</v>
      </c>
      <c r="D320">
        <v>8</v>
      </c>
      <c r="E320" s="8">
        <v>611</v>
      </c>
      <c r="F320" s="15">
        <v>1</v>
      </c>
      <c r="G320" s="15">
        <v>0</v>
      </c>
      <c r="H320" s="15">
        <v>0</v>
      </c>
      <c r="I320" s="15">
        <v>0</v>
      </c>
      <c r="J320" s="15">
        <v>0</v>
      </c>
      <c r="K320" s="15">
        <v>0</v>
      </c>
      <c r="L320" s="15">
        <v>0</v>
      </c>
      <c r="M320" s="15">
        <v>0</v>
      </c>
      <c r="N320" s="15">
        <v>1</v>
      </c>
      <c r="O320" s="15">
        <v>0</v>
      </c>
      <c r="P320" s="40">
        <v>0</v>
      </c>
      <c r="Q320" t="str">
        <f t="shared" si="4"/>
        <v>GC</v>
      </c>
      <c r="R320">
        <v>26.771999999999998</v>
      </c>
      <c r="W320">
        <v>27.51</v>
      </c>
    </row>
    <row r="321" spans="1:23" x14ac:dyDescent="0.25">
      <c r="A321" s="17">
        <v>53</v>
      </c>
      <c r="B321" s="27" t="s">
        <v>102</v>
      </c>
      <c r="C321" s="45">
        <v>53</v>
      </c>
      <c r="D321">
        <v>33</v>
      </c>
      <c r="E321" s="8">
        <v>636</v>
      </c>
      <c r="F321" s="15">
        <v>1</v>
      </c>
      <c r="G321" s="15">
        <v>0</v>
      </c>
      <c r="H321" s="15">
        <v>0</v>
      </c>
      <c r="I321" s="15">
        <v>0</v>
      </c>
      <c r="J321" s="15">
        <v>0</v>
      </c>
      <c r="K321" s="15">
        <v>1</v>
      </c>
      <c r="L321" s="15">
        <v>0</v>
      </c>
      <c r="M321" s="15">
        <v>0</v>
      </c>
      <c r="N321" s="15">
        <v>1</v>
      </c>
      <c r="O321" s="15">
        <v>0</v>
      </c>
      <c r="P321" s="40">
        <v>0</v>
      </c>
      <c r="Q321" t="str">
        <f t="shared" si="4"/>
        <v>GC</v>
      </c>
      <c r="R321">
        <v>16.800999999999998</v>
      </c>
      <c r="W321">
        <v>32.863999999999997</v>
      </c>
    </row>
    <row r="322" spans="1:23" x14ac:dyDescent="0.25">
      <c r="A322" s="17">
        <v>54</v>
      </c>
      <c r="B322" s="27" t="s">
        <v>102</v>
      </c>
      <c r="C322" s="45">
        <v>54</v>
      </c>
      <c r="D322">
        <v>17</v>
      </c>
      <c r="E322" s="8">
        <v>620</v>
      </c>
      <c r="F322" s="15">
        <v>1</v>
      </c>
      <c r="G322" s="15">
        <v>0</v>
      </c>
      <c r="H322" s="15">
        <v>0</v>
      </c>
      <c r="I322" s="15">
        <v>0</v>
      </c>
      <c r="J322" s="15">
        <v>0</v>
      </c>
      <c r="K322" s="15">
        <v>1</v>
      </c>
      <c r="L322" s="15">
        <v>0</v>
      </c>
      <c r="M322" s="15">
        <v>0</v>
      </c>
      <c r="N322" s="15">
        <v>1</v>
      </c>
      <c r="O322" s="15">
        <v>0</v>
      </c>
      <c r="P322" s="40">
        <v>0</v>
      </c>
      <c r="Q322" t="str">
        <f t="shared" si="4"/>
        <v>GC</v>
      </c>
      <c r="R322">
        <v>31.571999999999999</v>
      </c>
      <c r="W322">
        <v>28.617999999999999</v>
      </c>
    </row>
    <row r="323" spans="1:23" x14ac:dyDescent="0.25">
      <c r="A323" s="17">
        <v>55</v>
      </c>
      <c r="B323" s="27" t="s">
        <v>102</v>
      </c>
      <c r="C323" s="45">
        <v>55</v>
      </c>
      <c r="D323">
        <v>31</v>
      </c>
      <c r="E323" s="8">
        <v>634</v>
      </c>
      <c r="F323" s="15">
        <v>1</v>
      </c>
      <c r="G323" s="15">
        <v>0</v>
      </c>
      <c r="H323" s="15">
        <v>0</v>
      </c>
      <c r="I323" s="15">
        <v>0</v>
      </c>
      <c r="J323" s="15">
        <v>0</v>
      </c>
      <c r="K323" s="15">
        <v>0</v>
      </c>
      <c r="L323" s="15">
        <v>0</v>
      </c>
      <c r="M323" s="15">
        <v>0</v>
      </c>
      <c r="N323" s="15">
        <v>0</v>
      </c>
      <c r="O323" s="15">
        <v>0</v>
      </c>
      <c r="P323" s="40">
        <v>0</v>
      </c>
      <c r="Q323" t="str">
        <f t="shared" ref="Q323:Q386" si="5">IF(F323=1,"GC","AC")</f>
        <v>GC</v>
      </c>
      <c r="R323">
        <v>12.555</v>
      </c>
      <c r="W323">
        <v>26.033000000000001</v>
      </c>
    </row>
    <row r="324" spans="1:23" x14ac:dyDescent="0.25">
      <c r="A324" s="17">
        <v>56</v>
      </c>
      <c r="B324" s="27" t="s">
        <v>102</v>
      </c>
      <c r="C324" s="45">
        <v>56</v>
      </c>
      <c r="D324">
        <v>45</v>
      </c>
      <c r="E324" s="8">
        <v>648</v>
      </c>
      <c r="F324" s="15">
        <v>0</v>
      </c>
      <c r="G324" s="15">
        <v>0</v>
      </c>
      <c r="H324" s="15">
        <v>0</v>
      </c>
      <c r="I324" s="15">
        <v>0</v>
      </c>
      <c r="J324" s="15">
        <v>1</v>
      </c>
      <c r="K324" s="15">
        <v>0</v>
      </c>
      <c r="L324" s="15">
        <v>0</v>
      </c>
      <c r="M324" s="15">
        <v>0</v>
      </c>
      <c r="N324" s="15">
        <v>0</v>
      </c>
      <c r="O324" s="15">
        <v>0</v>
      </c>
      <c r="P324" s="40">
        <v>0</v>
      </c>
      <c r="Q324" t="str">
        <f t="shared" si="5"/>
        <v>AC</v>
      </c>
      <c r="R324">
        <v>10.709</v>
      </c>
      <c r="W324">
        <v>33.048999999999999</v>
      </c>
    </row>
    <row r="325" spans="1:23" x14ac:dyDescent="0.25">
      <c r="A325" s="17">
        <v>57</v>
      </c>
      <c r="B325" s="27" t="s">
        <v>102</v>
      </c>
      <c r="C325" s="45">
        <v>57</v>
      </c>
      <c r="D325">
        <v>46</v>
      </c>
      <c r="E325" s="8">
        <v>649</v>
      </c>
      <c r="F325" s="15">
        <v>1</v>
      </c>
      <c r="G325" s="15">
        <v>0</v>
      </c>
      <c r="H325" s="15">
        <v>0</v>
      </c>
      <c r="I325" s="15">
        <v>0</v>
      </c>
      <c r="J325" s="15">
        <v>0</v>
      </c>
      <c r="K325" s="15">
        <v>1</v>
      </c>
      <c r="L325" s="15">
        <v>0</v>
      </c>
      <c r="M325" s="15">
        <v>0</v>
      </c>
      <c r="N325" s="15">
        <v>1</v>
      </c>
      <c r="O325" s="15">
        <v>0</v>
      </c>
      <c r="P325" s="40">
        <v>0</v>
      </c>
      <c r="Q325" t="str">
        <f t="shared" si="5"/>
        <v>GC</v>
      </c>
      <c r="R325">
        <v>30.094999999999999</v>
      </c>
      <c r="W325">
        <v>18.279</v>
      </c>
    </row>
    <row r="326" spans="1:23" x14ac:dyDescent="0.25">
      <c r="A326" s="17">
        <v>58</v>
      </c>
      <c r="B326" s="27" t="s">
        <v>102</v>
      </c>
      <c r="C326" s="45">
        <v>58</v>
      </c>
      <c r="D326">
        <v>77</v>
      </c>
      <c r="E326" s="8">
        <v>680</v>
      </c>
      <c r="F326" s="15">
        <v>1</v>
      </c>
      <c r="G326" s="15">
        <v>0</v>
      </c>
      <c r="H326" s="15">
        <v>0</v>
      </c>
      <c r="I326" s="15">
        <v>0</v>
      </c>
      <c r="J326" s="15">
        <v>0</v>
      </c>
      <c r="K326" s="15">
        <v>1</v>
      </c>
      <c r="L326" s="15">
        <v>0</v>
      </c>
      <c r="M326" s="15">
        <v>0</v>
      </c>
      <c r="N326" s="15">
        <v>1</v>
      </c>
      <c r="O326" s="15">
        <v>0</v>
      </c>
      <c r="P326" s="40">
        <v>0</v>
      </c>
      <c r="Q326" t="str">
        <f t="shared" si="5"/>
        <v>GC</v>
      </c>
      <c r="R326">
        <v>34.895000000000003</v>
      </c>
      <c r="W326">
        <v>22.71</v>
      </c>
    </row>
    <row r="327" spans="1:23" x14ac:dyDescent="0.25">
      <c r="A327" s="17">
        <v>59</v>
      </c>
      <c r="B327" s="27" t="s">
        <v>102</v>
      </c>
      <c r="C327" s="45">
        <v>59</v>
      </c>
      <c r="D327">
        <v>78</v>
      </c>
      <c r="E327" s="8">
        <v>681</v>
      </c>
      <c r="F327" s="15">
        <v>1</v>
      </c>
      <c r="G327" s="15">
        <v>0</v>
      </c>
      <c r="H327" s="15">
        <v>0</v>
      </c>
      <c r="I327" s="15">
        <v>0</v>
      </c>
      <c r="J327" s="15">
        <v>0</v>
      </c>
      <c r="K327" s="15">
        <v>1</v>
      </c>
      <c r="L327" s="15">
        <v>0</v>
      </c>
      <c r="M327" s="15">
        <v>0</v>
      </c>
      <c r="N327" s="15">
        <v>1</v>
      </c>
      <c r="O327" s="15">
        <v>0</v>
      </c>
      <c r="P327" s="40">
        <v>0</v>
      </c>
      <c r="Q327" t="str">
        <f t="shared" si="5"/>
        <v>GC</v>
      </c>
      <c r="R327">
        <v>19.202000000000002</v>
      </c>
      <c r="W327">
        <v>28.986999999999998</v>
      </c>
    </row>
    <row r="328" spans="1:23" x14ac:dyDescent="0.25">
      <c r="A328" s="17">
        <v>60</v>
      </c>
      <c r="B328" s="27" t="s">
        <v>102</v>
      </c>
      <c r="C328" s="45">
        <v>60</v>
      </c>
      <c r="D328">
        <v>180</v>
      </c>
      <c r="E328" s="8">
        <v>783</v>
      </c>
      <c r="F328" s="15">
        <v>0</v>
      </c>
      <c r="G328" s="15">
        <v>0</v>
      </c>
      <c r="H328" s="15">
        <v>0</v>
      </c>
      <c r="I328" s="15">
        <v>0</v>
      </c>
      <c r="J328" s="15">
        <v>0</v>
      </c>
      <c r="K328" s="15">
        <v>0</v>
      </c>
      <c r="L328" s="15">
        <v>0</v>
      </c>
      <c r="M328" s="15">
        <v>0</v>
      </c>
      <c r="N328" s="15">
        <v>0</v>
      </c>
      <c r="O328" s="15">
        <v>0</v>
      </c>
      <c r="P328" s="40">
        <v>0</v>
      </c>
      <c r="Q328" t="str">
        <f t="shared" si="5"/>
        <v>AC</v>
      </c>
      <c r="R328">
        <v>22.524999999999999</v>
      </c>
      <c r="W328">
        <v>26.218</v>
      </c>
    </row>
    <row r="329" spans="1:23" x14ac:dyDescent="0.25">
      <c r="A329" s="17">
        <v>61</v>
      </c>
      <c r="B329" s="27" t="s">
        <v>102</v>
      </c>
      <c r="C329" s="45">
        <v>61</v>
      </c>
      <c r="D329">
        <v>157</v>
      </c>
      <c r="E329" s="8">
        <v>760</v>
      </c>
      <c r="F329" s="15">
        <v>0</v>
      </c>
      <c r="G329" s="15">
        <v>1</v>
      </c>
      <c r="H329" s="15">
        <v>0</v>
      </c>
      <c r="I329" s="15">
        <v>0</v>
      </c>
      <c r="J329" s="15">
        <v>1</v>
      </c>
      <c r="K329" s="15">
        <v>0</v>
      </c>
      <c r="L329" s="15">
        <v>0</v>
      </c>
      <c r="M329" s="15">
        <v>0</v>
      </c>
      <c r="N329" s="15">
        <v>0</v>
      </c>
      <c r="O329" s="15">
        <v>0</v>
      </c>
      <c r="P329" s="40">
        <v>0</v>
      </c>
      <c r="Q329" t="str">
        <f t="shared" si="5"/>
        <v>AC</v>
      </c>
      <c r="R329">
        <v>11.632</v>
      </c>
      <c r="W329">
        <v>21.047999999999998</v>
      </c>
    </row>
    <row r="330" spans="1:23" x14ac:dyDescent="0.25">
      <c r="A330" s="17">
        <v>62</v>
      </c>
      <c r="B330" s="27" t="s">
        <v>102</v>
      </c>
      <c r="C330" s="45">
        <v>62</v>
      </c>
      <c r="D330">
        <v>83</v>
      </c>
      <c r="E330" s="8">
        <v>686</v>
      </c>
      <c r="F330" s="15">
        <v>1</v>
      </c>
      <c r="G330" s="15">
        <v>0</v>
      </c>
      <c r="H330" s="15">
        <v>0</v>
      </c>
      <c r="I330" s="15">
        <v>0</v>
      </c>
      <c r="J330" s="15">
        <v>0</v>
      </c>
      <c r="K330" s="15">
        <v>1</v>
      </c>
      <c r="L330" s="15">
        <v>0</v>
      </c>
      <c r="M330" s="15">
        <v>0</v>
      </c>
      <c r="N330" s="15">
        <v>1</v>
      </c>
      <c r="O330" s="15">
        <v>0</v>
      </c>
      <c r="P330" s="40">
        <v>0</v>
      </c>
      <c r="Q330" t="str">
        <f t="shared" si="5"/>
        <v>GC</v>
      </c>
      <c r="R330">
        <v>38.402999999999999</v>
      </c>
      <c r="W330">
        <v>18.463000000000001</v>
      </c>
    </row>
    <row r="331" spans="1:23" x14ac:dyDescent="0.25">
      <c r="A331" s="17">
        <v>63</v>
      </c>
      <c r="B331" s="27" t="s">
        <v>102</v>
      </c>
      <c r="C331" s="45">
        <v>63</v>
      </c>
      <c r="D331">
        <v>100</v>
      </c>
      <c r="E331" s="8">
        <v>703</v>
      </c>
      <c r="F331" s="15">
        <v>1</v>
      </c>
      <c r="G331" s="15">
        <v>0</v>
      </c>
      <c r="H331" s="15">
        <v>0</v>
      </c>
      <c r="I331" s="15">
        <v>0</v>
      </c>
      <c r="J331" s="15">
        <v>0</v>
      </c>
      <c r="K331" s="15">
        <v>1</v>
      </c>
      <c r="L331" s="15">
        <v>0</v>
      </c>
      <c r="M331" s="15">
        <v>0</v>
      </c>
      <c r="N331" s="15">
        <v>1</v>
      </c>
      <c r="O331" s="15">
        <v>0</v>
      </c>
      <c r="P331" s="40">
        <v>0</v>
      </c>
      <c r="Q331" t="str">
        <f t="shared" si="5"/>
        <v>GC</v>
      </c>
      <c r="R331">
        <v>33.417999999999999</v>
      </c>
      <c r="W331">
        <v>17.54</v>
      </c>
    </row>
    <row r="332" spans="1:23" x14ac:dyDescent="0.25">
      <c r="A332" s="17">
        <v>64</v>
      </c>
      <c r="B332" s="27" t="s">
        <v>102</v>
      </c>
      <c r="C332" s="45">
        <v>64</v>
      </c>
      <c r="D332">
        <v>140</v>
      </c>
      <c r="E332" s="8">
        <v>743</v>
      </c>
      <c r="F332" s="15">
        <v>0</v>
      </c>
      <c r="G332" s="15">
        <v>0</v>
      </c>
      <c r="H332" s="15">
        <v>1</v>
      </c>
      <c r="I332" s="15">
        <v>0</v>
      </c>
      <c r="J332" s="15">
        <v>0</v>
      </c>
      <c r="K332" s="15">
        <v>0</v>
      </c>
      <c r="L332" s="15">
        <v>1</v>
      </c>
      <c r="M332" s="15">
        <v>0</v>
      </c>
      <c r="N332" s="15">
        <v>0</v>
      </c>
      <c r="O332" s="15">
        <v>0</v>
      </c>
      <c r="P332" s="40">
        <v>0</v>
      </c>
      <c r="Q332" t="str">
        <f t="shared" si="5"/>
        <v>AC</v>
      </c>
      <c r="R332">
        <v>12.000999999999999</v>
      </c>
      <c r="W332">
        <v>11.263</v>
      </c>
    </row>
    <row r="333" spans="1:23" x14ac:dyDescent="0.25">
      <c r="A333" s="17">
        <v>65</v>
      </c>
      <c r="B333" s="27"/>
      <c r="C333" s="45"/>
      <c r="E333" s="8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40"/>
      <c r="R333">
        <v>13.292999999999999</v>
      </c>
      <c r="W333">
        <v>15.324</v>
      </c>
    </row>
    <row r="334" spans="1:23" x14ac:dyDescent="0.25">
      <c r="A334" s="17">
        <v>66</v>
      </c>
      <c r="B334" s="27" t="s">
        <v>102</v>
      </c>
      <c r="C334" s="45">
        <v>66</v>
      </c>
      <c r="D334">
        <v>98</v>
      </c>
      <c r="E334" s="8">
        <v>701</v>
      </c>
      <c r="F334" s="15">
        <v>1</v>
      </c>
      <c r="G334" s="15">
        <v>0</v>
      </c>
      <c r="H334" s="15">
        <v>0</v>
      </c>
      <c r="I334" s="15">
        <v>1</v>
      </c>
      <c r="J334" s="15">
        <v>0</v>
      </c>
      <c r="K334" s="15">
        <v>1</v>
      </c>
      <c r="L334" s="15">
        <v>0</v>
      </c>
      <c r="M334" s="15">
        <v>0</v>
      </c>
      <c r="N334" s="15">
        <v>1</v>
      </c>
      <c r="O334" s="15">
        <v>0</v>
      </c>
      <c r="P334" s="40">
        <v>0</v>
      </c>
      <c r="Q334" t="str">
        <f t="shared" si="5"/>
        <v>GC</v>
      </c>
      <c r="R334">
        <v>53.173999999999999</v>
      </c>
      <c r="W334">
        <v>19.571000000000002</v>
      </c>
    </row>
    <row r="335" spans="1:23" x14ac:dyDescent="0.25">
      <c r="A335" s="17">
        <v>67</v>
      </c>
      <c r="B335" s="27" t="s">
        <v>102</v>
      </c>
      <c r="C335" s="45">
        <v>67</v>
      </c>
      <c r="D335">
        <v>125</v>
      </c>
      <c r="E335" s="8">
        <v>728</v>
      </c>
      <c r="F335" s="15">
        <v>1</v>
      </c>
      <c r="G335" s="15">
        <v>0</v>
      </c>
      <c r="H335" s="15">
        <v>0</v>
      </c>
      <c r="I335" s="15">
        <v>0</v>
      </c>
      <c r="J335" s="15">
        <v>0</v>
      </c>
      <c r="K335" s="15">
        <v>1</v>
      </c>
      <c r="L335" s="15">
        <v>0</v>
      </c>
      <c r="M335" s="15">
        <v>0</v>
      </c>
      <c r="N335" s="15">
        <v>1</v>
      </c>
      <c r="O335" s="15">
        <v>0</v>
      </c>
      <c r="P335" s="40">
        <v>0</v>
      </c>
      <c r="Q335" t="str">
        <f t="shared" si="5"/>
        <v>GC</v>
      </c>
      <c r="R335">
        <v>15.324</v>
      </c>
      <c r="W335">
        <v>37.848999999999997</v>
      </c>
    </row>
    <row r="336" spans="1:23" x14ac:dyDescent="0.25">
      <c r="A336" s="17">
        <v>68</v>
      </c>
      <c r="B336" s="27" t="s">
        <v>102</v>
      </c>
      <c r="C336" s="45">
        <v>68</v>
      </c>
      <c r="D336">
        <v>71</v>
      </c>
      <c r="E336" s="8">
        <v>674</v>
      </c>
      <c r="F336" s="15">
        <v>1</v>
      </c>
      <c r="G336" s="15">
        <v>0</v>
      </c>
      <c r="H336" s="15">
        <v>0</v>
      </c>
      <c r="I336" s="15">
        <v>1</v>
      </c>
      <c r="J336" s="15">
        <v>0</v>
      </c>
      <c r="K336" s="15">
        <v>1</v>
      </c>
      <c r="L336" s="15">
        <v>0</v>
      </c>
      <c r="M336" s="15">
        <v>0</v>
      </c>
      <c r="N336" s="15">
        <v>1</v>
      </c>
      <c r="O336" s="15">
        <v>0</v>
      </c>
      <c r="P336" s="40">
        <v>0</v>
      </c>
      <c r="Q336" t="str">
        <f t="shared" si="5"/>
        <v>GC</v>
      </c>
      <c r="R336">
        <v>29.356000000000002</v>
      </c>
      <c r="W336">
        <v>24.925000000000001</v>
      </c>
    </row>
    <row r="337" spans="1:23" x14ac:dyDescent="0.25">
      <c r="A337" s="17">
        <v>69</v>
      </c>
      <c r="B337" s="27"/>
      <c r="C337" s="45"/>
      <c r="E337" s="8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40"/>
      <c r="R337">
        <v>7.9390000000000001</v>
      </c>
      <c r="W337">
        <v>28.248999999999999</v>
      </c>
    </row>
    <row r="338" spans="1:23" x14ac:dyDescent="0.25">
      <c r="A338" s="17">
        <v>70</v>
      </c>
      <c r="B338" s="27" t="s">
        <v>102</v>
      </c>
      <c r="C338" s="45">
        <v>70</v>
      </c>
      <c r="D338">
        <v>80</v>
      </c>
      <c r="E338" s="8">
        <v>683</v>
      </c>
      <c r="F338" s="15">
        <v>1</v>
      </c>
      <c r="G338" s="15">
        <v>0</v>
      </c>
      <c r="H338" s="15">
        <v>0</v>
      </c>
      <c r="I338" s="15">
        <v>0</v>
      </c>
      <c r="J338" s="15">
        <v>0</v>
      </c>
      <c r="K338" s="15">
        <v>1</v>
      </c>
      <c r="L338" s="15">
        <v>0</v>
      </c>
      <c r="M338" s="15">
        <v>0</v>
      </c>
      <c r="N338" s="15">
        <v>1</v>
      </c>
      <c r="O338" s="15">
        <v>0</v>
      </c>
      <c r="P338" s="40">
        <v>0</v>
      </c>
      <c r="Q338" t="str">
        <f t="shared" si="5"/>
        <v>GC</v>
      </c>
      <c r="R338">
        <v>25.294</v>
      </c>
      <c r="W338">
        <v>19.756</v>
      </c>
    </row>
    <row r="339" spans="1:23" x14ac:dyDescent="0.25">
      <c r="A339" s="17">
        <v>71</v>
      </c>
      <c r="B339" s="27" t="s">
        <v>102</v>
      </c>
      <c r="C339" s="45">
        <v>71</v>
      </c>
      <c r="D339">
        <v>81</v>
      </c>
      <c r="E339" s="8">
        <v>684</v>
      </c>
      <c r="F339" s="15">
        <v>1</v>
      </c>
      <c r="G339" s="15">
        <v>0</v>
      </c>
      <c r="H339" s="15">
        <v>0</v>
      </c>
      <c r="I339" s="15">
        <v>0</v>
      </c>
      <c r="J339" s="15">
        <v>0</v>
      </c>
      <c r="K339" s="15">
        <v>1</v>
      </c>
      <c r="L339" s="15">
        <v>0</v>
      </c>
      <c r="M339" s="15">
        <v>0</v>
      </c>
      <c r="N339" s="15">
        <v>1</v>
      </c>
      <c r="O339" s="15">
        <v>0</v>
      </c>
      <c r="P339" s="40">
        <v>0</v>
      </c>
      <c r="Q339" t="str">
        <f t="shared" si="5"/>
        <v>GC</v>
      </c>
      <c r="R339">
        <v>16.986000000000001</v>
      </c>
      <c r="W339">
        <v>57.79</v>
      </c>
    </row>
    <row r="340" spans="1:23" x14ac:dyDescent="0.25">
      <c r="A340" s="17">
        <v>72</v>
      </c>
      <c r="B340" s="27" t="s">
        <v>102</v>
      </c>
      <c r="C340" s="45">
        <v>72</v>
      </c>
      <c r="D340">
        <v>56</v>
      </c>
      <c r="E340" s="8">
        <v>659</v>
      </c>
      <c r="F340" s="15">
        <v>1</v>
      </c>
      <c r="G340" s="15">
        <v>0</v>
      </c>
      <c r="H340" s="15">
        <v>0</v>
      </c>
      <c r="I340" s="15">
        <v>0</v>
      </c>
      <c r="J340" s="15">
        <v>0</v>
      </c>
      <c r="K340" s="15">
        <v>1</v>
      </c>
      <c r="L340" s="15">
        <v>0</v>
      </c>
      <c r="M340" s="15">
        <v>0</v>
      </c>
      <c r="N340" s="15">
        <v>1</v>
      </c>
      <c r="O340" s="15">
        <v>0</v>
      </c>
      <c r="P340" s="40">
        <v>0</v>
      </c>
      <c r="Q340" t="str">
        <f t="shared" si="5"/>
        <v>GC</v>
      </c>
      <c r="R340">
        <v>24.187000000000001</v>
      </c>
      <c r="W340">
        <v>41.911000000000001</v>
      </c>
    </row>
    <row r="341" spans="1:23" x14ac:dyDescent="0.25">
      <c r="A341" s="17">
        <v>73</v>
      </c>
      <c r="B341" s="27" t="s">
        <v>102</v>
      </c>
      <c r="C341" s="45">
        <v>73</v>
      </c>
      <c r="D341">
        <v>57</v>
      </c>
      <c r="E341" s="8">
        <v>660</v>
      </c>
      <c r="F341" s="15">
        <v>1</v>
      </c>
      <c r="G341" s="15">
        <v>0</v>
      </c>
      <c r="H341" s="15">
        <v>0</v>
      </c>
      <c r="I341" s="15">
        <v>0</v>
      </c>
      <c r="J341" s="15">
        <v>0</v>
      </c>
      <c r="K341" s="15">
        <v>1</v>
      </c>
      <c r="L341" s="15">
        <v>0</v>
      </c>
      <c r="M341" s="15">
        <v>0</v>
      </c>
      <c r="N341" s="15">
        <v>1</v>
      </c>
      <c r="O341" s="15">
        <v>0</v>
      </c>
      <c r="P341" s="40">
        <v>0</v>
      </c>
      <c r="Q341" t="str">
        <f t="shared" si="5"/>
        <v>GC</v>
      </c>
      <c r="R341">
        <v>21.417000000000002</v>
      </c>
      <c r="W341">
        <v>49.481000000000002</v>
      </c>
    </row>
    <row r="342" spans="1:23" x14ac:dyDescent="0.25">
      <c r="A342" s="17">
        <v>74</v>
      </c>
      <c r="B342" s="27" t="s">
        <v>102</v>
      </c>
      <c r="C342" s="45">
        <v>74</v>
      </c>
      <c r="D342">
        <v>107</v>
      </c>
      <c r="E342" s="8">
        <v>710</v>
      </c>
      <c r="F342" s="15">
        <v>1</v>
      </c>
      <c r="G342" s="15">
        <v>0</v>
      </c>
      <c r="H342" s="15">
        <v>0</v>
      </c>
      <c r="I342" s="15">
        <v>0</v>
      </c>
      <c r="J342" s="15">
        <v>0</v>
      </c>
      <c r="K342" s="15">
        <v>1</v>
      </c>
      <c r="L342" s="15">
        <v>0</v>
      </c>
      <c r="M342" s="15">
        <v>0</v>
      </c>
      <c r="N342" s="15">
        <v>1</v>
      </c>
      <c r="O342" s="15">
        <v>0</v>
      </c>
      <c r="P342" s="40">
        <v>0</v>
      </c>
      <c r="Q342" t="str">
        <f t="shared" si="5"/>
        <v>GC</v>
      </c>
      <c r="R342">
        <v>16.986000000000001</v>
      </c>
      <c r="W342">
        <v>27.879000000000001</v>
      </c>
    </row>
    <row r="343" spans="1:23" x14ac:dyDescent="0.25">
      <c r="A343" s="17">
        <v>75</v>
      </c>
      <c r="B343" s="27" t="s">
        <v>102</v>
      </c>
      <c r="C343" s="45">
        <v>75</v>
      </c>
      <c r="D343">
        <v>103</v>
      </c>
      <c r="E343" s="8">
        <v>706</v>
      </c>
      <c r="F343" s="15">
        <v>1</v>
      </c>
      <c r="G343" s="15">
        <v>0</v>
      </c>
      <c r="H343" s="15">
        <v>0</v>
      </c>
      <c r="I343" s="15">
        <v>0</v>
      </c>
      <c r="J343" s="15">
        <v>0</v>
      </c>
      <c r="K343" s="15">
        <v>1</v>
      </c>
      <c r="L343" s="15">
        <v>0</v>
      </c>
      <c r="M343" s="15">
        <v>0</v>
      </c>
      <c r="N343" s="15">
        <v>1</v>
      </c>
      <c r="O343" s="15">
        <v>0</v>
      </c>
      <c r="P343" s="40">
        <v>0</v>
      </c>
      <c r="Q343" t="str">
        <f t="shared" si="5"/>
        <v>GC</v>
      </c>
      <c r="R343">
        <v>24.187000000000001</v>
      </c>
      <c r="W343">
        <v>57.051000000000002</v>
      </c>
    </row>
    <row r="344" spans="1:23" x14ac:dyDescent="0.25">
      <c r="A344" s="17">
        <v>76</v>
      </c>
      <c r="B344" s="27" t="s">
        <v>102</v>
      </c>
      <c r="C344" s="45">
        <v>76</v>
      </c>
      <c r="D344">
        <v>58</v>
      </c>
      <c r="E344" s="8">
        <v>661</v>
      </c>
      <c r="F344" s="15">
        <v>1</v>
      </c>
      <c r="G344" s="15">
        <v>0</v>
      </c>
      <c r="H344" s="15">
        <v>0</v>
      </c>
      <c r="I344" s="15">
        <v>0</v>
      </c>
      <c r="J344" s="15">
        <v>0</v>
      </c>
      <c r="K344" s="15">
        <v>1</v>
      </c>
      <c r="L344" s="15">
        <v>0</v>
      </c>
      <c r="M344" s="15">
        <v>0</v>
      </c>
      <c r="N344" s="15">
        <v>1</v>
      </c>
      <c r="O344" s="15">
        <v>0</v>
      </c>
      <c r="P344" s="40">
        <v>0</v>
      </c>
      <c r="Q344" t="str">
        <f t="shared" si="5"/>
        <v>GC</v>
      </c>
      <c r="R344">
        <v>33.048999999999999</v>
      </c>
      <c r="W344">
        <v>35.265000000000001</v>
      </c>
    </row>
    <row r="345" spans="1:23" x14ac:dyDescent="0.25">
      <c r="A345" s="17">
        <v>77</v>
      </c>
      <c r="B345" s="27" t="s">
        <v>102</v>
      </c>
      <c r="C345" s="45">
        <v>77</v>
      </c>
      <c r="D345">
        <v>88</v>
      </c>
      <c r="E345" s="8">
        <v>691</v>
      </c>
      <c r="F345" s="15">
        <v>1</v>
      </c>
      <c r="G345" s="15">
        <v>0</v>
      </c>
      <c r="H345" s="15">
        <v>0</v>
      </c>
      <c r="I345" s="15">
        <v>0</v>
      </c>
      <c r="J345" s="15">
        <v>0</v>
      </c>
      <c r="K345" s="15">
        <v>1</v>
      </c>
      <c r="L345" s="15">
        <v>0</v>
      </c>
      <c r="M345" s="15">
        <v>0</v>
      </c>
      <c r="N345" s="15">
        <v>1</v>
      </c>
      <c r="O345" s="15">
        <v>0</v>
      </c>
      <c r="P345" s="40">
        <v>0</v>
      </c>
      <c r="Q345" t="str">
        <f t="shared" si="5"/>
        <v>GC</v>
      </c>
      <c r="R345">
        <v>26.033000000000001</v>
      </c>
      <c r="W345">
        <v>33.603000000000002</v>
      </c>
    </row>
    <row r="346" spans="1:23" x14ac:dyDescent="0.25">
      <c r="A346" s="17">
        <v>78</v>
      </c>
      <c r="B346" s="27" t="s">
        <v>102</v>
      </c>
      <c r="C346" s="45">
        <v>78</v>
      </c>
      <c r="D346">
        <v>87</v>
      </c>
      <c r="E346" s="8">
        <v>690</v>
      </c>
      <c r="F346" s="15">
        <v>1</v>
      </c>
      <c r="G346" s="15">
        <v>0</v>
      </c>
      <c r="H346" s="15">
        <v>0</v>
      </c>
      <c r="I346" s="15">
        <v>0</v>
      </c>
      <c r="J346" s="15">
        <v>0</v>
      </c>
      <c r="K346" s="15">
        <v>1</v>
      </c>
      <c r="L346" s="15">
        <v>0</v>
      </c>
      <c r="M346" s="15">
        <v>0</v>
      </c>
      <c r="N346" s="15">
        <v>1</v>
      </c>
      <c r="O346" s="15">
        <v>0</v>
      </c>
      <c r="P346" s="40">
        <v>0</v>
      </c>
      <c r="Q346" t="str">
        <f t="shared" si="5"/>
        <v>GC</v>
      </c>
      <c r="R346">
        <v>18.279</v>
      </c>
      <c r="W346">
        <v>54.097000000000001</v>
      </c>
    </row>
    <row r="347" spans="1:23" x14ac:dyDescent="0.25">
      <c r="A347" s="17">
        <v>79</v>
      </c>
      <c r="B347" s="27" t="s">
        <v>102</v>
      </c>
      <c r="C347" s="45">
        <v>79</v>
      </c>
      <c r="D347">
        <v>97</v>
      </c>
      <c r="E347" s="8">
        <v>700</v>
      </c>
      <c r="F347" s="15">
        <v>1</v>
      </c>
      <c r="G347" s="15">
        <v>0</v>
      </c>
      <c r="H347" s="15">
        <v>0</v>
      </c>
      <c r="I347" s="15">
        <v>0</v>
      </c>
      <c r="J347" s="15">
        <v>0</v>
      </c>
      <c r="K347" s="15">
        <v>1</v>
      </c>
      <c r="L347" s="15">
        <v>0</v>
      </c>
      <c r="M347" s="15">
        <v>0</v>
      </c>
      <c r="N347" s="15">
        <v>1</v>
      </c>
      <c r="O347" s="15">
        <v>0</v>
      </c>
      <c r="P347" s="40">
        <v>0</v>
      </c>
      <c r="Q347" t="str">
        <f t="shared" si="5"/>
        <v>GC</v>
      </c>
      <c r="R347">
        <v>33.048999999999999</v>
      </c>
      <c r="W347">
        <v>37.110999999999997</v>
      </c>
    </row>
    <row r="348" spans="1:23" x14ac:dyDescent="0.25">
      <c r="A348" s="17">
        <v>80</v>
      </c>
      <c r="B348" s="27" t="s">
        <v>102</v>
      </c>
      <c r="C348" s="45">
        <v>80</v>
      </c>
      <c r="D348">
        <v>152</v>
      </c>
      <c r="E348" s="8">
        <v>755</v>
      </c>
      <c r="F348" s="15">
        <v>0</v>
      </c>
      <c r="G348" s="15">
        <v>0</v>
      </c>
      <c r="H348" s="15">
        <v>1</v>
      </c>
      <c r="I348" s="15">
        <v>0</v>
      </c>
      <c r="J348" s="15">
        <v>1</v>
      </c>
      <c r="K348" s="15">
        <v>0</v>
      </c>
      <c r="L348" s="15">
        <v>0</v>
      </c>
      <c r="M348" s="15">
        <v>0</v>
      </c>
      <c r="N348" s="15">
        <v>0</v>
      </c>
      <c r="O348" s="15">
        <v>0</v>
      </c>
      <c r="P348" s="40">
        <v>0</v>
      </c>
      <c r="Q348" t="str">
        <f t="shared" si="5"/>
        <v>AC</v>
      </c>
      <c r="R348">
        <v>30.28</v>
      </c>
      <c r="W348">
        <v>39.326000000000001</v>
      </c>
    </row>
    <row r="349" spans="1:23" x14ac:dyDescent="0.25">
      <c r="A349" s="17">
        <v>81</v>
      </c>
      <c r="B349" s="27" t="s">
        <v>102</v>
      </c>
      <c r="C349" s="45">
        <v>81</v>
      </c>
      <c r="D349">
        <v>123</v>
      </c>
      <c r="E349" s="8">
        <v>726</v>
      </c>
      <c r="F349" s="15">
        <v>1</v>
      </c>
      <c r="G349" s="15">
        <v>0</v>
      </c>
      <c r="H349" s="15">
        <v>0</v>
      </c>
      <c r="I349" s="15">
        <v>0</v>
      </c>
      <c r="J349" s="15">
        <v>0</v>
      </c>
      <c r="K349" s="15">
        <v>1</v>
      </c>
      <c r="L349" s="15">
        <v>0</v>
      </c>
      <c r="M349" s="15">
        <v>0</v>
      </c>
      <c r="N349" s="15">
        <v>1</v>
      </c>
      <c r="O349" s="15">
        <v>0</v>
      </c>
      <c r="P349" s="40">
        <v>0</v>
      </c>
      <c r="Q349" t="str">
        <f t="shared" si="5"/>
        <v>GC</v>
      </c>
      <c r="R349">
        <v>28.433</v>
      </c>
      <c r="W349">
        <v>36.188000000000002</v>
      </c>
    </row>
    <row r="350" spans="1:23" x14ac:dyDescent="0.25">
      <c r="A350" s="17">
        <v>82</v>
      </c>
      <c r="B350" s="27" t="s">
        <v>102</v>
      </c>
      <c r="C350" s="45">
        <v>82</v>
      </c>
      <c r="D350">
        <v>124</v>
      </c>
      <c r="E350" s="8">
        <v>727</v>
      </c>
      <c r="F350" s="15">
        <v>1</v>
      </c>
      <c r="G350" s="15">
        <v>0</v>
      </c>
      <c r="H350" s="15">
        <v>0</v>
      </c>
      <c r="I350" s="15">
        <v>0</v>
      </c>
      <c r="J350" s="15">
        <v>0</v>
      </c>
      <c r="K350" s="15">
        <v>1</v>
      </c>
      <c r="L350" s="15">
        <v>0</v>
      </c>
      <c r="M350" s="15">
        <v>0</v>
      </c>
      <c r="N350" s="15">
        <v>1</v>
      </c>
      <c r="O350" s="15">
        <v>0</v>
      </c>
      <c r="P350" s="40">
        <v>0</v>
      </c>
      <c r="Q350" t="str">
        <f t="shared" si="5"/>
        <v>GC</v>
      </c>
      <c r="R350">
        <v>23.632999999999999</v>
      </c>
      <c r="W350">
        <v>9.9700000000000006</v>
      </c>
    </row>
    <row r="351" spans="1:23" x14ac:dyDescent="0.25">
      <c r="A351" s="17">
        <v>83</v>
      </c>
      <c r="B351" s="27"/>
      <c r="C351" s="45"/>
      <c r="E351" s="8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40"/>
      <c r="R351">
        <v>19.016999999999999</v>
      </c>
      <c r="W351">
        <v>21.971</v>
      </c>
    </row>
    <row r="352" spans="1:23" x14ac:dyDescent="0.25">
      <c r="A352" s="17">
        <v>84</v>
      </c>
      <c r="B352" s="27" t="s">
        <v>102</v>
      </c>
      <c r="C352" s="45">
        <v>84</v>
      </c>
      <c r="D352">
        <v>121</v>
      </c>
      <c r="E352" s="8">
        <v>724</v>
      </c>
      <c r="F352" s="15">
        <v>1</v>
      </c>
      <c r="G352" s="15">
        <v>0</v>
      </c>
      <c r="H352" s="15">
        <v>0</v>
      </c>
      <c r="I352" s="15">
        <v>0</v>
      </c>
      <c r="J352" s="15">
        <v>0</v>
      </c>
      <c r="K352" s="15">
        <v>1</v>
      </c>
      <c r="L352" s="15">
        <v>0</v>
      </c>
      <c r="M352" s="15">
        <v>0</v>
      </c>
      <c r="N352" s="15">
        <v>1</v>
      </c>
      <c r="O352" s="15">
        <v>0</v>
      </c>
      <c r="P352" s="40">
        <v>0</v>
      </c>
      <c r="Q352" t="str">
        <f t="shared" si="5"/>
        <v>GC</v>
      </c>
      <c r="R352">
        <v>12.000999999999999</v>
      </c>
      <c r="W352">
        <v>19.571000000000002</v>
      </c>
    </row>
    <row r="353" spans="1:23" x14ac:dyDescent="0.25">
      <c r="A353" s="17">
        <v>85</v>
      </c>
      <c r="B353" s="27" t="s">
        <v>102</v>
      </c>
      <c r="C353" s="45">
        <v>85</v>
      </c>
      <c r="D353">
        <v>185</v>
      </c>
      <c r="E353" s="8">
        <v>788</v>
      </c>
      <c r="F353" s="15">
        <v>0</v>
      </c>
      <c r="G353" s="15">
        <v>0</v>
      </c>
      <c r="H353" s="15">
        <v>0</v>
      </c>
      <c r="I353" s="15">
        <v>0</v>
      </c>
      <c r="J353" s="15">
        <v>0</v>
      </c>
      <c r="K353" s="15">
        <v>0</v>
      </c>
      <c r="L353" s="15">
        <v>0</v>
      </c>
      <c r="M353" s="15">
        <v>0</v>
      </c>
      <c r="N353" s="15">
        <v>0</v>
      </c>
      <c r="O353" s="15">
        <v>0</v>
      </c>
      <c r="P353" s="40">
        <v>0</v>
      </c>
      <c r="Q353" t="str">
        <f t="shared" si="5"/>
        <v>AC</v>
      </c>
      <c r="R353">
        <v>14.586</v>
      </c>
      <c r="W353">
        <v>22.893999999999998</v>
      </c>
    </row>
    <row r="354" spans="1:23" x14ac:dyDescent="0.25">
      <c r="A354" s="17">
        <v>86</v>
      </c>
      <c r="B354" s="27" t="s">
        <v>102</v>
      </c>
      <c r="C354" s="45">
        <v>86</v>
      </c>
      <c r="D354">
        <v>149</v>
      </c>
      <c r="E354" s="8">
        <v>752</v>
      </c>
      <c r="F354" s="15">
        <v>0</v>
      </c>
      <c r="G354" s="15">
        <v>1</v>
      </c>
      <c r="H354" s="15">
        <v>0</v>
      </c>
      <c r="I354" s="15">
        <v>0</v>
      </c>
      <c r="J354" s="15">
        <v>0</v>
      </c>
      <c r="K354" s="15">
        <v>0</v>
      </c>
      <c r="L354" s="15">
        <v>0</v>
      </c>
      <c r="M354" s="15">
        <v>0</v>
      </c>
      <c r="N354" s="15">
        <v>0</v>
      </c>
      <c r="O354" s="15">
        <v>0</v>
      </c>
      <c r="P354" s="40">
        <v>0</v>
      </c>
      <c r="Q354" t="str">
        <f t="shared" si="5"/>
        <v>AC</v>
      </c>
      <c r="R354">
        <v>33.417999999999999</v>
      </c>
      <c r="W354">
        <v>71.082999999999998</v>
      </c>
    </row>
    <row r="355" spans="1:23" x14ac:dyDescent="0.25">
      <c r="A355" s="17">
        <v>87</v>
      </c>
      <c r="B355" s="27" t="s">
        <v>102</v>
      </c>
      <c r="C355" s="45">
        <v>87</v>
      </c>
      <c r="D355">
        <v>73</v>
      </c>
      <c r="E355" s="8">
        <v>676</v>
      </c>
      <c r="F355" s="15">
        <v>1</v>
      </c>
      <c r="G355" s="15">
        <v>0</v>
      </c>
      <c r="H355" s="15">
        <v>0</v>
      </c>
      <c r="I355" s="15">
        <v>0</v>
      </c>
      <c r="J355" s="15">
        <v>0</v>
      </c>
      <c r="K355" s="15">
        <v>1</v>
      </c>
      <c r="L355" s="15">
        <v>0</v>
      </c>
      <c r="M355" s="15">
        <v>0</v>
      </c>
      <c r="N355" s="15">
        <v>1</v>
      </c>
      <c r="O355" s="15">
        <v>0</v>
      </c>
      <c r="P355" s="40">
        <v>0</v>
      </c>
      <c r="Q355" t="str">
        <f t="shared" si="5"/>
        <v>GC</v>
      </c>
      <c r="R355">
        <v>20.863</v>
      </c>
      <c r="W355">
        <v>20.494</v>
      </c>
    </row>
    <row r="356" spans="1:23" x14ac:dyDescent="0.25">
      <c r="A356" s="17">
        <v>88</v>
      </c>
      <c r="B356" s="27" t="s">
        <v>102</v>
      </c>
      <c r="C356" s="45">
        <v>88</v>
      </c>
      <c r="D356">
        <v>66</v>
      </c>
      <c r="E356" s="8">
        <v>669</v>
      </c>
      <c r="F356" s="15">
        <v>1</v>
      </c>
      <c r="G356" s="15">
        <v>0</v>
      </c>
      <c r="H356" s="15">
        <v>0</v>
      </c>
      <c r="I356" s="15">
        <v>0</v>
      </c>
      <c r="J356" s="15">
        <v>0</v>
      </c>
      <c r="K356" s="15">
        <v>1</v>
      </c>
      <c r="L356" s="15">
        <v>0</v>
      </c>
      <c r="M356" s="15">
        <v>0</v>
      </c>
      <c r="N356" s="15">
        <v>1</v>
      </c>
      <c r="O356" s="15">
        <v>0</v>
      </c>
      <c r="P356" s="40">
        <v>0</v>
      </c>
      <c r="Q356" t="str">
        <f t="shared" si="5"/>
        <v>GC</v>
      </c>
      <c r="R356">
        <v>13.292999999999999</v>
      </c>
      <c r="W356">
        <v>30.649000000000001</v>
      </c>
    </row>
    <row r="357" spans="1:23" x14ac:dyDescent="0.25">
      <c r="A357" s="17">
        <v>89</v>
      </c>
      <c r="B357" s="27" t="s">
        <v>102</v>
      </c>
      <c r="C357" s="45">
        <v>89</v>
      </c>
      <c r="D357">
        <v>4</v>
      </c>
      <c r="E357" s="8">
        <v>607</v>
      </c>
      <c r="F357" s="15">
        <v>1</v>
      </c>
      <c r="G357" s="15">
        <v>0</v>
      </c>
      <c r="H357" s="15">
        <v>0</v>
      </c>
      <c r="I357" s="15">
        <v>0</v>
      </c>
      <c r="J357" s="15">
        <v>0</v>
      </c>
      <c r="K357" s="15">
        <v>1</v>
      </c>
      <c r="L357" s="15">
        <v>0</v>
      </c>
      <c r="M357" s="15">
        <v>0</v>
      </c>
      <c r="N357" s="15">
        <v>1</v>
      </c>
      <c r="O357" s="15">
        <v>0</v>
      </c>
      <c r="P357" s="40">
        <v>0</v>
      </c>
      <c r="Q357" t="str">
        <f t="shared" si="5"/>
        <v>GC</v>
      </c>
      <c r="R357">
        <v>33.048999999999999</v>
      </c>
      <c r="W357">
        <v>25.11</v>
      </c>
    </row>
    <row r="358" spans="1:23" x14ac:dyDescent="0.25">
      <c r="A358" s="17">
        <v>90</v>
      </c>
      <c r="B358" s="27"/>
      <c r="C358" s="45"/>
      <c r="E358" s="8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40"/>
      <c r="R358">
        <v>22.524999999999999</v>
      </c>
      <c r="W358">
        <v>40.25</v>
      </c>
    </row>
    <row r="359" spans="1:23" x14ac:dyDescent="0.25">
      <c r="A359" s="17">
        <v>91</v>
      </c>
      <c r="B359" s="27" t="s">
        <v>102</v>
      </c>
      <c r="C359" s="45">
        <v>91</v>
      </c>
      <c r="D359">
        <v>181</v>
      </c>
      <c r="E359" s="8">
        <v>784</v>
      </c>
      <c r="F359" s="15">
        <v>0</v>
      </c>
      <c r="G359" s="15">
        <v>1</v>
      </c>
      <c r="H359" s="15">
        <v>0</v>
      </c>
      <c r="I359" s="15">
        <v>0</v>
      </c>
      <c r="J359" s="15">
        <v>0</v>
      </c>
      <c r="K359" s="15">
        <v>0</v>
      </c>
      <c r="L359" s="15">
        <v>0</v>
      </c>
      <c r="M359" s="15">
        <v>0</v>
      </c>
      <c r="N359" s="15">
        <v>0</v>
      </c>
      <c r="O359" s="15">
        <v>0</v>
      </c>
      <c r="P359" s="40">
        <v>0</v>
      </c>
      <c r="Q359" t="str">
        <f t="shared" si="5"/>
        <v>AC</v>
      </c>
      <c r="R359">
        <v>14.217000000000001</v>
      </c>
      <c r="W359">
        <v>41.911000000000001</v>
      </c>
    </row>
    <row r="360" spans="1:23" x14ac:dyDescent="0.25">
      <c r="A360" s="17">
        <v>92</v>
      </c>
      <c r="B360" s="27" t="s">
        <v>102</v>
      </c>
      <c r="C360" s="45">
        <v>92</v>
      </c>
      <c r="D360">
        <v>60</v>
      </c>
      <c r="E360" s="8">
        <v>663</v>
      </c>
      <c r="F360" s="15">
        <v>1</v>
      </c>
      <c r="G360" s="15">
        <v>0</v>
      </c>
      <c r="H360" s="15">
        <v>0</v>
      </c>
      <c r="I360" s="15">
        <v>0</v>
      </c>
      <c r="J360" s="15">
        <v>0</v>
      </c>
      <c r="K360" s="15">
        <v>1</v>
      </c>
      <c r="L360" s="15">
        <v>0</v>
      </c>
      <c r="M360" s="15">
        <v>0</v>
      </c>
      <c r="N360" s="15">
        <v>1</v>
      </c>
      <c r="O360" s="15">
        <v>0</v>
      </c>
      <c r="P360" s="40">
        <v>0</v>
      </c>
      <c r="Q360" t="str">
        <f t="shared" si="5"/>
        <v>GC</v>
      </c>
      <c r="R360">
        <v>33.048999999999999</v>
      </c>
      <c r="W360">
        <v>45.05</v>
      </c>
    </row>
    <row r="361" spans="1:23" x14ac:dyDescent="0.25">
      <c r="A361" s="17">
        <v>93</v>
      </c>
      <c r="B361" s="27" t="s">
        <v>102</v>
      </c>
      <c r="C361" s="47">
        <v>93</v>
      </c>
      <c r="D361" s="6">
        <v>61</v>
      </c>
      <c r="E361" s="8">
        <v>664</v>
      </c>
      <c r="F361" s="42">
        <v>1</v>
      </c>
      <c r="G361" s="42">
        <v>0</v>
      </c>
      <c r="H361" s="42">
        <v>0</v>
      </c>
      <c r="I361" s="42">
        <v>0</v>
      </c>
      <c r="J361" s="42">
        <v>0</v>
      </c>
      <c r="K361" s="42">
        <v>1</v>
      </c>
      <c r="L361" s="42">
        <v>0</v>
      </c>
      <c r="M361" s="42">
        <v>0</v>
      </c>
      <c r="N361" s="42">
        <v>1</v>
      </c>
      <c r="O361" s="42">
        <v>0</v>
      </c>
      <c r="P361" s="40">
        <v>0</v>
      </c>
      <c r="Q361" t="str">
        <f t="shared" si="5"/>
        <v>GC</v>
      </c>
      <c r="R361">
        <v>23.079000000000001</v>
      </c>
      <c r="W361">
        <v>38.219000000000001</v>
      </c>
    </row>
    <row r="362" spans="1:23" x14ac:dyDescent="0.25">
      <c r="A362" s="17">
        <v>94</v>
      </c>
      <c r="B362" s="27"/>
      <c r="C362" s="47"/>
      <c r="D362" s="6"/>
      <c r="E362" s="8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0"/>
      <c r="R362">
        <v>8.6780000000000008</v>
      </c>
      <c r="W362">
        <v>19.016999999999999</v>
      </c>
    </row>
    <row r="363" spans="1:23" ht="15.75" thickBot="1" x14ac:dyDescent="0.3">
      <c r="A363" s="29">
        <v>95</v>
      </c>
      <c r="B363" s="28"/>
      <c r="C363" s="46"/>
      <c r="D363" s="9"/>
      <c r="E363" s="10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41"/>
      <c r="R363" s="9">
        <v>9.7850000000000001</v>
      </c>
      <c r="W363">
        <v>37.664999999999999</v>
      </c>
    </row>
    <row r="364" spans="1:23" x14ac:dyDescent="0.25">
      <c r="A364">
        <v>1</v>
      </c>
      <c r="B364" s="17" t="s">
        <v>103</v>
      </c>
      <c r="C364" s="45">
        <v>1</v>
      </c>
      <c r="D364">
        <v>31</v>
      </c>
      <c r="E364" s="8">
        <v>823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 s="8">
        <v>0</v>
      </c>
      <c r="Q364" t="str">
        <f t="shared" si="5"/>
        <v>GC</v>
      </c>
      <c r="R364">
        <v>16.986000000000001</v>
      </c>
      <c r="W364">
        <v>26.771999999999998</v>
      </c>
    </row>
    <row r="365" spans="1:23" x14ac:dyDescent="0.25">
      <c r="A365">
        <v>2</v>
      </c>
      <c r="B365" s="17" t="s">
        <v>103</v>
      </c>
      <c r="C365" s="45">
        <v>2</v>
      </c>
      <c r="D365">
        <v>34</v>
      </c>
      <c r="E365" s="8">
        <v>826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1</v>
      </c>
      <c r="O365">
        <v>0</v>
      </c>
      <c r="P365" s="8">
        <v>0</v>
      </c>
      <c r="Q365" t="str">
        <f t="shared" si="5"/>
        <v>GC</v>
      </c>
      <c r="R365">
        <v>26.587</v>
      </c>
      <c r="W365">
        <v>39.695999999999998</v>
      </c>
    </row>
    <row r="366" spans="1:23" x14ac:dyDescent="0.25">
      <c r="A366">
        <v>3</v>
      </c>
      <c r="B366" s="17" t="s">
        <v>103</v>
      </c>
      <c r="C366" s="45">
        <v>3</v>
      </c>
      <c r="D366">
        <v>173</v>
      </c>
      <c r="E366" s="8">
        <v>965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1</v>
      </c>
      <c r="O366">
        <v>0</v>
      </c>
      <c r="P366" s="8">
        <v>0</v>
      </c>
      <c r="Q366" t="str">
        <f t="shared" si="5"/>
        <v>GC</v>
      </c>
      <c r="R366">
        <v>31.940999999999999</v>
      </c>
      <c r="W366">
        <v>31.018000000000001</v>
      </c>
    </row>
    <row r="367" spans="1:23" x14ac:dyDescent="0.25">
      <c r="A367">
        <v>4</v>
      </c>
      <c r="B367" s="17" t="s">
        <v>103</v>
      </c>
      <c r="C367" s="45">
        <v>4</v>
      </c>
      <c r="D367">
        <v>32</v>
      </c>
      <c r="E367" s="8">
        <v>824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1</v>
      </c>
      <c r="O367">
        <v>0</v>
      </c>
      <c r="P367" s="8">
        <v>0</v>
      </c>
      <c r="Q367" t="str">
        <f t="shared" si="5"/>
        <v>GC</v>
      </c>
      <c r="R367">
        <v>23.263999999999999</v>
      </c>
      <c r="W367">
        <v>24.187000000000001</v>
      </c>
    </row>
    <row r="368" spans="1:23" x14ac:dyDescent="0.25">
      <c r="A368">
        <v>5</v>
      </c>
      <c r="B368" s="17"/>
      <c r="C368" s="45"/>
      <c r="E368" s="8"/>
      <c r="P368" s="8"/>
      <c r="R368">
        <v>6.6470000000000002</v>
      </c>
      <c r="W368">
        <v>13.109</v>
      </c>
    </row>
    <row r="369" spans="1:23" x14ac:dyDescent="0.25">
      <c r="A369">
        <v>6</v>
      </c>
      <c r="B369" s="17" t="s">
        <v>103</v>
      </c>
      <c r="C369" s="45">
        <v>6</v>
      </c>
      <c r="D369">
        <v>45</v>
      </c>
      <c r="E369" s="8">
        <v>837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1</v>
      </c>
      <c r="O369">
        <v>0</v>
      </c>
      <c r="P369" s="8">
        <v>0</v>
      </c>
      <c r="Q369" t="str">
        <f t="shared" si="5"/>
        <v>GC</v>
      </c>
      <c r="R369">
        <v>22.155999999999999</v>
      </c>
      <c r="W369">
        <v>16.248000000000001</v>
      </c>
    </row>
    <row r="370" spans="1:23" x14ac:dyDescent="0.25">
      <c r="A370">
        <v>7</v>
      </c>
      <c r="B370" s="17" t="s">
        <v>103</v>
      </c>
      <c r="C370" s="45">
        <v>7</v>
      </c>
      <c r="D370">
        <v>44</v>
      </c>
      <c r="E370" s="8">
        <v>836</v>
      </c>
      <c r="F370">
        <v>1</v>
      </c>
      <c r="G370">
        <v>0</v>
      </c>
      <c r="H370">
        <v>0</v>
      </c>
      <c r="I370">
        <v>1</v>
      </c>
      <c r="J370">
        <v>0</v>
      </c>
      <c r="K370">
        <v>1</v>
      </c>
      <c r="L370">
        <v>0</v>
      </c>
      <c r="M370">
        <v>0</v>
      </c>
      <c r="N370">
        <v>1</v>
      </c>
      <c r="O370">
        <v>0</v>
      </c>
      <c r="P370" s="8">
        <v>0</v>
      </c>
      <c r="Q370" t="str">
        <f t="shared" si="5"/>
        <v>GC</v>
      </c>
      <c r="R370">
        <v>52.066000000000003</v>
      </c>
      <c r="W370">
        <v>33.787999999999997</v>
      </c>
    </row>
    <row r="371" spans="1:23" x14ac:dyDescent="0.25">
      <c r="A371">
        <v>8</v>
      </c>
      <c r="B371" s="17" t="s">
        <v>103</v>
      </c>
      <c r="C371" s="45">
        <v>8</v>
      </c>
      <c r="D371">
        <v>19</v>
      </c>
      <c r="E371" s="8">
        <v>811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1</v>
      </c>
      <c r="O371">
        <v>0</v>
      </c>
      <c r="P371" s="8">
        <v>0</v>
      </c>
      <c r="Q371" t="str">
        <f t="shared" si="5"/>
        <v>GC</v>
      </c>
      <c r="R371">
        <v>8.8620000000000001</v>
      </c>
      <c r="W371">
        <v>23.263999999999999</v>
      </c>
    </row>
    <row r="372" spans="1:23" x14ac:dyDescent="0.25">
      <c r="A372">
        <v>9</v>
      </c>
      <c r="B372" s="17" t="s">
        <v>103</v>
      </c>
      <c r="C372" s="45">
        <v>9</v>
      </c>
      <c r="D372">
        <v>23</v>
      </c>
      <c r="E372" s="8">
        <v>815</v>
      </c>
      <c r="F372">
        <v>1</v>
      </c>
      <c r="G372">
        <v>0</v>
      </c>
      <c r="H372">
        <v>0</v>
      </c>
      <c r="I372">
        <v>1</v>
      </c>
      <c r="J372">
        <v>0</v>
      </c>
      <c r="K372">
        <v>1</v>
      </c>
      <c r="L372">
        <v>0</v>
      </c>
      <c r="M372">
        <v>0</v>
      </c>
      <c r="N372">
        <v>1</v>
      </c>
      <c r="O372">
        <v>0</v>
      </c>
      <c r="P372" s="8">
        <v>0</v>
      </c>
      <c r="Q372" t="str">
        <f t="shared" si="5"/>
        <v>GC</v>
      </c>
      <c r="R372">
        <v>19.571000000000002</v>
      </c>
      <c r="W372">
        <v>25.11</v>
      </c>
    </row>
    <row r="373" spans="1:23" x14ac:dyDescent="0.25">
      <c r="A373">
        <v>10</v>
      </c>
      <c r="B373" s="17" t="s">
        <v>103</v>
      </c>
      <c r="C373" s="45">
        <v>10</v>
      </c>
      <c r="D373">
        <v>17</v>
      </c>
      <c r="E373" s="8">
        <v>809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1</v>
      </c>
      <c r="O373">
        <v>0</v>
      </c>
      <c r="P373" s="8">
        <v>0</v>
      </c>
      <c r="Q373" t="str">
        <f t="shared" si="5"/>
        <v>GC</v>
      </c>
      <c r="R373">
        <v>9.9700000000000006</v>
      </c>
      <c r="W373">
        <v>21.786999999999999</v>
      </c>
    </row>
    <row r="374" spans="1:23" x14ac:dyDescent="0.25">
      <c r="A374">
        <v>11</v>
      </c>
      <c r="B374" s="17" t="s">
        <v>103</v>
      </c>
      <c r="C374" s="45">
        <v>11</v>
      </c>
      <c r="D374">
        <v>47</v>
      </c>
      <c r="E374" s="8">
        <v>839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1</v>
      </c>
      <c r="O374">
        <v>0</v>
      </c>
      <c r="P374" s="8">
        <v>0</v>
      </c>
      <c r="Q374" t="str">
        <f t="shared" si="5"/>
        <v>GC</v>
      </c>
      <c r="R374">
        <v>27.140999999999998</v>
      </c>
      <c r="W374">
        <v>18.832000000000001</v>
      </c>
    </row>
    <row r="375" spans="1:23" x14ac:dyDescent="0.25">
      <c r="A375">
        <v>12</v>
      </c>
      <c r="B375" s="17"/>
      <c r="C375" s="45"/>
      <c r="E375" s="8"/>
      <c r="P375" s="8"/>
      <c r="R375">
        <v>19.571000000000002</v>
      </c>
      <c r="W375">
        <v>52.435000000000002</v>
      </c>
    </row>
    <row r="376" spans="1:23" x14ac:dyDescent="0.25">
      <c r="A376">
        <v>13</v>
      </c>
      <c r="B376" s="17" t="s">
        <v>103</v>
      </c>
      <c r="C376" s="45">
        <v>13</v>
      </c>
      <c r="D376">
        <v>48</v>
      </c>
      <c r="E376" s="8">
        <v>840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1</v>
      </c>
      <c r="O376">
        <v>0</v>
      </c>
      <c r="P376" s="8">
        <v>0</v>
      </c>
      <c r="Q376" t="str">
        <f t="shared" si="5"/>
        <v>GC</v>
      </c>
      <c r="R376">
        <v>34.710999999999999</v>
      </c>
      <c r="W376">
        <v>16.248000000000001</v>
      </c>
    </row>
    <row r="377" spans="1:23" x14ac:dyDescent="0.25">
      <c r="A377">
        <v>14</v>
      </c>
      <c r="B377" s="17" t="s">
        <v>103</v>
      </c>
      <c r="C377" s="45">
        <v>14</v>
      </c>
      <c r="D377">
        <v>49</v>
      </c>
      <c r="E377" s="8">
        <v>841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 s="8">
        <v>0</v>
      </c>
      <c r="Q377" t="str">
        <f t="shared" si="5"/>
        <v>AC</v>
      </c>
      <c r="R377">
        <v>12.74</v>
      </c>
      <c r="W377">
        <v>34.526000000000003</v>
      </c>
    </row>
    <row r="378" spans="1:23" x14ac:dyDescent="0.25">
      <c r="A378">
        <v>15</v>
      </c>
      <c r="B378" s="17" t="s">
        <v>103</v>
      </c>
      <c r="C378" s="45">
        <v>15</v>
      </c>
      <c r="D378">
        <v>76</v>
      </c>
      <c r="E378" s="8">
        <v>868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1</v>
      </c>
      <c r="O378">
        <v>0</v>
      </c>
      <c r="P378" s="8">
        <v>0</v>
      </c>
      <c r="Q378" t="str">
        <f t="shared" si="5"/>
        <v>GC</v>
      </c>
      <c r="R378">
        <v>26.956</v>
      </c>
      <c r="W378">
        <v>27.695</v>
      </c>
    </row>
    <row r="379" spans="1:23" x14ac:dyDescent="0.25">
      <c r="A379">
        <v>16</v>
      </c>
      <c r="B379" s="17" t="s">
        <v>103</v>
      </c>
      <c r="C379" s="45">
        <v>16</v>
      </c>
      <c r="D379">
        <v>16</v>
      </c>
      <c r="E379" s="8">
        <v>808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1</v>
      </c>
      <c r="O379">
        <v>0</v>
      </c>
      <c r="P379" s="8">
        <v>0</v>
      </c>
      <c r="Q379" t="str">
        <f t="shared" si="5"/>
        <v>GC</v>
      </c>
      <c r="R379">
        <v>10.523999999999999</v>
      </c>
      <c r="W379">
        <v>40.25</v>
      </c>
    </row>
    <row r="380" spans="1:23" x14ac:dyDescent="0.25">
      <c r="A380">
        <v>17</v>
      </c>
      <c r="B380" s="17" t="s">
        <v>103</v>
      </c>
      <c r="C380" s="45">
        <v>17</v>
      </c>
      <c r="D380">
        <v>53</v>
      </c>
      <c r="E380" s="8">
        <v>845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1</v>
      </c>
      <c r="O380">
        <v>0</v>
      </c>
      <c r="P380" s="8">
        <v>0</v>
      </c>
      <c r="Q380" t="str">
        <f t="shared" si="5"/>
        <v>GC</v>
      </c>
      <c r="R380">
        <v>12.37</v>
      </c>
      <c r="W380">
        <v>20.678999999999998</v>
      </c>
    </row>
    <row r="381" spans="1:23" x14ac:dyDescent="0.25">
      <c r="A381">
        <v>18</v>
      </c>
      <c r="B381" s="17" t="s">
        <v>103</v>
      </c>
      <c r="C381" s="45">
        <v>18</v>
      </c>
      <c r="D381">
        <v>54</v>
      </c>
      <c r="E381" s="8">
        <v>846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1</v>
      </c>
      <c r="O381">
        <v>0</v>
      </c>
      <c r="P381" s="8">
        <v>0</v>
      </c>
      <c r="Q381" t="str">
        <f t="shared" si="5"/>
        <v>GC</v>
      </c>
      <c r="R381">
        <v>13.292999999999999</v>
      </c>
      <c r="W381">
        <v>18.463000000000001</v>
      </c>
    </row>
    <row r="382" spans="1:23" x14ac:dyDescent="0.25">
      <c r="A382">
        <v>19</v>
      </c>
      <c r="B382" s="17" t="s">
        <v>103</v>
      </c>
      <c r="C382" s="45">
        <v>19</v>
      </c>
      <c r="D382">
        <v>84</v>
      </c>
      <c r="E382" s="8">
        <v>876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 s="8">
        <v>0</v>
      </c>
      <c r="Q382" t="str">
        <f t="shared" si="5"/>
        <v>AC</v>
      </c>
      <c r="R382">
        <v>35.265000000000001</v>
      </c>
      <c r="W382">
        <v>54.466000000000001</v>
      </c>
    </row>
    <row r="383" spans="1:23" x14ac:dyDescent="0.25">
      <c r="A383">
        <v>20</v>
      </c>
      <c r="B383" s="17" t="s">
        <v>103</v>
      </c>
      <c r="C383" s="45">
        <v>20</v>
      </c>
      <c r="D383">
        <v>55</v>
      </c>
      <c r="E383" s="8">
        <v>847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1</v>
      </c>
      <c r="O383">
        <v>0</v>
      </c>
      <c r="P383" s="8">
        <v>0</v>
      </c>
      <c r="Q383" t="str">
        <f t="shared" si="5"/>
        <v>GC</v>
      </c>
      <c r="R383">
        <v>18.279</v>
      </c>
      <c r="W383">
        <v>9.2319999999999993</v>
      </c>
    </row>
    <row r="384" spans="1:23" x14ac:dyDescent="0.25">
      <c r="A384">
        <v>21</v>
      </c>
      <c r="B384" s="17" t="s">
        <v>103</v>
      </c>
      <c r="C384" s="45">
        <v>21</v>
      </c>
      <c r="D384">
        <v>175</v>
      </c>
      <c r="E384" s="8">
        <v>967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1</v>
      </c>
      <c r="O384">
        <v>0</v>
      </c>
      <c r="P384" s="8">
        <v>0</v>
      </c>
      <c r="Q384" t="str">
        <f t="shared" si="5"/>
        <v>GC</v>
      </c>
      <c r="R384">
        <v>41.911000000000001</v>
      </c>
      <c r="W384">
        <v>36.926000000000002</v>
      </c>
    </row>
    <row r="385" spans="1:23" x14ac:dyDescent="0.25">
      <c r="A385">
        <v>22</v>
      </c>
      <c r="B385" s="17" t="s">
        <v>103</v>
      </c>
      <c r="C385" s="45">
        <v>22</v>
      </c>
      <c r="D385">
        <v>85</v>
      </c>
      <c r="E385" s="8">
        <v>877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1</v>
      </c>
      <c r="O385">
        <v>0</v>
      </c>
      <c r="P385" s="8">
        <v>0</v>
      </c>
      <c r="Q385" t="str">
        <f t="shared" si="5"/>
        <v>GC</v>
      </c>
      <c r="R385">
        <v>25.478999999999999</v>
      </c>
      <c r="W385">
        <v>34.341000000000001</v>
      </c>
    </row>
    <row r="386" spans="1:23" x14ac:dyDescent="0.25">
      <c r="A386">
        <v>23</v>
      </c>
      <c r="B386" s="17" t="s">
        <v>103</v>
      </c>
      <c r="C386" s="45">
        <v>23</v>
      </c>
      <c r="D386">
        <v>66</v>
      </c>
      <c r="E386" s="8">
        <v>858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1</v>
      </c>
      <c r="O386">
        <v>0</v>
      </c>
      <c r="P386" s="8">
        <v>0</v>
      </c>
      <c r="Q386" t="str">
        <f t="shared" si="5"/>
        <v>GC</v>
      </c>
      <c r="R386">
        <v>49.112000000000002</v>
      </c>
      <c r="W386">
        <v>33.603000000000002</v>
      </c>
    </row>
    <row r="387" spans="1:23" x14ac:dyDescent="0.25">
      <c r="A387">
        <v>24</v>
      </c>
      <c r="B387" s="17"/>
      <c r="C387" s="45"/>
      <c r="E387" s="8"/>
      <c r="P387" s="8"/>
      <c r="R387">
        <v>6.093</v>
      </c>
      <c r="W387">
        <v>25.478999999999999</v>
      </c>
    </row>
    <row r="388" spans="1:23" x14ac:dyDescent="0.25">
      <c r="A388">
        <v>25</v>
      </c>
      <c r="B388" s="17" t="s">
        <v>103</v>
      </c>
      <c r="C388" s="47">
        <v>25</v>
      </c>
      <c r="D388" s="6">
        <v>203</v>
      </c>
      <c r="E388" s="8">
        <v>995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8">
        <v>0</v>
      </c>
      <c r="Q388" t="str">
        <f t="shared" ref="Q388:Q450" si="6">IF(F388=1,"GC","AC")</f>
        <v>AC</v>
      </c>
      <c r="R388">
        <v>22.71</v>
      </c>
      <c r="W388">
        <v>26.956</v>
      </c>
    </row>
    <row r="389" spans="1:23" x14ac:dyDescent="0.25">
      <c r="A389">
        <v>26</v>
      </c>
      <c r="B389" s="17" t="s">
        <v>103</v>
      </c>
      <c r="C389" s="45">
        <v>26</v>
      </c>
      <c r="D389">
        <v>92</v>
      </c>
      <c r="E389" s="8">
        <v>884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1</v>
      </c>
      <c r="O389">
        <v>0</v>
      </c>
      <c r="P389" s="8">
        <v>0</v>
      </c>
      <c r="Q389" t="str">
        <f t="shared" si="6"/>
        <v>GC</v>
      </c>
      <c r="R389">
        <v>26.218</v>
      </c>
      <c r="W389">
        <v>34.895000000000003</v>
      </c>
    </row>
    <row r="390" spans="1:23" x14ac:dyDescent="0.25">
      <c r="A390">
        <v>27</v>
      </c>
      <c r="B390" s="17" t="s">
        <v>103</v>
      </c>
      <c r="C390" s="45">
        <v>27</v>
      </c>
      <c r="D390">
        <v>93</v>
      </c>
      <c r="E390" s="8">
        <v>885</v>
      </c>
      <c r="F390">
        <v>1</v>
      </c>
      <c r="G390">
        <v>0</v>
      </c>
      <c r="H390">
        <v>0</v>
      </c>
      <c r="I390">
        <v>1</v>
      </c>
      <c r="J390">
        <v>0</v>
      </c>
      <c r="K390">
        <v>1</v>
      </c>
      <c r="L390">
        <v>0</v>
      </c>
      <c r="M390">
        <v>0</v>
      </c>
      <c r="N390">
        <v>1</v>
      </c>
      <c r="O390">
        <v>0</v>
      </c>
      <c r="P390" s="8">
        <v>0</v>
      </c>
      <c r="Q390" t="str">
        <f t="shared" si="6"/>
        <v>GC</v>
      </c>
      <c r="R390">
        <v>53.542999999999999</v>
      </c>
      <c r="W390">
        <v>27.140999999999998</v>
      </c>
    </row>
    <row r="391" spans="1:23" x14ac:dyDescent="0.25">
      <c r="A391">
        <v>28</v>
      </c>
      <c r="B391" s="17" t="s">
        <v>103</v>
      </c>
      <c r="C391" s="45">
        <v>28</v>
      </c>
      <c r="D391">
        <v>143</v>
      </c>
      <c r="E391" s="8">
        <v>935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 s="8">
        <v>0</v>
      </c>
      <c r="Q391" t="str">
        <f t="shared" si="6"/>
        <v>AC</v>
      </c>
      <c r="R391">
        <v>24.741</v>
      </c>
      <c r="W391">
        <v>24.001999999999999</v>
      </c>
    </row>
    <row r="392" spans="1:23" x14ac:dyDescent="0.25">
      <c r="A392">
        <v>29</v>
      </c>
      <c r="B392" s="17" t="s">
        <v>103</v>
      </c>
      <c r="C392" s="45">
        <v>29</v>
      </c>
      <c r="D392">
        <v>97</v>
      </c>
      <c r="E392" s="8">
        <v>889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1</v>
      </c>
      <c r="O392">
        <v>0</v>
      </c>
      <c r="P392" s="8">
        <v>0</v>
      </c>
      <c r="Q392" t="str">
        <f t="shared" si="6"/>
        <v>GC</v>
      </c>
      <c r="R392">
        <v>9.7850000000000001</v>
      </c>
      <c r="W392">
        <v>40.433999999999997</v>
      </c>
    </row>
    <row r="393" spans="1:23" x14ac:dyDescent="0.25">
      <c r="A393">
        <v>30</v>
      </c>
      <c r="B393" s="17" t="s">
        <v>103</v>
      </c>
      <c r="C393" s="45">
        <v>30</v>
      </c>
      <c r="D393">
        <v>141</v>
      </c>
      <c r="E393" s="8">
        <v>933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 s="8">
        <v>0</v>
      </c>
      <c r="Q393" t="str">
        <f t="shared" si="6"/>
        <v>AC</v>
      </c>
      <c r="R393">
        <v>15.324</v>
      </c>
      <c r="W393">
        <v>22.155999999999999</v>
      </c>
    </row>
    <row r="394" spans="1:23" x14ac:dyDescent="0.25">
      <c r="A394">
        <v>31</v>
      </c>
      <c r="B394" s="17" t="s">
        <v>103</v>
      </c>
      <c r="C394" s="45">
        <v>31</v>
      </c>
      <c r="D394">
        <v>123</v>
      </c>
      <c r="E394" s="8">
        <v>915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1</v>
      </c>
      <c r="O394">
        <v>0</v>
      </c>
      <c r="P394" s="8">
        <v>0</v>
      </c>
      <c r="Q394" t="str">
        <f t="shared" si="6"/>
        <v>GC</v>
      </c>
      <c r="R394">
        <v>37.479999999999997</v>
      </c>
      <c r="W394">
        <v>59.820999999999998</v>
      </c>
    </row>
    <row r="395" spans="1:23" x14ac:dyDescent="0.25">
      <c r="A395">
        <v>32</v>
      </c>
      <c r="B395" s="17" t="s">
        <v>103</v>
      </c>
      <c r="C395" s="45">
        <v>32</v>
      </c>
      <c r="D395">
        <v>124</v>
      </c>
      <c r="E395" s="8">
        <v>916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 s="8">
        <v>0</v>
      </c>
      <c r="Q395" t="str">
        <f t="shared" si="6"/>
        <v>GC</v>
      </c>
      <c r="R395">
        <v>30.649000000000001</v>
      </c>
      <c r="W395">
        <v>28.248999999999999</v>
      </c>
    </row>
    <row r="396" spans="1:23" x14ac:dyDescent="0.25">
      <c r="A396">
        <v>33</v>
      </c>
      <c r="B396" s="17" t="s">
        <v>103</v>
      </c>
      <c r="C396" s="45">
        <v>33</v>
      </c>
      <c r="D396">
        <v>117</v>
      </c>
      <c r="E396" s="8">
        <v>909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1</v>
      </c>
      <c r="O396">
        <v>0</v>
      </c>
      <c r="P396" s="8">
        <v>0</v>
      </c>
      <c r="Q396" t="str">
        <f t="shared" si="6"/>
        <v>GC</v>
      </c>
      <c r="R396">
        <v>25.294</v>
      </c>
      <c r="W396">
        <v>37.295999999999999</v>
      </c>
    </row>
    <row r="397" spans="1:23" x14ac:dyDescent="0.25">
      <c r="A397">
        <v>34</v>
      </c>
      <c r="B397" s="17" t="s">
        <v>103</v>
      </c>
      <c r="C397" s="45">
        <v>34</v>
      </c>
      <c r="D397">
        <v>108</v>
      </c>
      <c r="E397" s="8">
        <v>900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1</v>
      </c>
      <c r="O397">
        <v>0</v>
      </c>
      <c r="P397" s="8">
        <v>0</v>
      </c>
      <c r="Q397" t="str">
        <f t="shared" si="6"/>
        <v>GC</v>
      </c>
      <c r="R397">
        <v>26.587</v>
      </c>
      <c r="W397">
        <v>30.649000000000001</v>
      </c>
    </row>
    <row r="398" spans="1:23" x14ac:dyDescent="0.25">
      <c r="A398">
        <v>35</v>
      </c>
      <c r="B398" s="17" t="s">
        <v>103</v>
      </c>
      <c r="C398" s="45">
        <v>35</v>
      </c>
      <c r="D398">
        <v>148</v>
      </c>
      <c r="E398" s="8">
        <v>940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1</v>
      </c>
      <c r="O398">
        <v>0</v>
      </c>
      <c r="P398" s="8">
        <v>0</v>
      </c>
      <c r="Q398" t="str">
        <f t="shared" si="6"/>
        <v>GC</v>
      </c>
      <c r="R398">
        <v>12.186</v>
      </c>
      <c r="W398">
        <v>44.496000000000002</v>
      </c>
    </row>
    <row r="399" spans="1:23" x14ac:dyDescent="0.25">
      <c r="A399">
        <v>36</v>
      </c>
      <c r="B399" s="17" t="s">
        <v>103</v>
      </c>
      <c r="C399" s="45">
        <v>36</v>
      </c>
      <c r="D399">
        <v>137</v>
      </c>
      <c r="E399" s="8">
        <v>929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1</v>
      </c>
      <c r="O399">
        <v>0</v>
      </c>
      <c r="P399" s="8">
        <v>0</v>
      </c>
      <c r="Q399" t="str">
        <f t="shared" si="6"/>
        <v>GC</v>
      </c>
      <c r="R399">
        <v>34.156999999999996</v>
      </c>
      <c r="W399">
        <v>26.033000000000001</v>
      </c>
    </row>
    <row r="400" spans="1:23" x14ac:dyDescent="0.25">
      <c r="A400">
        <v>37</v>
      </c>
      <c r="B400" s="17"/>
      <c r="C400" s="45"/>
      <c r="E400" s="8"/>
      <c r="P400" s="8"/>
      <c r="R400">
        <v>10.154999999999999</v>
      </c>
      <c r="W400">
        <v>21.417000000000002</v>
      </c>
    </row>
    <row r="401" spans="1:23" x14ac:dyDescent="0.25">
      <c r="A401">
        <v>38</v>
      </c>
      <c r="B401" s="17" t="s">
        <v>103</v>
      </c>
      <c r="C401" s="45">
        <v>38</v>
      </c>
      <c r="D401">
        <v>128</v>
      </c>
      <c r="E401" s="8">
        <v>920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 s="8">
        <v>0</v>
      </c>
      <c r="Q401" t="str">
        <f t="shared" si="6"/>
        <v>GC</v>
      </c>
      <c r="R401">
        <v>33.234000000000002</v>
      </c>
      <c r="W401">
        <v>37.479999999999997</v>
      </c>
    </row>
    <row r="402" spans="1:23" x14ac:dyDescent="0.25">
      <c r="A402">
        <v>39</v>
      </c>
      <c r="B402" s="17" t="s">
        <v>103</v>
      </c>
      <c r="C402" s="45">
        <v>39</v>
      </c>
      <c r="D402">
        <v>149</v>
      </c>
      <c r="E402" s="8">
        <v>941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1</v>
      </c>
      <c r="O402">
        <v>0</v>
      </c>
      <c r="P402" s="8">
        <v>0</v>
      </c>
      <c r="Q402" t="str">
        <f t="shared" si="6"/>
        <v>GC</v>
      </c>
      <c r="R402">
        <v>28.986999999999998</v>
      </c>
      <c r="W402">
        <v>29.172000000000001</v>
      </c>
    </row>
    <row r="403" spans="1:23" x14ac:dyDescent="0.25">
      <c r="A403">
        <v>40</v>
      </c>
      <c r="B403" s="17" t="s">
        <v>103</v>
      </c>
      <c r="C403" s="45">
        <v>40</v>
      </c>
      <c r="D403">
        <v>112</v>
      </c>
      <c r="E403" s="8">
        <v>904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1</v>
      </c>
      <c r="O403">
        <v>0</v>
      </c>
      <c r="P403" s="8">
        <v>0</v>
      </c>
      <c r="Q403" t="str">
        <f t="shared" si="6"/>
        <v>GC</v>
      </c>
      <c r="R403">
        <v>23.632999999999999</v>
      </c>
      <c r="W403">
        <v>23.263999999999999</v>
      </c>
    </row>
    <row r="404" spans="1:23" x14ac:dyDescent="0.25">
      <c r="A404">
        <v>41</v>
      </c>
      <c r="B404" s="17" t="s">
        <v>103</v>
      </c>
      <c r="C404" s="45">
        <v>41</v>
      </c>
      <c r="D404">
        <v>196</v>
      </c>
      <c r="E404" s="8">
        <v>988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0</v>
      </c>
      <c r="O404">
        <v>0</v>
      </c>
      <c r="P404" s="8">
        <v>1</v>
      </c>
      <c r="Q404" t="str">
        <f t="shared" si="6"/>
        <v>GC</v>
      </c>
      <c r="R404">
        <v>28.248999999999999</v>
      </c>
      <c r="W404">
        <v>26.587</v>
      </c>
    </row>
    <row r="405" spans="1:23" x14ac:dyDescent="0.25">
      <c r="A405">
        <v>42</v>
      </c>
      <c r="B405" s="17"/>
      <c r="C405" s="45"/>
      <c r="E405" s="8"/>
      <c r="P405" s="8"/>
      <c r="R405">
        <v>8.4930000000000003</v>
      </c>
      <c r="W405">
        <v>16.617000000000001</v>
      </c>
    </row>
    <row r="406" spans="1:23" x14ac:dyDescent="0.25">
      <c r="A406">
        <v>43</v>
      </c>
      <c r="B406" s="17" t="s">
        <v>103</v>
      </c>
      <c r="C406" s="45">
        <v>43</v>
      </c>
      <c r="D406">
        <v>132</v>
      </c>
      <c r="E406" s="8">
        <v>924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1</v>
      </c>
      <c r="M406">
        <v>0</v>
      </c>
      <c r="N406">
        <v>0</v>
      </c>
      <c r="O406">
        <v>0</v>
      </c>
      <c r="P406" s="8">
        <v>0</v>
      </c>
      <c r="Q406" t="str">
        <f t="shared" si="6"/>
        <v>AC</v>
      </c>
      <c r="R406">
        <v>7.016</v>
      </c>
      <c r="W406">
        <v>31.571999999999999</v>
      </c>
    </row>
    <row r="407" spans="1:23" x14ac:dyDescent="0.25">
      <c r="A407">
        <v>44</v>
      </c>
      <c r="B407" s="17" t="s">
        <v>103</v>
      </c>
      <c r="C407" s="45">
        <v>44</v>
      </c>
      <c r="D407">
        <v>130</v>
      </c>
      <c r="E407" s="8">
        <v>922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1</v>
      </c>
      <c r="O407">
        <v>0</v>
      </c>
      <c r="P407" s="8">
        <v>0</v>
      </c>
      <c r="Q407" t="str">
        <f t="shared" si="6"/>
        <v>GC</v>
      </c>
      <c r="R407">
        <v>31.202999999999999</v>
      </c>
      <c r="W407">
        <v>25.664000000000001</v>
      </c>
    </row>
    <row r="408" spans="1:23" x14ac:dyDescent="0.25">
      <c r="A408">
        <v>45</v>
      </c>
      <c r="B408" s="17" t="s">
        <v>103</v>
      </c>
      <c r="C408" s="45">
        <v>45</v>
      </c>
      <c r="D408">
        <v>131</v>
      </c>
      <c r="E408" s="8">
        <v>923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1</v>
      </c>
      <c r="O408">
        <v>0</v>
      </c>
      <c r="P408" s="8">
        <v>0</v>
      </c>
      <c r="Q408" t="str">
        <f t="shared" si="6"/>
        <v>GC</v>
      </c>
      <c r="R408">
        <v>29.91</v>
      </c>
      <c r="W408">
        <v>28.802</v>
      </c>
    </row>
    <row r="409" spans="1:23" x14ac:dyDescent="0.25">
      <c r="A409">
        <v>46</v>
      </c>
      <c r="B409" s="17" t="s">
        <v>103</v>
      </c>
      <c r="C409" s="45">
        <v>46</v>
      </c>
      <c r="D409">
        <v>154</v>
      </c>
      <c r="E409" s="8">
        <v>946</v>
      </c>
      <c r="F409">
        <v>1</v>
      </c>
      <c r="G409">
        <v>0</v>
      </c>
      <c r="H409">
        <v>0</v>
      </c>
      <c r="I409">
        <v>1</v>
      </c>
      <c r="J409">
        <v>0</v>
      </c>
      <c r="K409">
        <v>1</v>
      </c>
      <c r="L409">
        <v>0</v>
      </c>
      <c r="M409">
        <v>0</v>
      </c>
      <c r="N409">
        <v>1</v>
      </c>
      <c r="O409">
        <v>0</v>
      </c>
      <c r="P409" s="8">
        <v>0</v>
      </c>
      <c r="Q409" t="str">
        <f t="shared" si="6"/>
        <v>GC</v>
      </c>
      <c r="R409">
        <v>59.267000000000003</v>
      </c>
      <c r="W409">
        <v>24.187000000000001</v>
      </c>
    </row>
    <row r="410" spans="1:23" x14ac:dyDescent="0.25">
      <c r="A410">
        <v>47</v>
      </c>
      <c r="B410" s="17" t="s">
        <v>103</v>
      </c>
      <c r="C410" s="45">
        <v>47</v>
      </c>
      <c r="D410">
        <v>155</v>
      </c>
      <c r="E410" s="8">
        <v>947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1</v>
      </c>
      <c r="O410">
        <v>0</v>
      </c>
      <c r="P410" s="8">
        <v>0</v>
      </c>
      <c r="Q410" t="str">
        <f t="shared" si="6"/>
        <v>GC</v>
      </c>
      <c r="R410">
        <v>14.771000000000001</v>
      </c>
      <c r="W410">
        <v>15.509</v>
      </c>
    </row>
    <row r="411" spans="1:23" x14ac:dyDescent="0.25">
      <c r="A411">
        <v>48</v>
      </c>
      <c r="B411" s="17" t="s">
        <v>103</v>
      </c>
      <c r="C411" s="45">
        <v>48</v>
      </c>
      <c r="D411">
        <v>156</v>
      </c>
      <c r="E411" s="8">
        <v>948</v>
      </c>
      <c r="F411">
        <v>0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 s="8">
        <v>0</v>
      </c>
      <c r="Q411" t="str">
        <f t="shared" si="6"/>
        <v>AC</v>
      </c>
      <c r="R411">
        <v>9.7850000000000001</v>
      </c>
      <c r="W411">
        <v>38.957000000000001</v>
      </c>
    </row>
    <row r="412" spans="1:23" x14ac:dyDescent="0.25">
      <c r="A412">
        <v>49</v>
      </c>
      <c r="B412" s="17" t="s">
        <v>103</v>
      </c>
      <c r="C412" s="45">
        <v>49</v>
      </c>
      <c r="D412">
        <v>37</v>
      </c>
      <c r="E412" s="8">
        <v>829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1</v>
      </c>
      <c r="O412">
        <v>0</v>
      </c>
      <c r="P412" s="8">
        <v>0</v>
      </c>
      <c r="Q412" t="str">
        <f t="shared" si="6"/>
        <v>GC</v>
      </c>
      <c r="R412">
        <v>27.324999999999999</v>
      </c>
      <c r="W412">
        <v>27.324999999999999</v>
      </c>
    </row>
    <row r="413" spans="1:23" x14ac:dyDescent="0.25">
      <c r="A413">
        <v>50</v>
      </c>
      <c r="B413" s="17" t="s">
        <v>103</v>
      </c>
      <c r="C413" s="45">
        <v>50</v>
      </c>
      <c r="D413">
        <v>35</v>
      </c>
      <c r="E413" s="8">
        <v>827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0</v>
      </c>
      <c r="P413" s="8">
        <v>0</v>
      </c>
      <c r="Q413" t="str">
        <f t="shared" si="6"/>
        <v>AC</v>
      </c>
      <c r="R413">
        <v>7.57</v>
      </c>
      <c r="W413">
        <v>6.6470000000000002</v>
      </c>
    </row>
    <row r="414" spans="1:23" x14ac:dyDescent="0.25">
      <c r="A414">
        <v>51</v>
      </c>
      <c r="B414" s="17" t="s">
        <v>103</v>
      </c>
      <c r="C414" s="45">
        <v>51</v>
      </c>
      <c r="D414">
        <v>36</v>
      </c>
      <c r="E414" s="8">
        <v>828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</v>
      </c>
      <c r="O414">
        <v>0</v>
      </c>
      <c r="P414" s="8">
        <v>0</v>
      </c>
      <c r="Q414" t="str">
        <f t="shared" si="6"/>
        <v>GC</v>
      </c>
      <c r="R414">
        <v>26.218</v>
      </c>
      <c r="W414">
        <v>30.094999999999999</v>
      </c>
    </row>
    <row r="415" spans="1:23" x14ac:dyDescent="0.25">
      <c r="A415">
        <v>52</v>
      </c>
      <c r="B415" s="17" t="s">
        <v>103</v>
      </c>
      <c r="C415" s="45">
        <v>52</v>
      </c>
      <c r="D415">
        <v>38</v>
      </c>
      <c r="E415" s="8">
        <v>830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 s="8">
        <v>0</v>
      </c>
      <c r="Q415" t="str">
        <f t="shared" si="6"/>
        <v>AC</v>
      </c>
      <c r="R415">
        <v>15.324</v>
      </c>
      <c r="W415">
        <v>13.847</v>
      </c>
    </row>
    <row r="416" spans="1:23" x14ac:dyDescent="0.25">
      <c r="A416">
        <v>53</v>
      </c>
      <c r="B416" s="17" t="s">
        <v>103</v>
      </c>
      <c r="C416" s="45">
        <v>53</v>
      </c>
      <c r="D416">
        <v>41</v>
      </c>
      <c r="E416" s="8">
        <v>833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1</v>
      </c>
      <c r="O416">
        <v>0</v>
      </c>
      <c r="P416" s="8">
        <v>0</v>
      </c>
      <c r="Q416" t="str">
        <f t="shared" si="6"/>
        <v>GC</v>
      </c>
      <c r="R416">
        <v>30.832999999999998</v>
      </c>
      <c r="W416">
        <v>34.895000000000003</v>
      </c>
    </row>
    <row r="417" spans="1:23" x14ac:dyDescent="0.25">
      <c r="A417">
        <v>54</v>
      </c>
      <c r="B417" s="17"/>
      <c r="C417" s="45"/>
      <c r="E417" s="8"/>
      <c r="P417" s="8"/>
      <c r="R417">
        <v>13.663</v>
      </c>
      <c r="W417">
        <v>20.678999999999998</v>
      </c>
    </row>
    <row r="418" spans="1:23" x14ac:dyDescent="0.25">
      <c r="A418">
        <v>55</v>
      </c>
      <c r="B418" s="17" t="s">
        <v>103</v>
      </c>
      <c r="C418" s="45">
        <v>55</v>
      </c>
      <c r="D418">
        <v>39</v>
      </c>
      <c r="E418" s="8">
        <v>831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1</v>
      </c>
      <c r="O418">
        <v>0</v>
      </c>
      <c r="P418" s="8">
        <v>0</v>
      </c>
      <c r="Q418" t="str">
        <f t="shared" si="6"/>
        <v>GC</v>
      </c>
      <c r="R418">
        <v>16.800999999999998</v>
      </c>
      <c r="W418">
        <v>27.695</v>
      </c>
    </row>
    <row r="419" spans="1:23" x14ac:dyDescent="0.25">
      <c r="A419">
        <v>56</v>
      </c>
      <c r="B419" s="17" t="s">
        <v>103</v>
      </c>
      <c r="C419" s="45">
        <v>56</v>
      </c>
      <c r="D419">
        <v>189</v>
      </c>
      <c r="E419" s="8">
        <v>981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 s="8">
        <v>0</v>
      </c>
      <c r="Q419" t="str">
        <f t="shared" si="6"/>
        <v>AC</v>
      </c>
      <c r="R419">
        <v>14.771000000000001</v>
      </c>
      <c r="W419">
        <v>10.893000000000001</v>
      </c>
    </row>
    <row r="420" spans="1:23" x14ac:dyDescent="0.25">
      <c r="A420">
        <v>57</v>
      </c>
      <c r="B420" s="17" t="s">
        <v>103</v>
      </c>
      <c r="C420" s="45">
        <v>57</v>
      </c>
      <c r="D420">
        <v>80</v>
      </c>
      <c r="E420" s="8">
        <v>872</v>
      </c>
      <c r="F420">
        <v>1</v>
      </c>
      <c r="G420">
        <v>0</v>
      </c>
      <c r="H420">
        <v>0</v>
      </c>
      <c r="I420">
        <v>1</v>
      </c>
      <c r="J420">
        <v>0</v>
      </c>
      <c r="K420">
        <v>1</v>
      </c>
      <c r="L420">
        <v>0</v>
      </c>
      <c r="M420">
        <v>0</v>
      </c>
      <c r="N420">
        <v>1</v>
      </c>
      <c r="O420">
        <v>0</v>
      </c>
      <c r="P420" s="8">
        <v>0</v>
      </c>
      <c r="Q420" t="str">
        <f t="shared" si="6"/>
        <v>GC</v>
      </c>
      <c r="R420">
        <v>26.218</v>
      </c>
      <c r="W420">
        <v>20.678999999999998</v>
      </c>
    </row>
    <row r="421" spans="1:23" x14ac:dyDescent="0.25">
      <c r="A421">
        <v>58</v>
      </c>
      <c r="B421" s="17" t="s">
        <v>103</v>
      </c>
      <c r="C421" s="45">
        <v>58</v>
      </c>
      <c r="D421">
        <v>81</v>
      </c>
      <c r="E421" s="8">
        <v>873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1</v>
      </c>
      <c r="O421">
        <v>0</v>
      </c>
      <c r="P421" s="8">
        <v>0</v>
      </c>
      <c r="Q421" t="str">
        <f t="shared" si="6"/>
        <v>GC</v>
      </c>
      <c r="R421">
        <v>39.326000000000001</v>
      </c>
      <c r="W421">
        <v>16.062999999999999</v>
      </c>
    </row>
    <row r="422" spans="1:23" x14ac:dyDescent="0.25">
      <c r="A422">
        <v>59</v>
      </c>
      <c r="B422" s="17" t="s">
        <v>103</v>
      </c>
      <c r="C422" s="45">
        <v>59</v>
      </c>
      <c r="D422">
        <v>79</v>
      </c>
      <c r="E422" s="8">
        <v>871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1</v>
      </c>
      <c r="O422">
        <v>0</v>
      </c>
      <c r="P422" s="8">
        <v>0</v>
      </c>
      <c r="Q422" t="str">
        <f t="shared" si="6"/>
        <v>GC</v>
      </c>
      <c r="R422">
        <v>28.248999999999999</v>
      </c>
      <c r="W422">
        <v>50.957999999999998</v>
      </c>
    </row>
    <row r="423" spans="1:23" x14ac:dyDescent="0.25">
      <c r="A423">
        <v>60</v>
      </c>
      <c r="B423" s="17" t="s">
        <v>103</v>
      </c>
      <c r="C423" s="45">
        <v>60</v>
      </c>
      <c r="D423">
        <v>83</v>
      </c>
      <c r="E423" s="8">
        <v>875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1</v>
      </c>
      <c r="O423">
        <v>0</v>
      </c>
      <c r="P423" s="8">
        <v>0</v>
      </c>
      <c r="Q423" t="str">
        <f t="shared" si="6"/>
        <v>GC</v>
      </c>
      <c r="R423">
        <v>22.34</v>
      </c>
      <c r="W423">
        <v>23.263999999999999</v>
      </c>
    </row>
    <row r="424" spans="1:23" x14ac:dyDescent="0.25">
      <c r="A424">
        <v>61</v>
      </c>
      <c r="B424" s="17" t="s">
        <v>103</v>
      </c>
      <c r="C424" s="45">
        <v>61</v>
      </c>
      <c r="D424">
        <v>43</v>
      </c>
      <c r="E424" s="8">
        <v>835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1</v>
      </c>
      <c r="O424">
        <v>0</v>
      </c>
      <c r="P424" s="8">
        <v>0</v>
      </c>
      <c r="Q424" t="str">
        <f t="shared" si="6"/>
        <v>GC</v>
      </c>
      <c r="R424">
        <v>26.218</v>
      </c>
    </row>
    <row r="425" spans="1:23" x14ac:dyDescent="0.25">
      <c r="A425">
        <v>62</v>
      </c>
      <c r="B425" s="17" t="s">
        <v>103</v>
      </c>
      <c r="C425" s="45">
        <v>62</v>
      </c>
      <c r="D425">
        <v>75</v>
      </c>
      <c r="E425" s="8">
        <v>867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1</v>
      </c>
      <c r="O425">
        <v>0</v>
      </c>
      <c r="P425" s="8">
        <v>0</v>
      </c>
      <c r="Q425" t="str">
        <f t="shared" si="6"/>
        <v>GC</v>
      </c>
      <c r="R425">
        <v>28.064</v>
      </c>
    </row>
    <row r="426" spans="1:23" x14ac:dyDescent="0.25">
      <c r="A426">
        <v>63</v>
      </c>
      <c r="B426" s="17" t="s">
        <v>103</v>
      </c>
      <c r="C426" s="45">
        <v>63</v>
      </c>
      <c r="D426">
        <v>70</v>
      </c>
      <c r="E426" s="8">
        <v>862</v>
      </c>
      <c r="F426">
        <v>1</v>
      </c>
      <c r="G426">
        <v>0</v>
      </c>
      <c r="H426">
        <v>0</v>
      </c>
      <c r="I426">
        <v>1</v>
      </c>
      <c r="J426">
        <v>0</v>
      </c>
      <c r="K426">
        <v>1</v>
      </c>
      <c r="L426">
        <v>0</v>
      </c>
      <c r="M426">
        <v>0</v>
      </c>
      <c r="N426">
        <v>1</v>
      </c>
      <c r="O426">
        <v>0</v>
      </c>
      <c r="P426" s="8">
        <v>0</v>
      </c>
      <c r="Q426" t="str">
        <f t="shared" si="6"/>
        <v>GC</v>
      </c>
      <c r="R426">
        <v>59.636000000000003</v>
      </c>
    </row>
    <row r="427" spans="1:23" x14ac:dyDescent="0.25">
      <c r="A427">
        <v>64</v>
      </c>
      <c r="B427" s="17" t="s">
        <v>103</v>
      </c>
      <c r="C427" s="45">
        <v>64</v>
      </c>
      <c r="D427">
        <v>87</v>
      </c>
      <c r="E427" s="8">
        <v>879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1</v>
      </c>
      <c r="O427">
        <v>0</v>
      </c>
      <c r="P427" s="8">
        <v>0</v>
      </c>
      <c r="Q427" t="str">
        <f t="shared" si="6"/>
        <v>GC</v>
      </c>
      <c r="R427">
        <v>32.68</v>
      </c>
    </row>
    <row r="428" spans="1:23" x14ac:dyDescent="0.25">
      <c r="A428">
        <v>65</v>
      </c>
      <c r="B428" s="17" t="s">
        <v>103</v>
      </c>
      <c r="C428" s="45">
        <v>65</v>
      </c>
      <c r="D428">
        <v>177</v>
      </c>
      <c r="E428" s="8">
        <v>969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 s="8">
        <v>0</v>
      </c>
      <c r="Q428" t="str">
        <f t="shared" si="6"/>
        <v>AC</v>
      </c>
      <c r="R428">
        <v>10.523999999999999</v>
      </c>
    </row>
    <row r="429" spans="1:23" x14ac:dyDescent="0.25">
      <c r="A429">
        <v>66</v>
      </c>
      <c r="B429" s="17" t="s">
        <v>103</v>
      </c>
      <c r="C429" s="45">
        <v>66</v>
      </c>
      <c r="D429">
        <v>88</v>
      </c>
      <c r="E429" s="8">
        <v>880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1</v>
      </c>
      <c r="O429">
        <v>0</v>
      </c>
      <c r="P429" s="8">
        <v>0</v>
      </c>
      <c r="Q429" t="str">
        <f t="shared" si="6"/>
        <v>GC</v>
      </c>
      <c r="R429">
        <v>38.773000000000003</v>
      </c>
    </row>
    <row r="430" spans="1:23" x14ac:dyDescent="0.25">
      <c r="A430">
        <v>67</v>
      </c>
      <c r="B430" s="17" t="s">
        <v>103</v>
      </c>
      <c r="C430" s="45">
        <v>67</v>
      </c>
      <c r="D430">
        <v>90</v>
      </c>
      <c r="E430" s="8">
        <v>882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1</v>
      </c>
      <c r="O430">
        <v>0</v>
      </c>
      <c r="P430" s="8">
        <v>0</v>
      </c>
      <c r="Q430" t="str">
        <f t="shared" si="6"/>
        <v>GC</v>
      </c>
      <c r="R430">
        <v>36.741999999999997</v>
      </c>
    </row>
    <row r="431" spans="1:23" x14ac:dyDescent="0.25">
      <c r="A431">
        <v>68</v>
      </c>
      <c r="B431" s="17" t="s">
        <v>103</v>
      </c>
      <c r="C431" s="45">
        <v>68</v>
      </c>
      <c r="D431">
        <v>91</v>
      </c>
      <c r="E431" s="8">
        <v>883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1</v>
      </c>
      <c r="O431">
        <v>0</v>
      </c>
      <c r="P431" s="8">
        <v>0</v>
      </c>
      <c r="Q431" t="str">
        <f t="shared" si="6"/>
        <v>GC</v>
      </c>
      <c r="R431">
        <v>26.218</v>
      </c>
    </row>
    <row r="432" spans="1:23" x14ac:dyDescent="0.25">
      <c r="A432">
        <v>69</v>
      </c>
      <c r="B432" s="17" t="s">
        <v>103</v>
      </c>
      <c r="C432" s="45">
        <v>69</v>
      </c>
      <c r="D432">
        <v>178</v>
      </c>
      <c r="E432" s="8">
        <v>970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 s="8">
        <v>0</v>
      </c>
      <c r="Q432" t="str">
        <f t="shared" si="6"/>
        <v>AC</v>
      </c>
      <c r="R432">
        <v>17.908999999999999</v>
      </c>
    </row>
    <row r="433" spans="1:18" x14ac:dyDescent="0.25">
      <c r="A433">
        <v>70</v>
      </c>
      <c r="B433" s="17" t="s">
        <v>103</v>
      </c>
      <c r="C433" s="45">
        <v>70</v>
      </c>
      <c r="D433">
        <v>72</v>
      </c>
      <c r="E433" s="8">
        <v>864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1</v>
      </c>
      <c r="O433">
        <v>0</v>
      </c>
      <c r="P433" s="8">
        <v>0</v>
      </c>
      <c r="Q433" t="str">
        <f t="shared" si="6"/>
        <v>GC</v>
      </c>
      <c r="R433">
        <v>26.956</v>
      </c>
    </row>
    <row r="434" spans="1:18" x14ac:dyDescent="0.25">
      <c r="A434">
        <v>71</v>
      </c>
      <c r="B434" s="17" t="s">
        <v>103</v>
      </c>
      <c r="C434" s="45">
        <v>71</v>
      </c>
      <c r="D434">
        <v>52</v>
      </c>
      <c r="E434" s="8">
        <v>844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1</v>
      </c>
      <c r="O434">
        <v>0</v>
      </c>
      <c r="P434" s="8">
        <v>0</v>
      </c>
      <c r="Q434" t="str">
        <f t="shared" si="6"/>
        <v>GC</v>
      </c>
      <c r="R434">
        <v>33.787999999999997</v>
      </c>
    </row>
    <row r="435" spans="1:18" x14ac:dyDescent="0.25">
      <c r="A435">
        <v>72</v>
      </c>
      <c r="B435" s="17" t="s">
        <v>103</v>
      </c>
      <c r="C435" s="45">
        <v>72</v>
      </c>
      <c r="D435">
        <v>69</v>
      </c>
      <c r="E435" s="8">
        <v>861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1</v>
      </c>
      <c r="O435">
        <v>0</v>
      </c>
      <c r="P435" s="8">
        <v>0</v>
      </c>
      <c r="Q435" t="str">
        <f t="shared" si="6"/>
        <v>GC</v>
      </c>
      <c r="R435">
        <v>45.05</v>
      </c>
    </row>
    <row r="436" spans="1:18" x14ac:dyDescent="0.25">
      <c r="A436">
        <v>73</v>
      </c>
      <c r="B436" s="17" t="s">
        <v>103</v>
      </c>
      <c r="C436" s="45">
        <v>73</v>
      </c>
      <c r="D436">
        <v>71</v>
      </c>
      <c r="E436" s="8">
        <v>863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1</v>
      </c>
      <c r="L436">
        <v>1</v>
      </c>
      <c r="M436">
        <v>0</v>
      </c>
      <c r="N436">
        <v>1</v>
      </c>
      <c r="O436">
        <v>0</v>
      </c>
      <c r="P436" s="8">
        <v>0</v>
      </c>
      <c r="Q436" t="str">
        <f t="shared" si="6"/>
        <v>AC</v>
      </c>
      <c r="R436">
        <v>8.8620000000000001</v>
      </c>
    </row>
    <row r="437" spans="1:18" x14ac:dyDescent="0.25">
      <c r="A437">
        <v>74</v>
      </c>
      <c r="B437" s="17" t="s">
        <v>103</v>
      </c>
      <c r="C437" s="45">
        <v>74</v>
      </c>
      <c r="D437">
        <v>68</v>
      </c>
      <c r="E437" s="8">
        <v>860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1</v>
      </c>
      <c r="O437">
        <v>0</v>
      </c>
      <c r="P437" s="8">
        <v>0</v>
      </c>
      <c r="Q437" t="str">
        <f t="shared" si="6"/>
        <v>GC</v>
      </c>
      <c r="R437">
        <v>36.557000000000002</v>
      </c>
    </row>
    <row r="438" spans="1:18" x14ac:dyDescent="0.25">
      <c r="A438">
        <v>75</v>
      </c>
      <c r="B438" s="17" t="s">
        <v>103</v>
      </c>
      <c r="C438" s="45">
        <v>75</v>
      </c>
      <c r="D438">
        <v>119</v>
      </c>
      <c r="E438" s="8">
        <v>911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 s="8">
        <v>0</v>
      </c>
      <c r="Q438" t="str">
        <f t="shared" si="6"/>
        <v>AC</v>
      </c>
      <c r="R438">
        <v>16.986000000000001</v>
      </c>
    </row>
    <row r="439" spans="1:18" x14ac:dyDescent="0.25">
      <c r="A439">
        <v>76</v>
      </c>
      <c r="B439" s="17" t="s">
        <v>103</v>
      </c>
      <c r="C439" s="45">
        <v>76</v>
      </c>
      <c r="D439">
        <v>120</v>
      </c>
      <c r="E439" s="8">
        <v>912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1</v>
      </c>
      <c r="O439">
        <v>0</v>
      </c>
      <c r="P439" s="8">
        <v>0</v>
      </c>
      <c r="Q439" t="str">
        <f t="shared" si="6"/>
        <v>AC</v>
      </c>
      <c r="R439">
        <v>11.446999999999999</v>
      </c>
    </row>
    <row r="440" spans="1:18" x14ac:dyDescent="0.25">
      <c r="A440">
        <v>77</v>
      </c>
      <c r="B440" s="17" t="s">
        <v>103</v>
      </c>
      <c r="C440" s="45">
        <v>77</v>
      </c>
      <c r="D440">
        <v>95</v>
      </c>
      <c r="E440" s="8">
        <v>887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1</v>
      </c>
      <c r="O440">
        <v>0</v>
      </c>
      <c r="P440" s="8">
        <v>0</v>
      </c>
      <c r="Q440" t="str">
        <f t="shared" si="6"/>
        <v>GC</v>
      </c>
      <c r="R440">
        <v>34.895000000000003</v>
      </c>
    </row>
    <row r="441" spans="1:18" x14ac:dyDescent="0.25">
      <c r="A441">
        <v>78</v>
      </c>
      <c r="B441" s="17" t="s">
        <v>103</v>
      </c>
      <c r="C441" s="45">
        <v>78</v>
      </c>
      <c r="D441">
        <v>96</v>
      </c>
      <c r="E441" s="8">
        <v>888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1</v>
      </c>
      <c r="O441">
        <v>0</v>
      </c>
      <c r="P441" s="8">
        <v>0</v>
      </c>
      <c r="Q441" t="str">
        <f t="shared" si="6"/>
        <v>GC</v>
      </c>
      <c r="R441">
        <v>34.156999999999996</v>
      </c>
    </row>
    <row r="442" spans="1:18" x14ac:dyDescent="0.25">
      <c r="A442">
        <v>79</v>
      </c>
      <c r="B442" s="17" t="s">
        <v>103</v>
      </c>
      <c r="C442" s="45">
        <v>79</v>
      </c>
      <c r="D442">
        <v>121</v>
      </c>
      <c r="E442" s="8">
        <v>913</v>
      </c>
      <c r="F442">
        <v>1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1</v>
      </c>
      <c r="O442">
        <v>0</v>
      </c>
      <c r="P442" s="8">
        <v>0</v>
      </c>
      <c r="Q442" t="str">
        <f t="shared" si="6"/>
        <v>GC</v>
      </c>
      <c r="R442">
        <v>27.695</v>
      </c>
    </row>
    <row r="443" spans="1:18" x14ac:dyDescent="0.25">
      <c r="A443">
        <v>80</v>
      </c>
      <c r="B443" s="17" t="s">
        <v>103</v>
      </c>
      <c r="C443" s="45">
        <v>80</v>
      </c>
      <c r="D443">
        <v>64</v>
      </c>
      <c r="E443" s="8">
        <v>856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0</v>
      </c>
      <c r="N443">
        <v>1</v>
      </c>
      <c r="O443">
        <v>0</v>
      </c>
      <c r="P443" s="8">
        <v>0</v>
      </c>
      <c r="Q443" t="str">
        <f t="shared" si="6"/>
        <v>GC</v>
      </c>
      <c r="R443">
        <v>32.68</v>
      </c>
    </row>
    <row r="444" spans="1:18" x14ac:dyDescent="0.25">
      <c r="A444">
        <v>81</v>
      </c>
      <c r="B444" s="17" t="s">
        <v>103</v>
      </c>
      <c r="C444" s="45">
        <v>81</v>
      </c>
      <c r="D444">
        <v>122</v>
      </c>
      <c r="E444" s="8">
        <v>914</v>
      </c>
      <c r="F444">
        <v>1</v>
      </c>
      <c r="G444">
        <v>0</v>
      </c>
      <c r="H444">
        <v>0</v>
      </c>
      <c r="I444">
        <v>1</v>
      </c>
      <c r="J444">
        <v>0</v>
      </c>
      <c r="K444">
        <v>1</v>
      </c>
      <c r="L444">
        <v>0</v>
      </c>
      <c r="M444">
        <v>0</v>
      </c>
      <c r="N444">
        <v>1</v>
      </c>
      <c r="O444">
        <v>0</v>
      </c>
      <c r="P444" s="8">
        <v>0</v>
      </c>
      <c r="Q444" t="str">
        <f t="shared" si="6"/>
        <v>GC</v>
      </c>
      <c r="R444">
        <v>61.667000000000002</v>
      </c>
    </row>
    <row r="445" spans="1:18" x14ac:dyDescent="0.25">
      <c r="A445">
        <v>82</v>
      </c>
      <c r="B445" s="17" t="s">
        <v>103</v>
      </c>
      <c r="C445" s="45">
        <v>82</v>
      </c>
      <c r="D445">
        <v>126</v>
      </c>
      <c r="E445" s="8">
        <v>918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0</v>
      </c>
      <c r="P445" s="8">
        <v>0</v>
      </c>
      <c r="Q445" t="str">
        <f t="shared" si="6"/>
        <v>AC</v>
      </c>
      <c r="R445">
        <v>14.401</v>
      </c>
    </row>
    <row r="446" spans="1:18" x14ac:dyDescent="0.25">
      <c r="A446">
        <v>83</v>
      </c>
      <c r="B446" s="17" t="s">
        <v>103</v>
      </c>
      <c r="C446" s="45">
        <v>83</v>
      </c>
      <c r="D446">
        <v>127</v>
      </c>
      <c r="E446" s="8">
        <v>919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 s="8">
        <v>0</v>
      </c>
      <c r="Q446" t="str">
        <f t="shared" si="6"/>
        <v>AC</v>
      </c>
      <c r="R446">
        <v>8.1240000000000006</v>
      </c>
    </row>
    <row r="447" spans="1:18" x14ac:dyDescent="0.25">
      <c r="A447">
        <v>84</v>
      </c>
      <c r="B447" s="17" t="s">
        <v>103</v>
      </c>
      <c r="C447" s="45">
        <v>84</v>
      </c>
      <c r="D447">
        <v>94</v>
      </c>
      <c r="E447" s="8">
        <v>886</v>
      </c>
      <c r="F447">
        <v>1</v>
      </c>
      <c r="G447">
        <v>0</v>
      </c>
      <c r="H447">
        <v>0</v>
      </c>
      <c r="I447">
        <v>1</v>
      </c>
      <c r="J447">
        <v>0</v>
      </c>
      <c r="K447">
        <v>1</v>
      </c>
      <c r="L447">
        <v>0</v>
      </c>
      <c r="M447">
        <v>0</v>
      </c>
      <c r="N447">
        <v>1</v>
      </c>
      <c r="O447">
        <v>0</v>
      </c>
      <c r="P447" s="8">
        <v>0</v>
      </c>
      <c r="Q447" t="str">
        <f t="shared" si="6"/>
        <v>GC</v>
      </c>
      <c r="R447">
        <v>71.451999999999998</v>
      </c>
    </row>
    <row r="448" spans="1:18" x14ac:dyDescent="0.25">
      <c r="A448">
        <v>85</v>
      </c>
      <c r="B448" s="17" t="s">
        <v>103</v>
      </c>
      <c r="C448" s="45">
        <v>85</v>
      </c>
      <c r="D448">
        <v>98</v>
      </c>
      <c r="E448" s="8">
        <v>890</v>
      </c>
      <c r="F448">
        <v>1</v>
      </c>
      <c r="G448">
        <v>0</v>
      </c>
      <c r="H448">
        <v>0</v>
      </c>
      <c r="I448">
        <v>1</v>
      </c>
      <c r="J448">
        <v>0</v>
      </c>
      <c r="K448">
        <v>1</v>
      </c>
      <c r="L448">
        <v>0</v>
      </c>
      <c r="M448">
        <v>0</v>
      </c>
      <c r="N448">
        <v>1</v>
      </c>
      <c r="O448">
        <v>0</v>
      </c>
      <c r="P448" s="8">
        <v>0</v>
      </c>
      <c r="Q448" t="str">
        <f t="shared" si="6"/>
        <v>GC</v>
      </c>
      <c r="R448">
        <v>36.926000000000002</v>
      </c>
    </row>
    <row r="449" spans="1:18" x14ac:dyDescent="0.25">
      <c r="A449">
        <v>86</v>
      </c>
      <c r="B449" s="17" t="s">
        <v>103</v>
      </c>
      <c r="C449" s="45">
        <v>86</v>
      </c>
      <c r="D449">
        <v>125</v>
      </c>
      <c r="E449" s="8">
        <v>917</v>
      </c>
      <c r="F449">
        <v>1</v>
      </c>
      <c r="G449">
        <v>0</v>
      </c>
      <c r="H449">
        <v>0</v>
      </c>
      <c r="I449">
        <v>1</v>
      </c>
      <c r="J449">
        <v>0</v>
      </c>
      <c r="K449">
        <v>1</v>
      </c>
      <c r="L449">
        <v>0</v>
      </c>
      <c r="M449">
        <v>0</v>
      </c>
      <c r="N449">
        <v>1</v>
      </c>
      <c r="O449">
        <v>0</v>
      </c>
      <c r="P449" s="8">
        <v>0</v>
      </c>
      <c r="Q449" t="str">
        <f t="shared" si="6"/>
        <v>GC</v>
      </c>
      <c r="R449">
        <v>71.268000000000001</v>
      </c>
    </row>
    <row r="450" spans="1:18" x14ac:dyDescent="0.25">
      <c r="A450">
        <v>87</v>
      </c>
      <c r="B450" s="17" t="s">
        <v>103</v>
      </c>
      <c r="C450" s="45">
        <v>87</v>
      </c>
      <c r="D450">
        <v>202</v>
      </c>
      <c r="E450" s="8">
        <v>994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 s="8">
        <v>0</v>
      </c>
      <c r="Q450" t="str">
        <f t="shared" si="6"/>
        <v>AC</v>
      </c>
      <c r="R450">
        <v>7.3849999999999998</v>
      </c>
    </row>
    <row r="451" spans="1:18" x14ac:dyDescent="0.25">
      <c r="A451">
        <v>88</v>
      </c>
      <c r="B451" s="17" t="s">
        <v>103</v>
      </c>
      <c r="C451" s="45">
        <v>88</v>
      </c>
      <c r="D451">
        <v>133</v>
      </c>
      <c r="E451" s="8">
        <v>925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0</v>
      </c>
      <c r="N451">
        <v>1</v>
      </c>
      <c r="O451">
        <v>0</v>
      </c>
      <c r="P451" s="8">
        <v>0</v>
      </c>
      <c r="Q451" t="str">
        <f t="shared" ref="Q451:Q514" si="7">IF(F451=1,"GC","AC")</f>
        <v>GC</v>
      </c>
      <c r="R451">
        <v>23.632999999999999</v>
      </c>
    </row>
    <row r="452" spans="1:18" x14ac:dyDescent="0.25">
      <c r="A452">
        <v>89</v>
      </c>
      <c r="B452" s="17" t="s">
        <v>103</v>
      </c>
      <c r="C452" s="45">
        <v>89</v>
      </c>
      <c r="D452">
        <v>136</v>
      </c>
      <c r="E452" s="8">
        <v>928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1</v>
      </c>
      <c r="O452">
        <v>0</v>
      </c>
      <c r="P452" s="8">
        <v>0</v>
      </c>
      <c r="Q452" t="str">
        <f t="shared" si="7"/>
        <v>GC</v>
      </c>
      <c r="R452">
        <v>30.28</v>
      </c>
    </row>
    <row r="453" spans="1:18" x14ac:dyDescent="0.25">
      <c r="A453">
        <v>90</v>
      </c>
      <c r="B453" s="17" t="s">
        <v>103</v>
      </c>
      <c r="C453" s="45">
        <v>90</v>
      </c>
      <c r="D453">
        <v>135</v>
      </c>
      <c r="E453" s="8">
        <v>927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1</v>
      </c>
      <c r="O453">
        <v>0</v>
      </c>
      <c r="P453" s="8">
        <v>0</v>
      </c>
      <c r="Q453" t="str">
        <f t="shared" si="7"/>
        <v>GC</v>
      </c>
      <c r="R453">
        <v>19.571000000000002</v>
      </c>
    </row>
    <row r="454" spans="1:18" x14ac:dyDescent="0.25">
      <c r="A454">
        <v>91</v>
      </c>
      <c r="B454" s="17" t="s">
        <v>103</v>
      </c>
      <c r="C454" s="45">
        <v>91</v>
      </c>
      <c r="D454">
        <v>134</v>
      </c>
      <c r="E454" s="8">
        <v>926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1</v>
      </c>
      <c r="O454">
        <v>0</v>
      </c>
      <c r="P454" s="8">
        <v>0</v>
      </c>
      <c r="Q454" t="str">
        <f t="shared" si="7"/>
        <v>GC</v>
      </c>
      <c r="R454">
        <v>23.817</v>
      </c>
    </row>
    <row r="455" spans="1:18" x14ac:dyDescent="0.25">
      <c r="A455">
        <v>92</v>
      </c>
      <c r="B455" s="17"/>
      <c r="C455" s="45"/>
      <c r="E455" s="8"/>
      <c r="P455" s="8"/>
      <c r="R455">
        <v>21.233000000000001</v>
      </c>
    </row>
    <row r="456" spans="1:18" x14ac:dyDescent="0.25">
      <c r="A456">
        <v>93</v>
      </c>
      <c r="B456" s="17" t="s">
        <v>103</v>
      </c>
      <c r="C456" s="45">
        <v>93</v>
      </c>
      <c r="D456">
        <v>129</v>
      </c>
      <c r="E456" s="8">
        <v>921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1</v>
      </c>
      <c r="M456">
        <v>0</v>
      </c>
      <c r="N456">
        <v>0</v>
      </c>
      <c r="O456">
        <v>0</v>
      </c>
      <c r="P456" s="8">
        <v>0</v>
      </c>
      <c r="Q456" t="str">
        <f t="shared" si="7"/>
        <v>AC</v>
      </c>
      <c r="R456">
        <v>8.4930000000000003</v>
      </c>
    </row>
    <row r="457" spans="1:18" x14ac:dyDescent="0.25">
      <c r="A457">
        <v>94</v>
      </c>
      <c r="B457" s="17"/>
      <c r="C457" s="45"/>
      <c r="E457" s="8"/>
      <c r="P457" s="8"/>
      <c r="R457">
        <v>26.587</v>
      </c>
    </row>
    <row r="458" spans="1:18" x14ac:dyDescent="0.25">
      <c r="A458">
        <v>95</v>
      </c>
      <c r="B458" s="17" t="s">
        <v>103</v>
      </c>
      <c r="C458" s="45">
        <v>95</v>
      </c>
      <c r="D458">
        <v>152</v>
      </c>
      <c r="E458" s="8">
        <v>944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1</v>
      </c>
      <c r="O458">
        <v>0</v>
      </c>
      <c r="P458" s="8">
        <v>0</v>
      </c>
      <c r="Q458" t="str">
        <f t="shared" si="7"/>
        <v>GC</v>
      </c>
      <c r="R458">
        <v>31.387</v>
      </c>
    </row>
    <row r="459" spans="1:18" x14ac:dyDescent="0.25">
      <c r="A459">
        <v>96</v>
      </c>
      <c r="B459" s="17" t="s">
        <v>103</v>
      </c>
      <c r="C459" s="45">
        <v>96</v>
      </c>
      <c r="D459">
        <v>151</v>
      </c>
      <c r="E459" s="8">
        <v>943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1</v>
      </c>
      <c r="O459">
        <v>0</v>
      </c>
      <c r="P459" s="8">
        <v>0</v>
      </c>
      <c r="Q459" t="str">
        <f t="shared" si="7"/>
        <v>GC</v>
      </c>
      <c r="R459">
        <v>27.51</v>
      </c>
    </row>
    <row r="460" spans="1:18" x14ac:dyDescent="0.25">
      <c r="A460">
        <v>97</v>
      </c>
      <c r="B460" s="17" t="s">
        <v>103</v>
      </c>
      <c r="C460" s="45">
        <v>97</v>
      </c>
      <c r="D460">
        <v>187</v>
      </c>
      <c r="E460" s="8">
        <v>979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 s="8">
        <v>0</v>
      </c>
      <c r="Q460" t="str">
        <f t="shared" si="7"/>
        <v>AC</v>
      </c>
      <c r="R460">
        <v>16.248000000000001</v>
      </c>
    </row>
    <row r="461" spans="1:18" x14ac:dyDescent="0.25">
      <c r="A461">
        <v>98</v>
      </c>
      <c r="B461" s="17" t="s">
        <v>103</v>
      </c>
      <c r="C461" s="45">
        <v>98</v>
      </c>
      <c r="D461">
        <v>147</v>
      </c>
      <c r="E461" s="8">
        <v>939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1</v>
      </c>
      <c r="O461">
        <v>0</v>
      </c>
      <c r="P461" s="8">
        <v>0</v>
      </c>
      <c r="Q461" t="str">
        <f t="shared" si="7"/>
        <v>GC</v>
      </c>
      <c r="R461">
        <v>32.863999999999997</v>
      </c>
    </row>
    <row r="462" spans="1:18" x14ac:dyDescent="0.25">
      <c r="A462">
        <v>99</v>
      </c>
      <c r="B462" s="17" t="s">
        <v>103</v>
      </c>
      <c r="C462" s="45">
        <v>99</v>
      </c>
      <c r="D462">
        <v>145</v>
      </c>
      <c r="E462" s="8">
        <v>937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1</v>
      </c>
      <c r="O462">
        <v>0</v>
      </c>
      <c r="P462" s="8">
        <v>0</v>
      </c>
      <c r="Q462" t="str">
        <f t="shared" si="7"/>
        <v>GC</v>
      </c>
      <c r="R462">
        <v>28.617999999999999</v>
      </c>
    </row>
    <row r="463" spans="1:18" x14ac:dyDescent="0.25">
      <c r="A463">
        <v>100</v>
      </c>
      <c r="B463" s="17" t="s">
        <v>103</v>
      </c>
      <c r="C463" s="45">
        <v>100</v>
      </c>
      <c r="D463">
        <v>144</v>
      </c>
      <c r="E463" s="8">
        <v>936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1</v>
      </c>
      <c r="O463">
        <v>0</v>
      </c>
      <c r="P463" s="8">
        <v>0</v>
      </c>
      <c r="Q463" t="str">
        <f t="shared" si="7"/>
        <v>GC</v>
      </c>
      <c r="R463">
        <v>26.033000000000001</v>
      </c>
    </row>
    <row r="464" spans="1:18" x14ac:dyDescent="0.25">
      <c r="A464">
        <v>101</v>
      </c>
      <c r="B464" s="17" t="s">
        <v>103</v>
      </c>
      <c r="C464" s="45">
        <v>101</v>
      </c>
      <c r="D464">
        <v>140</v>
      </c>
      <c r="E464" s="8">
        <v>932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1</v>
      </c>
      <c r="O464">
        <v>0</v>
      </c>
      <c r="P464" s="8">
        <v>0</v>
      </c>
      <c r="Q464" t="str">
        <f t="shared" si="7"/>
        <v>GC</v>
      </c>
      <c r="R464">
        <v>33.048999999999999</v>
      </c>
    </row>
    <row r="465" spans="1:18" x14ac:dyDescent="0.25">
      <c r="A465">
        <v>102</v>
      </c>
      <c r="B465" s="17" t="s">
        <v>103</v>
      </c>
      <c r="C465" s="45">
        <v>102</v>
      </c>
      <c r="D465">
        <v>139</v>
      </c>
      <c r="E465" s="8">
        <v>931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1</v>
      </c>
      <c r="M465">
        <v>0</v>
      </c>
      <c r="N465">
        <v>0</v>
      </c>
      <c r="O465">
        <v>0</v>
      </c>
      <c r="P465" s="8">
        <v>0</v>
      </c>
      <c r="Q465" t="str">
        <f t="shared" si="7"/>
        <v>AC</v>
      </c>
      <c r="R465">
        <v>9.6010000000000009</v>
      </c>
    </row>
    <row r="466" spans="1:18" x14ac:dyDescent="0.25">
      <c r="A466">
        <v>103</v>
      </c>
      <c r="B466" s="17" t="s">
        <v>103</v>
      </c>
      <c r="C466" s="45">
        <v>103</v>
      </c>
      <c r="D466">
        <v>89</v>
      </c>
      <c r="E466" s="8">
        <v>881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1</v>
      </c>
      <c r="O466">
        <v>0</v>
      </c>
      <c r="P466" s="8">
        <v>0</v>
      </c>
      <c r="Q466" t="str">
        <f t="shared" si="7"/>
        <v>GC</v>
      </c>
      <c r="R466">
        <v>18.279</v>
      </c>
    </row>
    <row r="467" spans="1:18" x14ac:dyDescent="0.25">
      <c r="A467">
        <v>104</v>
      </c>
      <c r="B467" s="17"/>
      <c r="C467" s="45"/>
      <c r="E467" s="8"/>
      <c r="P467" s="8"/>
      <c r="R467">
        <v>5.3540000000000001</v>
      </c>
    </row>
    <row r="468" spans="1:18" x14ac:dyDescent="0.25">
      <c r="A468">
        <v>105</v>
      </c>
      <c r="B468" s="17"/>
      <c r="C468" s="45"/>
      <c r="E468" s="8"/>
      <c r="P468" s="8"/>
      <c r="R468">
        <v>6.2770000000000001</v>
      </c>
    </row>
    <row r="469" spans="1:18" x14ac:dyDescent="0.25">
      <c r="A469">
        <v>106</v>
      </c>
      <c r="B469" s="17" t="s">
        <v>103</v>
      </c>
      <c r="C469" s="45">
        <v>106</v>
      </c>
      <c r="D469">
        <v>118</v>
      </c>
      <c r="E469" s="8">
        <v>910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0</v>
      </c>
      <c r="P469" s="8">
        <v>1</v>
      </c>
      <c r="Q469" t="str">
        <f t="shared" si="7"/>
        <v>GC</v>
      </c>
      <c r="R469">
        <v>22.71</v>
      </c>
    </row>
    <row r="470" spans="1:18" x14ac:dyDescent="0.25">
      <c r="A470">
        <v>107</v>
      </c>
      <c r="B470" s="17" t="s">
        <v>103</v>
      </c>
      <c r="C470" s="45">
        <v>107</v>
      </c>
      <c r="D470">
        <v>51</v>
      </c>
      <c r="E470" s="8">
        <v>843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1</v>
      </c>
      <c r="O470">
        <v>0</v>
      </c>
      <c r="P470" s="8">
        <v>0</v>
      </c>
      <c r="Q470" t="str">
        <f t="shared" si="7"/>
        <v>GC</v>
      </c>
      <c r="R470">
        <v>28.986999999999998</v>
      </c>
    </row>
    <row r="471" spans="1:18" x14ac:dyDescent="0.25">
      <c r="A471">
        <v>108</v>
      </c>
      <c r="B471" s="17" t="s">
        <v>103</v>
      </c>
      <c r="C471" s="45">
        <v>108</v>
      </c>
      <c r="D471">
        <v>174</v>
      </c>
      <c r="E471" s="8">
        <v>966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 s="8">
        <v>0</v>
      </c>
      <c r="Q471" t="str">
        <f t="shared" si="7"/>
        <v>AC</v>
      </c>
      <c r="R471">
        <v>25.294</v>
      </c>
    </row>
    <row r="472" spans="1:18" x14ac:dyDescent="0.25">
      <c r="A472">
        <v>109</v>
      </c>
      <c r="B472" s="17" t="s">
        <v>103</v>
      </c>
      <c r="C472" s="45">
        <v>109</v>
      </c>
      <c r="D472">
        <v>20</v>
      </c>
      <c r="E472" s="8">
        <v>812</v>
      </c>
      <c r="F472">
        <v>1</v>
      </c>
      <c r="G472">
        <v>0</v>
      </c>
      <c r="H472">
        <v>0</v>
      </c>
      <c r="I472">
        <v>1</v>
      </c>
      <c r="J472">
        <v>0</v>
      </c>
      <c r="K472">
        <v>1</v>
      </c>
      <c r="L472">
        <v>0</v>
      </c>
      <c r="M472">
        <v>0</v>
      </c>
      <c r="N472">
        <v>1</v>
      </c>
      <c r="O472">
        <v>0</v>
      </c>
      <c r="P472" s="8">
        <v>0</v>
      </c>
      <c r="Q472" t="str">
        <f t="shared" si="7"/>
        <v>GC</v>
      </c>
      <c r="R472">
        <v>26.218</v>
      </c>
    </row>
    <row r="473" spans="1:18" x14ac:dyDescent="0.25">
      <c r="A473">
        <v>110</v>
      </c>
      <c r="B473" s="17" t="s">
        <v>103</v>
      </c>
      <c r="C473" s="45">
        <v>110</v>
      </c>
      <c r="D473">
        <v>104</v>
      </c>
      <c r="E473" s="8">
        <v>896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1</v>
      </c>
      <c r="O473">
        <v>0</v>
      </c>
      <c r="P473" s="8">
        <v>0</v>
      </c>
      <c r="Q473" t="str">
        <f t="shared" si="7"/>
        <v>GC</v>
      </c>
      <c r="R473">
        <v>21.047999999999998</v>
      </c>
    </row>
    <row r="474" spans="1:18" x14ac:dyDescent="0.25">
      <c r="A474">
        <v>111</v>
      </c>
      <c r="B474" s="17"/>
      <c r="C474" s="45"/>
      <c r="E474" s="8"/>
      <c r="P474" s="8"/>
      <c r="R474">
        <v>43.204000000000001</v>
      </c>
    </row>
    <row r="475" spans="1:18" x14ac:dyDescent="0.25">
      <c r="A475">
        <v>112</v>
      </c>
      <c r="B475" s="17" t="s">
        <v>103</v>
      </c>
      <c r="C475" s="45">
        <v>112</v>
      </c>
      <c r="D475">
        <v>150</v>
      </c>
      <c r="E475" s="8">
        <v>942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1</v>
      </c>
      <c r="O475">
        <v>0</v>
      </c>
      <c r="P475" s="8">
        <v>0</v>
      </c>
      <c r="Q475" t="str">
        <f t="shared" si="7"/>
        <v>GC</v>
      </c>
      <c r="R475">
        <v>18.463000000000001</v>
      </c>
    </row>
    <row r="476" spans="1:18" x14ac:dyDescent="0.25">
      <c r="A476">
        <v>113</v>
      </c>
      <c r="B476" s="17"/>
      <c r="C476" s="45"/>
      <c r="E476" s="8"/>
      <c r="P476" s="8"/>
      <c r="R476">
        <v>9.6010000000000009</v>
      </c>
    </row>
    <row r="477" spans="1:18" x14ac:dyDescent="0.25">
      <c r="A477">
        <v>114</v>
      </c>
      <c r="B477" s="17"/>
      <c r="C477" s="45"/>
      <c r="E477" s="8"/>
      <c r="P477" s="8"/>
      <c r="R477">
        <v>7.9390000000000001</v>
      </c>
    </row>
    <row r="478" spans="1:18" x14ac:dyDescent="0.25">
      <c r="A478">
        <v>115</v>
      </c>
      <c r="B478" s="17" t="s">
        <v>103</v>
      </c>
      <c r="C478" s="45">
        <v>115</v>
      </c>
      <c r="D478">
        <v>176</v>
      </c>
      <c r="E478" s="8">
        <v>968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 s="8">
        <v>0</v>
      </c>
      <c r="Q478" t="str">
        <f t="shared" si="7"/>
        <v>AC</v>
      </c>
      <c r="R478">
        <v>23.632999999999999</v>
      </c>
    </row>
    <row r="479" spans="1:18" x14ac:dyDescent="0.25">
      <c r="A479">
        <v>116</v>
      </c>
      <c r="B479" s="17" t="s">
        <v>103</v>
      </c>
      <c r="C479" s="45">
        <v>116</v>
      </c>
      <c r="D479">
        <v>33</v>
      </c>
      <c r="E479" s="8">
        <v>825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1</v>
      </c>
      <c r="O479">
        <v>0</v>
      </c>
      <c r="P479" s="8">
        <v>0</v>
      </c>
      <c r="Q479" t="str">
        <f t="shared" si="7"/>
        <v>GC</v>
      </c>
      <c r="R479">
        <v>17.54</v>
      </c>
    </row>
    <row r="480" spans="1:18" x14ac:dyDescent="0.25">
      <c r="A480">
        <v>117</v>
      </c>
      <c r="B480" s="17" t="s">
        <v>103</v>
      </c>
      <c r="C480" s="45">
        <v>117</v>
      </c>
      <c r="D480">
        <v>86</v>
      </c>
      <c r="E480" s="8">
        <v>878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1</v>
      </c>
      <c r="O480">
        <v>0</v>
      </c>
      <c r="P480" s="8">
        <v>0</v>
      </c>
      <c r="Q480" t="str">
        <f t="shared" si="7"/>
        <v>GC</v>
      </c>
      <c r="R480">
        <v>11.263</v>
      </c>
    </row>
    <row r="481" spans="1:18" x14ac:dyDescent="0.25">
      <c r="A481">
        <v>118</v>
      </c>
      <c r="B481" s="17"/>
      <c r="C481" s="45"/>
      <c r="E481" s="8"/>
      <c r="P481" s="8"/>
      <c r="R481">
        <v>30.28</v>
      </c>
    </row>
    <row r="482" spans="1:18" x14ac:dyDescent="0.25">
      <c r="A482">
        <v>119</v>
      </c>
      <c r="B482" s="17"/>
      <c r="C482" s="45"/>
      <c r="E482" s="8"/>
      <c r="P482" s="8"/>
      <c r="R482">
        <v>24.001999999999999</v>
      </c>
    </row>
    <row r="483" spans="1:18" x14ac:dyDescent="0.25">
      <c r="A483">
        <v>120</v>
      </c>
      <c r="B483" s="17"/>
      <c r="C483" s="45"/>
      <c r="E483" s="8"/>
      <c r="P483" s="8"/>
      <c r="R483">
        <v>33.603000000000002</v>
      </c>
    </row>
    <row r="484" spans="1:18" ht="15.75" thickBot="1" x14ac:dyDescent="0.3">
      <c r="A484" s="9">
        <v>121</v>
      </c>
      <c r="B484" s="29" t="s">
        <v>103</v>
      </c>
      <c r="C484" s="46">
        <v>121</v>
      </c>
      <c r="D484" s="9">
        <v>99</v>
      </c>
      <c r="E484" s="10">
        <v>891</v>
      </c>
      <c r="F484" s="9">
        <v>1</v>
      </c>
      <c r="G484" s="9">
        <v>0</v>
      </c>
      <c r="H484" s="9">
        <v>0</v>
      </c>
      <c r="I484" s="9">
        <v>0</v>
      </c>
      <c r="J484" s="9">
        <v>0</v>
      </c>
      <c r="K484" s="9">
        <v>1</v>
      </c>
      <c r="L484" s="9">
        <v>0</v>
      </c>
      <c r="M484" s="9">
        <v>0</v>
      </c>
      <c r="N484" s="9">
        <v>1</v>
      </c>
      <c r="O484" s="9">
        <v>0</v>
      </c>
      <c r="P484" s="10">
        <v>0</v>
      </c>
      <c r="Q484" t="str">
        <f t="shared" si="7"/>
        <v>GC</v>
      </c>
      <c r="R484" s="9">
        <v>15.324</v>
      </c>
    </row>
    <row r="485" spans="1:18" x14ac:dyDescent="0.25">
      <c r="A485">
        <v>1</v>
      </c>
      <c r="B485" s="27" t="s">
        <v>104</v>
      </c>
      <c r="C485" s="45">
        <v>1</v>
      </c>
      <c r="D485">
        <v>1</v>
      </c>
      <c r="E485" s="8">
        <v>996</v>
      </c>
      <c r="F485" s="15">
        <v>1</v>
      </c>
      <c r="G485" s="15">
        <v>0</v>
      </c>
      <c r="H485" s="15">
        <v>0</v>
      </c>
      <c r="I485" s="15">
        <v>0</v>
      </c>
      <c r="J485" s="15">
        <v>0</v>
      </c>
      <c r="K485" s="15">
        <v>1</v>
      </c>
      <c r="L485" s="15">
        <v>0</v>
      </c>
      <c r="M485" s="15">
        <v>0</v>
      </c>
      <c r="N485" s="15">
        <v>1</v>
      </c>
      <c r="O485" s="15">
        <v>0</v>
      </c>
      <c r="P485" s="40">
        <v>0</v>
      </c>
      <c r="Q485" t="str">
        <f t="shared" si="7"/>
        <v>GC</v>
      </c>
      <c r="R485">
        <v>19.571000000000002</v>
      </c>
    </row>
    <row r="486" spans="1:18" x14ac:dyDescent="0.25">
      <c r="A486">
        <v>2</v>
      </c>
      <c r="B486" s="27"/>
      <c r="C486" s="45"/>
      <c r="E486" s="8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40"/>
      <c r="R486">
        <v>15.694000000000001</v>
      </c>
    </row>
    <row r="487" spans="1:18" x14ac:dyDescent="0.25">
      <c r="A487">
        <v>3</v>
      </c>
      <c r="B487" s="27"/>
      <c r="C487" s="45"/>
      <c r="E487" s="8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40"/>
      <c r="R487">
        <v>19.756</v>
      </c>
    </row>
    <row r="488" spans="1:18" x14ac:dyDescent="0.25">
      <c r="A488">
        <v>4</v>
      </c>
      <c r="B488" s="27" t="s">
        <v>104</v>
      </c>
      <c r="C488" s="45">
        <v>4</v>
      </c>
      <c r="D488">
        <v>16</v>
      </c>
      <c r="E488" s="8">
        <v>1011</v>
      </c>
      <c r="F488" s="15">
        <v>1</v>
      </c>
      <c r="G488" s="15">
        <v>0</v>
      </c>
      <c r="H488" s="15">
        <v>0</v>
      </c>
      <c r="I488" s="15">
        <v>0</v>
      </c>
      <c r="J488" s="15">
        <v>0</v>
      </c>
      <c r="K488" s="15">
        <v>1</v>
      </c>
      <c r="L488" s="15">
        <v>0</v>
      </c>
      <c r="M488" s="15">
        <v>0</v>
      </c>
      <c r="N488" s="15">
        <v>1</v>
      </c>
      <c r="O488" s="15">
        <v>0</v>
      </c>
      <c r="P488" s="40">
        <v>0</v>
      </c>
      <c r="Q488" t="str">
        <f t="shared" si="7"/>
        <v>GC</v>
      </c>
      <c r="R488">
        <v>37.848999999999997</v>
      </c>
    </row>
    <row r="489" spans="1:18" x14ac:dyDescent="0.25">
      <c r="A489">
        <v>5</v>
      </c>
      <c r="B489" s="27" t="s">
        <v>104</v>
      </c>
      <c r="C489" s="45">
        <v>5</v>
      </c>
      <c r="D489">
        <v>19</v>
      </c>
      <c r="E489" s="8">
        <v>1014</v>
      </c>
      <c r="F489" s="15">
        <v>1</v>
      </c>
      <c r="G489" s="15">
        <v>0</v>
      </c>
      <c r="H489" s="15">
        <v>0</v>
      </c>
      <c r="I489" s="15">
        <v>0</v>
      </c>
      <c r="J489" s="15">
        <v>0</v>
      </c>
      <c r="K489" s="15">
        <v>1</v>
      </c>
      <c r="L489" s="15">
        <v>0</v>
      </c>
      <c r="M489" s="15">
        <v>0</v>
      </c>
      <c r="N489" s="15">
        <v>1</v>
      </c>
      <c r="O489" s="15">
        <v>0</v>
      </c>
      <c r="P489" s="40">
        <v>0</v>
      </c>
      <c r="Q489" t="str">
        <f t="shared" si="7"/>
        <v>GC</v>
      </c>
      <c r="R489">
        <v>24.925000000000001</v>
      </c>
    </row>
    <row r="490" spans="1:18" x14ac:dyDescent="0.25">
      <c r="A490">
        <v>6</v>
      </c>
      <c r="B490" s="27" t="s">
        <v>104</v>
      </c>
      <c r="C490" s="45">
        <v>6</v>
      </c>
      <c r="D490">
        <v>5</v>
      </c>
      <c r="E490" s="8">
        <v>1000</v>
      </c>
      <c r="F490" s="15">
        <v>1</v>
      </c>
      <c r="G490" s="15">
        <v>0</v>
      </c>
      <c r="H490" s="15">
        <v>0</v>
      </c>
      <c r="I490" s="15">
        <v>0</v>
      </c>
      <c r="J490" s="15">
        <v>0</v>
      </c>
      <c r="K490" s="15">
        <v>1</v>
      </c>
      <c r="L490" s="15">
        <v>0</v>
      </c>
      <c r="M490" s="15">
        <v>0</v>
      </c>
      <c r="N490" s="15">
        <v>0</v>
      </c>
      <c r="O490" s="15">
        <v>0</v>
      </c>
      <c r="P490" s="40">
        <v>0</v>
      </c>
      <c r="Q490" t="str">
        <f t="shared" si="7"/>
        <v>GC</v>
      </c>
      <c r="R490">
        <v>28.248999999999999</v>
      </c>
    </row>
    <row r="491" spans="1:18" x14ac:dyDescent="0.25">
      <c r="A491">
        <v>7</v>
      </c>
      <c r="B491" s="27" t="s">
        <v>104</v>
      </c>
      <c r="C491" s="45">
        <v>7</v>
      </c>
      <c r="D491">
        <v>15</v>
      </c>
      <c r="E491" s="8">
        <v>1010</v>
      </c>
      <c r="F491" s="15">
        <v>0</v>
      </c>
      <c r="G491" s="15">
        <v>0</v>
      </c>
      <c r="H491" s="15">
        <v>1</v>
      </c>
      <c r="I491" s="15">
        <v>0</v>
      </c>
      <c r="J491" s="15">
        <v>0</v>
      </c>
      <c r="K491" s="15">
        <v>1</v>
      </c>
      <c r="L491" s="15">
        <v>1</v>
      </c>
      <c r="M491" s="15">
        <v>0</v>
      </c>
      <c r="N491" s="15">
        <v>0</v>
      </c>
      <c r="O491" s="15">
        <v>0</v>
      </c>
      <c r="P491" s="40">
        <v>0</v>
      </c>
      <c r="Q491" t="str">
        <f t="shared" si="7"/>
        <v>AC</v>
      </c>
      <c r="R491">
        <v>17.725000000000001</v>
      </c>
    </row>
    <row r="492" spans="1:18" x14ac:dyDescent="0.25">
      <c r="A492">
        <v>8</v>
      </c>
      <c r="B492" s="27" t="s">
        <v>104</v>
      </c>
      <c r="C492" s="45">
        <v>8</v>
      </c>
      <c r="D492">
        <v>18</v>
      </c>
      <c r="E492" s="8">
        <v>1013</v>
      </c>
      <c r="F492" s="15">
        <v>1</v>
      </c>
      <c r="G492" s="15">
        <v>0</v>
      </c>
      <c r="H492" s="15">
        <v>0</v>
      </c>
      <c r="I492" s="15">
        <v>0</v>
      </c>
      <c r="J492" s="15">
        <v>0</v>
      </c>
      <c r="K492" s="15">
        <v>1</v>
      </c>
      <c r="L492" s="15">
        <v>0</v>
      </c>
      <c r="M492" s="15">
        <v>0</v>
      </c>
      <c r="N492" s="15">
        <v>1</v>
      </c>
      <c r="O492" s="15">
        <v>0</v>
      </c>
      <c r="P492" s="40">
        <v>0</v>
      </c>
      <c r="Q492" t="str">
        <f t="shared" si="7"/>
        <v>GC</v>
      </c>
      <c r="R492">
        <v>19.756</v>
      </c>
    </row>
    <row r="493" spans="1:18" x14ac:dyDescent="0.25">
      <c r="A493">
        <v>9</v>
      </c>
      <c r="B493" s="27" t="s">
        <v>104</v>
      </c>
      <c r="C493" s="45">
        <v>9</v>
      </c>
      <c r="D493">
        <v>7</v>
      </c>
      <c r="E493" s="8">
        <v>1002</v>
      </c>
      <c r="F493" s="15">
        <v>1</v>
      </c>
      <c r="G493" s="15">
        <v>0</v>
      </c>
      <c r="H493" s="15">
        <v>0</v>
      </c>
      <c r="I493" s="15">
        <v>1</v>
      </c>
      <c r="J493" s="15">
        <v>0</v>
      </c>
      <c r="K493" s="15">
        <v>1</v>
      </c>
      <c r="L493" s="15">
        <v>0</v>
      </c>
      <c r="M493" s="15">
        <v>0</v>
      </c>
      <c r="N493" s="15">
        <v>1</v>
      </c>
      <c r="O493" s="15">
        <v>0</v>
      </c>
      <c r="P493" s="40">
        <v>0</v>
      </c>
      <c r="Q493" t="str">
        <f t="shared" si="7"/>
        <v>GC</v>
      </c>
      <c r="R493">
        <v>57.79</v>
      </c>
    </row>
    <row r="494" spans="1:18" x14ac:dyDescent="0.25">
      <c r="A494">
        <v>10</v>
      </c>
      <c r="B494" s="27" t="s">
        <v>104</v>
      </c>
      <c r="C494" s="45">
        <v>10</v>
      </c>
      <c r="D494">
        <v>22</v>
      </c>
      <c r="E494" s="8">
        <v>1017</v>
      </c>
      <c r="F494" s="15">
        <v>1</v>
      </c>
      <c r="G494" s="15">
        <v>0</v>
      </c>
      <c r="H494" s="15">
        <v>0</v>
      </c>
      <c r="I494" s="15">
        <v>0</v>
      </c>
      <c r="J494" s="15">
        <v>0</v>
      </c>
      <c r="K494" s="15">
        <v>1</v>
      </c>
      <c r="L494" s="15">
        <v>0</v>
      </c>
      <c r="M494" s="15">
        <v>0</v>
      </c>
      <c r="N494" s="15">
        <v>1</v>
      </c>
      <c r="O494" s="15">
        <v>0</v>
      </c>
      <c r="P494" s="40">
        <v>0</v>
      </c>
      <c r="Q494" t="str">
        <f t="shared" si="7"/>
        <v>GC</v>
      </c>
      <c r="R494">
        <v>41.911000000000001</v>
      </c>
    </row>
    <row r="495" spans="1:18" x14ac:dyDescent="0.25">
      <c r="A495">
        <v>11</v>
      </c>
      <c r="B495" s="27" t="s">
        <v>104</v>
      </c>
      <c r="C495" s="45">
        <v>11</v>
      </c>
      <c r="D495">
        <v>21</v>
      </c>
      <c r="E495" s="8">
        <v>1016</v>
      </c>
      <c r="F495" s="15">
        <v>1</v>
      </c>
      <c r="G495" s="15">
        <v>0</v>
      </c>
      <c r="H495" s="15">
        <v>0</v>
      </c>
      <c r="I495" s="15">
        <v>1</v>
      </c>
      <c r="J495" s="15">
        <v>0</v>
      </c>
      <c r="K495" s="15">
        <v>1</v>
      </c>
      <c r="L495" s="15">
        <v>0</v>
      </c>
      <c r="M495" s="15">
        <v>0</v>
      </c>
      <c r="N495" s="15">
        <v>1</v>
      </c>
      <c r="O495" s="15">
        <v>0</v>
      </c>
      <c r="P495" s="40">
        <v>0</v>
      </c>
      <c r="Q495" t="str">
        <f t="shared" si="7"/>
        <v>GC</v>
      </c>
      <c r="R495">
        <v>49.481000000000002</v>
      </c>
    </row>
    <row r="496" spans="1:18" x14ac:dyDescent="0.25">
      <c r="A496">
        <v>12</v>
      </c>
      <c r="B496" s="27" t="s">
        <v>104</v>
      </c>
      <c r="C496" s="45">
        <v>12</v>
      </c>
      <c r="D496">
        <v>46</v>
      </c>
      <c r="E496" s="8">
        <v>1041</v>
      </c>
      <c r="F496" s="15">
        <v>1</v>
      </c>
      <c r="G496" s="15">
        <v>0</v>
      </c>
      <c r="H496" s="15">
        <v>0</v>
      </c>
      <c r="I496" s="15">
        <v>0</v>
      </c>
      <c r="J496" s="15">
        <v>0</v>
      </c>
      <c r="K496" s="15">
        <v>1</v>
      </c>
      <c r="L496" s="15">
        <v>0</v>
      </c>
      <c r="M496" s="15">
        <v>0</v>
      </c>
      <c r="N496" s="15">
        <v>1</v>
      </c>
      <c r="O496" s="15">
        <v>0</v>
      </c>
      <c r="P496" s="40">
        <v>0</v>
      </c>
      <c r="Q496" t="str">
        <f t="shared" si="7"/>
        <v>GC</v>
      </c>
      <c r="R496">
        <v>27.879000000000001</v>
      </c>
    </row>
    <row r="497" spans="1:18" x14ac:dyDescent="0.25">
      <c r="A497">
        <v>13</v>
      </c>
      <c r="B497" s="27"/>
      <c r="C497" s="45"/>
      <c r="E497" s="8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40"/>
      <c r="R497">
        <v>9.9700000000000006</v>
      </c>
    </row>
    <row r="498" spans="1:18" x14ac:dyDescent="0.25">
      <c r="A498">
        <v>14</v>
      </c>
      <c r="B498" s="27" t="s">
        <v>104</v>
      </c>
      <c r="C498" s="45">
        <v>14</v>
      </c>
      <c r="D498">
        <v>45</v>
      </c>
      <c r="E498" s="8">
        <v>1040</v>
      </c>
      <c r="F498" s="15">
        <v>1</v>
      </c>
      <c r="G498" s="15">
        <v>0</v>
      </c>
      <c r="H498" s="15">
        <v>0</v>
      </c>
      <c r="I498" s="15">
        <v>1</v>
      </c>
      <c r="J498" s="15">
        <v>0</v>
      </c>
      <c r="K498" s="15">
        <v>1</v>
      </c>
      <c r="L498" s="15">
        <v>0</v>
      </c>
      <c r="M498" s="15">
        <v>0</v>
      </c>
      <c r="N498" s="15">
        <v>1</v>
      </c>
      <c r="O498" s="15">
        <v>0</v>
      </c>
      <c r="P498" s="40">
        <v>0</v>
      </c>
      <c r="Q498" t="str">
        <f t="shared" si="7"/>
        <v>GC</v>
      </c>
      <c r="R498">
        <v>57.051000000000002</v>
      </c>
    </row>
    <row r="499" spans="1:18" x14ac:dyDescent="0.25">
      <c r="A499">
        <v>15</v>
      </c>
      <c r="B499" s="27" t="s">
        <v>104</v>
      </c>
      <c r="C499" s="45">
        <v>15</v>
      </c>
      <c r="D499">
        <v>154</v>
      </c>
      <c r="E499" s="8">
        <v>1149</v>
      </c>
      <c r="F499" s="15">
        <v>0</v>
      </c>
      <c r="G499" s="15">
        <v>0</v>
      </c>
      <c r="H499" s="15">
        <v>1</v>
      </c>
      <c r="I499" s="15">
        <v>0</v>
      </c>
      <c r="J499" s="15">
        <v>0</v>
      </c>
      <c r="K499" s="15">
        <v>1</v>
      </c>
      <c r="L499" s="15">
        <v>1</v>
      </c>
      <c r="M499" s="15">
        <v>0</v>
      </c>
      <c r="N499" s="15">
        <v>0</v>
      </c>
      <c r="O499" s="15">
        <v>0</v>
      </c>
      <c r="P499" s="40">
        <v>0</v>
      </c>
      <c r="Q499" t="str">
        <f t="shared" si="7"/>
        <v>AC</v>
      </c>
      <c r="R499">
        <v>15.14</v>
      </c>
    </row>
    <row r="500" spans="1:18" x14ac:dyDescent="0.25">
      <c r="A500">
        <v>16</v>
      </c>
      <c r="B500" s="27" t="s">
        <v>104</v>
      </c>
      <c r="C500" s="45">
        <v>16</v>
      </c>
      <c r="D500">
        <v>31</v>
      </c>
      <c r="E500" s="8">
        <v>1026</v>
      </c>
      <c r="F500" s="15">
        <v>1</v>
      </c>
      <c r="G500" s="15">
        <v>0</v>
      </c>
      <c r="H500" s="15">
        <v>0</v>
      </c>
      <c r="I500" s="15">
        <v>0</v>
      </c>
      <c r="J500" s="15">
        <v>0</v>
      </c>
      <c r="K500" s="15">
        <v>1</v>
      </c>
      <c r="L500" s="15">
        <v>0</v>
      </c>
      <c r="M500" s="15">
        <v>0</v>
      </c>
      <c r="N500" s="15">
        <v>1</v>
      </c>
      <c r="O500" s="15">
        <v>0</v>
      </c>
      <c r="P500" s="40">
        <v>0</v>
      </c>
      <c r="Q500" t="str">
        <f t="shared" si="7"/>
        <v>GC</v>
      </c>
      <c r="R500">
        <v>35.265000000000001</v>
      </c>
    </row>
    <row r="501" spans="1:18" x14ac:dyDescent="0.25">
      <c r="A501">
        <v>17</v>
      </c>
      <c r="B501" s="27"/>
      <c r="C501" s="45"/>
      <c r="E501" s="8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40"/>
      <c r="R501">
        <v>12.555</v>
      </c>
    </row>
    <row r="502" spans="1:18" x14ac:dyDescent="0.25">
      <c r="A502">
        <v>18</v>
      </c>
      <c r="B502" s="27"/>
      <c r="C502" s="45"/>
      <c r="E502" s="8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40"/>
      <c r="R502">
        <v>15.694000000000001</v>
      </c>
    </row>
    <row r="503" spans="1:18" x14ac:dyDescent="0.25">
      <c r="A503">
        <v>19</v>
      </c>
      <c r="B503" s="27" t="s">
        <v>104</v>
      </c>
      <c r="C503" s="45">
        <v>19</v>
      </c>
      <c r="D503">
        <v>174</v>
      </c>
      <c r="E503" s="8">
        <v>1169</v>
      </c>
      <c r="F503" s="15">
        <v>0</v>
      </c>
      <c r="G503" s="15">
        <v>0</v>
      </c>
      <c r="H503" s="15">
        <v>0</v>
      </c>
      <c r="I503" s="15">
        <v>0</v>
      </c>
      <c r="J503" s="15">
        <v>0</v>
      </c>
      <c r="K503" s="15">
        <v>1</v>
      </c>
      <c r="L503" s="15">
        <v>0</v>
      </c>
      <c r="M503" s="15">
        <v>0</v>
      </c>
      <c r="N503" s="15">
        <v>0</v>
      </c>
      <c r="O503" s="15">
        <v>0</v>
      </c>
      <c r="P503" s="40">
        <v>0</v>
      </c>
      <c r="Q503" t="str">
        <f t="shared" si="7"/>
        <v>AC</v>
      </c>
      <c r="R503">
        <v>13.478</v>
      </c>
    </row>
    <row r="504" spans="1:18" x14ac:dyDescent="0.25">
      <c r="A504">
        <v>20</v>
      </c>
      <c r="B504" s="27" t="s">
        <v>104</v>
      </c>
      <c r="C504" s="45">
        <v>20</v>
      </c>
      <c r="D504">
        <v>35</v>
      </c>
      <c r="E504" s="8">
        <v>1030</v>
      </c>
      <c r="F504" s="15">
        <v>1</v>
      </c>
      <c r="G504" s="15">
        <v>0</v>
      </c>
      <c r="H504" s="15">
        <v>1</v>
      </c>
      <c r="I504" s="15">
        <v>0</v>
      </c>
      <c r="J504" s="15">
        <v>0</v>
      </c>
      <c r="K504" s="15">
        <v>1</v>
      </c>
      <c r="L504" s="15">
        <v>0</v>
      </c>
      <c r="M504" s="15">
        <v>0</v>
      </c>
      <c r="N504" s="15">
        <v>1</v>
      </c>
      <c r="O504" s="15">
        <v>0</v>
      </c>
      <c r="P504" s="40">
        <v>0</v>
      </c>
      <c r="Q504" t="str">
        <f t="shared" si="7"/>
        <v>GC</v>
      </c>
      <c r="R504">
        <v>33.603000000000002</v>
      </c>
    </row>
    <row r="505" spans="1:18" x14ac:dyDescent="0.25">
      <c r="A505">
        <v>21</v>
      </c>
      <c r="B505" s="27" t="s">
        <v>104</v>
      </c>
      <c r="C505" s="45">
        <v>21</v>
      </c>
      <c r="D505">
        <v>37</v>
      </c>
      <c r="E505" s="8">
        <v>1032</v>
      </c>
      <c r="F505" s="15">
        <v>1</v>
      </c>
      <c r="G505" s="15">
        <v>0</v>
      </c>
      <c r="H505" s="15">
        <v>0</v>
      </c>
      <c r="I505" s="15">
        <v>0</v>
      </c>
      <c r="J505" s="15">
        <v>0</v>
      </c>
      <c r="K505" s="15">
        <v>1</v>
      </c>
      <c r="L505" s="15">
        <v>0</v>
      </c>
      <c r="M505" s="15">
        <v>0</v>
      </c>
      <c r="N505" s="15">
        <v>1</v>
      </c>
      <c r="O505" s="15">
        <v>0</v>
      </c>
      <c r="P505" s="40">
        <v>0</v>
      </c>
      <c r="Q505" t="str">
        <f t="shared" si="7"/>
        <v>GC</v>
      </c>
      <c r="R505">
        <v>54.097000000000001</v>
      </c>
    </row>
    <row r="506" spans="1:18" x14ac:dyDescent="0.25">
      <c r="A506">
        <v>22</v>
      </c>
      <c r="B506" s="27" t="s">
        <v>104</v>
      </c>
      <c r="C506" s="45">
        <v>22</v>
      </c>
      <c r="D506">
        <v>42</v>
      </c>
      <c r="E506" s="8">
        <v>1037</v>
      </c>
      <c r="F506" s="15">
        <v>1</v>
      </c>
      <c r="G506" s="15">
        <v>0</v>
      </c>
      <c r="H506" s="15">
        <v>0</v>
      </c>
      <c r="I506" s="15">
        <v>0</v>
      </c>
      <c r="J506" s="15">
        <v>0</v>
      </c>
      <c r="K506" s="15">
        <v>1</v>
      </c>
      <c r="L506" s="15">
        <v>0</v>
      </c>
      <c r="M506" s="15">
        <v>0</v>
      </c>
      <c r="N506" s="15">
        <v>1</v>
      </c>
      <c r="O506" s="15">
        <v>0</v>
      </c>
      <c r="P506" s="40">
        <v>0</v>
      </c>
      <c r="Q506" t="str">
        <f t="shared" si="7"/>
        <v>GC</v>
      </c>
      <c r="R506">
        <v>37.110999999999997</v>
      </c>
    </row>
    <row r="507" spans="1:18" x14ac:dyDescent="0.25">
      <c r="A507">
        <v>23</v>
      </c>
      <c r="B507" s="27" t="s">
        <v>104</v>
      </c>
      <c r="C507" s="45">
        <v>24</v>
      </c>
      <c r="D507">
        <v>49</v>
      </c>
      <c r="E507" s="8">
        <v>1044</v>
      </c>
      <c r="F507" s="15">
        <v>0</v>
      </c>
      <c r="G507" s="15">
        <v>0</v>
      </c>
      <c r="H507" s="15">
        <v>1</v>
      </c>
      <c r="I507" s="15">
        <v>0</v>
      </c>
      <c r="J507" s="15">
        <v>1</v>
      </c>
      <c r="K507" s="15">
        <v>0</v>
      </c>
      <c r="L507" s="15">
        <v>0</v>
      </c>
      <c r="M507" s="15">
        <v>0</v>
      </c>
      <c r="N507" s="15">
        <v>0</v>
      </c>
      <c r="O507" s="15">
        <v>0</v>
      </c>
      <c r="P507" s="40">
        <v>0</v>
      </c>
      <c r="Q507" t="str">
        <f t="shared" si="7"/>
        <v>AC</v>
      </c>
      <c r="R507">
        <v>14.032</v>
      </c>
    </row>
    <row r="508" spans="1:18" x14ac:dyDescent="0.25">
      <c r="A508">
        <v>24</v>
      </c>
      <c r="B508" s="27" t="s">
        <v>104</v>
      </c>
      <c r="C508" s="45">
        <v>24</v>
      </c>
      <c r="D508">
        <v>153</v>
      </c>
      <c r="E508" s="8">
        <v>1148</v>
      </c>
      <c r="F508" s="15">
        <v>0</v>
      </c>
      <c r="G508" s="15">
        <v>0</v>
      </c>
      <c r="H508" s="15">
        <v>1</v>
      </c>
      <c r="I508" s="15">
        <v>0</v>
      </c>
      <c r="J508" s="15">
        <v>0</v>
      </c>
      <c r="K508" s="15">
        <v>0</v>
      </c>
      <c r="L508" s="15">
        <v>1</v>
      </c>
      <c r="M508" s="15">
        <v>0</v>
      </c>
      <c r="N508" s="15">
        <v>0</v>
      </c>
      <c r="O508" s="15">
        <v>0</v>
      </c>
      <c r="P508" s="40">
        <v>0</v>
      </c>
      <c r="Q508" t="str">
        <f t="shared" si="7"/>
        <v>AC</v>
      </c>
      <c r="R508">
        <v>11.632</v>
      </c>
    </row>
    <row r="509" spans="1:18" x14ac:dyDescent="0.25">
      <c r="A509">
        <v>25</v>
      </c>
      <c r="B509" s="27" t="s">
        <v>104</v>
      </c>
      <c r="C509" s="45">
        <v>25</v>
      </c>
      <c r="D509">
        <v>64</v>
      </c>
      <c r="E509" s="8">
        <v>1059</v>
      </c>
      <c r="F509" s="15">
        <v>1</v>
      </c>
      <c r="G509" s="15">
        <v>0</v>
      </c>
      <c r="H509" s="15">
        <v>0</v>
      </c>
      <c r="I509" s="15">
        <v>0</v>
      </c>
      <c r="J509" s="15">
        <v>0</v>
      </c>
      <c r="K509" s="15">
        <v>1</v>
      </c>
      <c r="L509" s="15">
        <v>0</v>
      </c>
      <c r="M509" s="15">
        <v>0</v>
      </c>
      <c r="N509" s="15">
        <v>1</v>
      </c>
      <c r="O509" s="15">
        <v>0</v>
      </c>
      <c r="P509" s="40">
        <v>0</v>
      </c>
      <c r="Q509" t="str">
        <f t="shared" si="7"/>
        <v>GC</v>
      </c>
      <c r="R509">
        <v>39.326000000000001</v>
      </c>
    </row>
    <row r="510" spans="1:18" x14ac:dyDescent="0.25">
      <c r="A510">
        <v>26</v>
      </c>
      <c r="B510" s="27" t="s">
        <v>104</v>
      </c>
      <c r="C510" s="45">
        <v>26</v>
      </c>
      <c r="D510">
        <v>43</v>
      </c>
      <c r="E510" s="8">
        <v>1038</v>
      </c>
      <c r="F510" s="15">
        <v>1</v>
      </c>
      <c r="G510" s="15">
        <v>0</v>
      </c>
      <c r="H510" s="15">
        <v>0</v>
      </c>
      <c r="I510" s="15">
        <v>0</v>
      </c>
      <c r="J510" s="15">
        <v>0</v>
      </c>
      <c r="K510" s="15">
        <v>1</v>
      </c>
      <c r="L510" s="15">
        <v>0</v>
      </c>
      <c r="M510" s="15">
        <v>0</v>
      </c>
      <c r="N510" s="15">
        <v>1</v>
      </c>
      <c r="O510" s="15">
        <v>0</v>
      </c>
      <c r="P510" s="40">
        <v>0</v>
      </c>
      <c r="Q510" t="str">
        <f t="shared" si="7"/>
        <v>GC</v>
      </c>
      <c r="R510">
        <v>36.188000000000002</v>
      </c>
    </row>
    <row r="511" spans="1:18" x14ac:dyDescent="0.25">
      <c r="A511">
        <v>27</v>
      </c>
      <c r="B511" s="27" t="s">
        <v>104</v>
      </c>
      <c r="C511" s="45">
        <v>27</v>
      </c>
      <c r="D511">
        <v>44</v>
      </c>
      <c r="E511" s="8">
        <v>1039</v>
      </c>
      <c r="F511" s="15">
        <v>1</v>
      </c>
      <c r="G511" s="15">
        <v>0</v>
      </c>
      <c r="H511" s="15">
        <v>0</v>
      </c>
      <c r="I511" s="15">
        <v>0</v>
      </c>
      <c r="J511" s="15">
        <v>0</v>
      </c>
      <c r="K511" s="15">
        <v>1</v>
      </c>
      <c r="L511" s="15">
        <v>0</v>
      </c>
      <c r="M511" s="15">
        <v>0</v>
      </c>
      <c r="N511" s="15">
        <v>1</v>
      </c>
      <c r="O511" s="15">
        <v>0</v>
      </c>
      <c r="P511" s="40">
        <v>0</v>
      </c>
      <c r="Q511" t="str">
        <f t="shared" si="7"/>
        <v>GC</v>
      </c>
      <c r="R511">
        <v>9.9700000000000006</v>
      </c>
    </row>
    <row r="512" spans="1:18" x14ac:dyDescent="0.25">
      <c r="A512">
        <v>28</v>
      </c>
      <c r="B512" s="27" t="s">
        <v>104</v>
      </c>
      <c r="C512" s="45">
        <v>28</v>
      </c>
      <c r="D512">
        <v>98</v>
      </c>
      <c r="E512" s="8">
        <v>1093</v>
      </c>
      <c r="F512" s="15">
        <v>1</v>
      </c>
      <c r="G512" s="15">
        <v>0</v>
      </c>
      <c r="H512" s="15">
        <v>0</v>
      </c>
      <c r="I512" s="15">
        <v>0</v>
      </c>
      <c r="J512" s="15">
        <v>0</v>
      </c>
      <c r="K512" s="15">
        <v>1</v>
      </c>
      <c r="L512" s="15">
        <v>0</v>
      </c>
      <c r="M512" s="15">
        <v>0</v>
      </c>
      <c r="N512" s="15">
        <v>1</v>
      </c>
      <c r="O512" s="15">
        <v>0</v>
      </c>
      <c r="P512" s="40">
        <v>0</v>
      </c>
      <c r="Q512" t="str">
        <f t="shared" si="7"/>
        <v>GC</v>
      </c>
      <c r="R512">
        <v>21.971</v>
      </c>
    </row>
    <row r="513" spans="1:18" x14ac:dyDescent="0.25">
      <c r="A513">
        <v>29</v>
      </c>
      <c r="B513" s="27" t="s">
        <v>104</v>
      </c>
      <c r="C513" s="45">
        <v>29</v>
      </c>
      <c r="D513">
        <v>61</v>
      </c>
      <c r="E513" s="8">
        <v>1056</v>
      </c>
      <c r="F513" s="15">
        <v>1</v>
      </c>
      <c r="G513" s="15">
        <v>0</v>
      </c>
      <c r="H513" s="15">
        <v>0</v>
      </c>
      <c r="I513" s="15">
        <v>0</v>
      </c>
      <c r="J513" s="15">
        <v>0</v>
      </c>
      <c r="K513" s="15">
        <v>1</v>
      </c>
      <c r="L513" s="15">
        <v>0</v>
      </c>
      <c r="M513" s="15">
        <v>0</v>
      </c>
      <c r="N513" s="15">
        <v>1</v>
      </c>
      <c r="O513" s="15">
        <v>0</v>
      </c>
      <c r="P513" s="40">
        <v>0</v>
      </c>
      <c r="Q513" t="str">
        <f t="shared" si="7"/>
        <v>GC</v>
      </c>
      <c r="R513">
        <v>19.571000000000002</v>
      </c>
    </row>
    <row r="514" spans="1:18" x14ac:dyDescent="0.25">
      <c r="A514">
        <v>30</v>
      </c>
      <c r="B514" s="27" t="s">
        <v>104</v>
      </c>
      <c r="C514" s="45">
        <v>30</v>
      </c>
      <c r="D514">
        <v>71</v>
      </c>
      <c r="E514" s="8">
        <v>1066</v>
      </c>
      <c r="F514" s="15">
        <v>1</v>
      </c>
      <c r="G514" s="15">
        <v>0</v>
      </c>
      <c r="H514" s="15">
        <v>0</v>
      </c>
      <c r="I514" s="15">
        <v>0</v>
      </c>
      <c r="J514" s="15">
        <v>0</v>
      </c>
      <c r="K514" s="15">
        <v>1</v>
      </c>
      <c r="L514" s="15">
        <v>0</v>
      </c>
      <c r="M514" s="15">
        <v>0</v>
      </c>
      <c r="N514" s="15">
        <v>1</v>
      </c>
      <c r="O514" s="15">
        <v>0</v>
      </c>
      <c r="P514" s="40">
        <v>0</v>
      </c>
      <c r="Q514" t="str">
        <f t="shared" si="7"/>
        <v>GC</v>
      </c>
      <c r="R514">
        <v>22.893999999999998</v>
      </c>
    </row>
    <row r="515" spans="1:18" x14ac:dyDescent="0.25">
      <c r="A515">
        <v>31</v>
      </c>
      <c r="B515" s="27" t="s">
        <v>104</v>
      </c>
      <c r="C515" s="45">
        <v>31</v>
      </c>
      <c r="D515">
        <v>69</v>
      </c>
      <c r="E515" s="8">
        <v>1064</v>
      </c>
      <c r="F515" s="15">
        <v>0</v>
      </c>
      <c r="G515" s="15">
        <v>0</v>
      </c>
      <c r="H515" s="15">
        <v>0</v>
      </c>
      <c r="I515" s="15">
        <v>0</v>
      </c>
      <c r="J515" s="15">
        <v>1</v>
      </c>
      <c r="K515" s="15">
        <v>0</v>
      </c>
      <c r="L515" s="15">
        <v>0</v>
      </c>
      <c r="M515" s="15">
        <v>0</v>
      </c>
      <c r="N515" s="15">
        <v>0</v>
      </c>
      <c r="O515" s="15">
        <v>0</v>
      </c>
      <c r="P515" s="40">
        <v>0</v>
      </c>
      <c r="Q515" t="str">
        <f t="shared" ref="Q515:Q578" si="8">IF(F515=1,"GC","AC")</f>
        <v>AC</v>
      </c>
      <c r="R515">
        <v>16.986000000000001</v>
      </c>
    </row>
    <row r="516" spans="1:18" x14ac:dyDescent="0.25">
      <c r="A516">
        <v>32</v>
      </c>
      <c r="B516" s="27"/>
      <c r="C516" s="45"/>
      <c r="E516" s="8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40"/>
      <c r="R516">
        <v>11.632</v>
      </c>
    </row>
    <row r="517" spans="1:18" x14ac:dyDescent="0.25">
      <c r="A517">
        <v>33</v>
      </c>
      <c r="B517" s="27" t="s">
        <v>104</v>
      </c>
      <c r="C517" s="45">
        <v>33</v>
      </c>
      <c r="D517">
        <v>72</v>
      </c>
      <c r="E517" s="8">
        <v>1067</v>
      </c>
      <c r="F517" s="15">
        <v>1</v>
      </c>
      <c r="G517" s="15">
        <v>0</v>
      </c>
      <c r="H517" s="15">
        <v>0</v>
      </c>
      <c r="I517" s="15">
        <v>1</v>
      </c>
      <c r="J517" s="15">
        <v>0</v>
      </c>
      <c r="K517" s="15">
        <v>1</v>
      </c>
      <c r="L517" s="15">
        <v>0</v>
      </c>
      <c r="M517" s="15">
        <v>0</v>
      </c>
      <c r="N517" s="15">
        <v>1</v>
      </c>
      <c r="O517" s="15">
        <v>0</v>
      </c>
      <c r="P517" s="40">
        <v>0</v>
      </c>
      <c r="Q517" t="str">
        <f t="shared" si="8"/>
        <v>GC</v>
      </c>
      <c r="R517">
        <v>71.082999999999998</v>
      </c>
    </row>
    <row r="518" spans="1:18" x14ac:dyDescent="0.25">
      <c r="A518">
        <v>34</v>
      </c>
      <c r="B518" s="27" t="s">
        <v>104</v>
      </c>
      <c r="C518" s="45">
        <v>34</v>
      </c>
      <c r="D518">
        <v>74</v>
      </c>
      <c r="E518" s="8">
        <v>1069</v>
      </c>
      <c r="F518" s="15">
        <v>0</v>
      </c>
      <c r="G518" s="15">
        <v>0</v>
      </c>
      <c r="H518" s="15">
        <v>0</v>
      </c>
      <c r="I518" s="15">
        <v>0</v>
      </c>
      <c r="J518" s="15">
        <v>1</v>
      </c>
      <c r="K518" s="15">
        <v>0</v>
      </c>
      <c r="L518" s="15">
        <v>0</v>
      </c>
      <c r="M518" s="15">
        <v>0</v>
      </c>
      <c r="N518" s="15">
        <v>0</v>
      </c>
      <c r="O518" s="15">
        <v>0</v>
      </c>
      <c r="P518" s="40">
        <v>0</v>
      </c>
      <c r="Q518" t="str">
        <f t="shared" si="8"/>
        <v>AC</v>
      </c>
      <c r="R518">
        <v>17.725000000000001</v>
      </c>
    </row>
    <row r="519" spans="1:18" x14ac:dyDescent="0.25">
      <c r="A519">
        <v>35</v>
      </c>
      <c r="B519" s="27"/>
      <c r="C519" s="45"/>
      <c r="E519" s="8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40"/>
      <c r="R519">
        <v>12.74</v>
      </c>
    </row>
    <row r="520" spans="1:18" x14ac:dyDescent="0.25">
      <c r="A520">
        <v>36</v>
      </c>
      <c r="B520" s="27" t="s">
        <v>104</v>
      </c>
      <c r="C520" s="45">
        <v>36</v>
      </c>
      <c r="D520">
        <v>70</v>
      </c>
      <c r="E520" s="8">
        <v>1065</v>
      </c>
      <c r="F520" s="15">
        <v>1</v>
      </c>
      <c r="G520" s="15">
        <v>0</v>
      </c>
      <c r="H520" s="15">
        <v>0</v>
      </c>
      <c r="I520" s="15">
        <v>0</v>
      </c>
      <c r="J520" s="15">
        <v>0</v>
      </c>
      <c r="K520" s="15">
        <v>1</v>
      </c>
      <c r="L520" s="15">
        <v>0</v>
      </c>
      <c r="M520" s="15">
        <v>0</v>
      </c>
      <c r="N520" s="15">
        <v>1</v>
      </c>
      <c r="O520" s="15">
        <v>0</v>
      </c>
      <c r="P520" s="40">
        <v>0</v>
      </c>
      <c r="Q520" t="str">
        <f t="shared" si="8"/>
        <v>GC</v>
      </c>
      <c r="R520">
        <v>20.494</v>
      </c>
    </row>
    <row r="521" spans="1:18" x14ac:dyDescent="0.25">
      <c r="A521">
        <v>37</v>
      </c>
      <c r="B521" s="27" t="s">
        <v>104</v>
      </c>
      <c r="C521" s="45">
        <v>37</v>
      </c>
      <c r="D521">
        <v>152</v>
      </c>
      <c r="E521" s="8">
        <v>1147</v>
      </c>
      <c r="F521" s="15">
        <v>0</v>
      </c>
      <c r="G521" s="15">
        <v>0</v>
      </c>
      <c r="H521" s="15">
        <v>1</v>
      </c>
      <c r="I521" s="15">
        <v>0</v>
      </c>
      <c r="J521" s="15">
        <v>0</v>
      </c>
      <c r="K521" s="15">
        <v>0</v>
      </c>
      <c r="L521" s="15">
        <v>1</v>
      </c>
      <c r="M521" s="15">
        <v>0</v>
      </c>
      <c r="N521" s="15">
        <v>0</v>
      </c>
      <c r="O521" s="15">
        <v>0</v>
      </c>
      <c r="P521" s="40">
        <v>0</v>
      </c>
      <c r="Q521" t="str">
        <f t="shared" si="8"/>
        <v>AC</v>
      </c>
      <c r="R521">
        <v>15.324</v>
      </c>
    </row>
    <row r="522" spans="1:18" x14ac:dyDescent="0.25">
      <c r="A522">
        <v>38</v>
      </c>
      <c r="B522" s="27" t="s">
        <v>104</v>
      </c>
      <c r="C522" s="45">
        <v>38</v>
      </c>
      <c r="D522">
        <v>73</v>
      </c>
      <c r="E522" s="8">
        <v>1068</v>
      </c>
      <c r="F522" s="15">
        <v>1</v>
      </c>
      <c r="G522" s="15">
        <v>0</v>
      </c>
      <c r="H522" s="15">
        <v>0</v>
      </c>
      <c r="I522" s="15">
        <v>0</v>
      </c>
      <c r="J522" s="15">
        <v>0</v>
      </c>
      <c r="K522" s="15">
        <v>1</v>
      </c>
      <c r="L522" s="15">
        <v>0</v>
      </c>
      <c r="M522" s="15">
        <v>0</v>
      </c>
      <c r="N522" s="15">
        <v>1</v>
      </c>
      <c r="O522" s="15">
        <v>0</v>
      </c>
      <c r="P522" s="40">
        <v>0</v>
      </c>
      <c r="Q522" t="str">
        <f t="shared" si="8"/>
        <v>GC</v>
      </c>
      <c r="R522">
        <v>30.649000000000001</v>
      </c>
    </row>
    <row r="523" spans="1:18" x14ac:dyDescent="0.25">
      <c r="A523">
        <v>39</v>
      </c>
      <c r="B523" s="27" t="s">
        <v>104</v>
      </c>
      <c r="C523" s="45">
        <v>39</v>
      </c>
      <c r="D523">
        <v>111</v>
      </c>
      <c r="E523" s="8">
        <v>1106</v>
      </c>
      <c r="F523" s="15">
        <v>1</v>
      </c>
      <c r="G523" s="15">
        <v>0</v>
      </c>
      <c r="H523" s="15">
        <v>0</v>
      </c>
      <c r="I523" s="15">
        <v>1</v>
      </c>
      <c r="J523" s="15">
        <v>0</v>
      </c>
      <c r="K523" s="15">
        <v>1</v>
      </c>
      <c r="L523" s="15">
        <v>0</v>
      </c>
      <c r="M523" s="15">
        <v>0</v>
      </c>
      <c r="N523" s="15">
        <v>1</v>
      </c>
      <c r="O523" s="15">
        <v>0</v>
      </c>
      <c r="P523" s="40">
        <v>0</v>
      </c>
      <c r="Q523" t="str">
        <f t="shared" si="8"/>
        <v>GC</v>
      </c>
      <c r="R523">
        <v>25.11</v>
      </c>
    </row>
    <row r="524" spans="1:18" x14ac:dyDescent="0.25">
      <c r="A524">
        <v>40</v>
      </c>
      <c r="B524" s="27" t="s">
        <v>104</v>
      </c>
      <c r="C524" s="45">
        <v>40</v>
      </c>
      <c r="D524">
        <v>95</v>
      </c>
      <c r="E524" s="8">
        <v>1090</v>
      </c>
      <c r="F524" s="15">
        <v>1</v>
      </c>
      <c r="G524" s="15">
        <v>0</v>
      </c>
      <c r="H524" s="15">
        <v>0</v>
      </c>
      <c r="I524" s="15">
        <v>0</v>
      </c>
      <c r="J524" s="15">
        <v>0</v>
      </c>
      <c r="K524" s="15">
        <v>1</v>
      </c>
      <c r="L524" s="15">
        <v>0</v>
      </c>
      <c r="M524" s="15">
        <v>0</v>
      </c>
      <c r="N524" s="15">
        <v>1</v>
      </c>
      <c r="O524" s="15">
        <v>0</v>
      </c>
      <c r="P524" s="40">
        <v>0</v>
      </c>
      <c r="Q524" t="str">
        <f t="shared" si="8"/>
        <v>GC</v>
      </c>
      <c r="R524">
        <v>40.25</v>
      </c>
    </row>
    <row r="525" spans="1:18" x14ac:dyDescent="0.25">
      <c r="A525">
        <v>41</v>
      </c>
      <c r="B525" s="27"/>
      <c r="C525" s="45"/>
      <c r="E525" s="8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40"/>
      <c r="R525">
        <v>24.370999999999999</v>
      </c>
    </row>
    <row r="526" spans="1:18" x14ac:dyDescent="0.25">
      <c r="A526">
        <v>42</v>
      </c>
      <c r="B526" s="27" t="s">
        <v>104</v>
      </c>
      <c r="C526" s="45">
        <v>42</v>
      </c>
      <c r="D526">
        <v>106</v>
      </c>
      <c r="E526" s="8">
        <v>1101</v>
      </c>
      <c r="F526" s="15">
        <v>1</v>
      </c>
      <c r="G526" s="15">
        <v>0</v>
      </c>
      <c r="H526" s="15">
        <v>0</v>
      </c>
      <c r="I526" s="15">
        <v>0</v>
      </c>
      <c r="J526" s="15">
        <v>0</v>
      </c>
      <c r="K526" s="15">
        <v>1</v>
      </c>
      <c r="L526" s="15">
        <v>0</v>
      </c>
      <c r="M526" s="15">
        <v>0</v>
      </c>
      <c r="N526" s="15">
        <v>1</v>
      </c>
      <c r="O526" s="15">
        <v>0</v>
      </c>
      <c r="P526" s="40">
        <v>0</v>
      </c>
      <c r="Q526" t="str">
        <f t="shared" si="8"/>
        <v>GC</v>
      </c>
      <c r="R526">
        <v>41.911000000000001</v>
      </c>
    </row>
    <row r="527" spans="1:18" x14ac:dyDescent="0.25">
      <c r="A527">
        <v>43</v>
      </c>
      <c r="B527" s="27" t="s">
        <v>104</v>
      </c>
      <c r="C527" s="45">
        <v>43</v>
      </c>
      <c r="D527">
        <v>87</v>
      </c>
      <c r="E527" s="8">
        <v>1082</v>
      </c>
      <c r="F527" s="15">
        <v>1</v>
      </c>
      <c r="G527" s="15">
        <v>0</v>
      </c>
      <c r="H527" s="15">
        <v>0</v>
      </c>
      <c r="I527" s="15">
        <v>0</v>
      </c>
      <c r="J527" s="15">
        <v>0</v>
      </c>
      <c r="K527" s="15">
        <v>1</v>
      </c>
      <c r="L527" s="15">
        <v>0</v>
      </c>
      <c r="M527" s="15">
        <v>0</v>
      </c>
      <c r="N527" s="15">
        <v>1</v>
      </c>
      <c r="O527" s="15">
        <v>0</v>
      </c>
      <c r="P527" s="40">
        <v>0</v>
      </c>
      <c r="Q527" t="str">
        <f t="shared" si="8"/>
        <v>GC</v>
      </c>
      <c r="R527">
        <v>45.05</v>
      </c>
    </row>
    <row r="528" spans="1:18" x14ac:dyDescent="0.25">
      <c r="A528">
        <v>44</v>
      </c>
      <c r="B528" s="27" t="s">
        <v>104</v>
      </c>
      <c r="C528" s="45">
        <v>44</v>
      </c>
      <c r="D528">
        <v>93</v>
      </c>
      <c r="E528" s="8">
        <v>1088</v>
      </c>
      <c r="F528" s="15">
        <v>1</v>
      </c>
      <c r="G528" s="15">
        <v>0</v>
      </c>
      <c r="H528" s="15">
        <v>0</v>
      </c>
      <c r="I528" s="15">
        <v>0</v>
      </c>
      <c r="J528" s="15">
        <v>0</v>
      </c>
      <c r="K528" s="15">
        <v>1</v>
      </c>
      <c r="L528" s="15">
        <v>0</v>
      </c>
      <c r="M528" s="15">
        <v>0</v>
      </c>
      <c r="N528" s="15">
        <v>1</v>
      </c>
      <c r="O528" s="15">
        <v>0</v>
      </c>
      <c r="P528" s="40">
        <v>0</v>
      </c>
      <c r="Q528" t="str">
        <f t="shared" si="8"/>
        <v>GC</v>
      </c>
      <c r="R528">
        <v>38.219000000000001</v>
      </c>
    </row>
    <row r="529" spans="1:18" x14ac:dyDescent="0.25">
      <c r="A529">
        <v>45</v>
      </c>
      <c r="B529" s="27" t="s">
        <v>104</v>
      </c>
      <c r="C529" s="45">
        <v>45</v>
      </c>
      <c r="D529">
        <v>110</v>
      </c>
      <c r="E529" s="8">
        <v>1105</v>
      </c>
      <c r="F529" s="15">
        <v>1</v>
      </c>
      <c r="G529" s="15">
        <v>0</v>
      </c>
      <c r="H529" s="15">
        <v>0</v>
      </c>
      <c r="I529" s="15">
        <v>0</v>
      </c>
      <c r="J529" s="15">
        <v>0</v>
      </c>
      <c r="K529" s="15">
        <v>1</v>
      </c>
      <c r="L529" s="15">
        <v>0</v>
      </c>
      <c r="M529" s="15">
        <v>0</v>
      </c>
      <c r="N529" s="15">
        <v>1</v>
      </c>
      <c r="O529" s="15">
        <v>0</v>
      </c>
      <c r="P529" s="40">
        <v>0</v>
      </c>
      <c r="Q529" t="str">
        <f t="shared" si="8"/>
        <v>GC</v>
      </c>
      <c r="R529">
        <v>19.016999999999999</v>
      </c>
    </row>
    <row r="530" spans="1:18" x14ac:dyDescent="0.25">
      <c r="A530">
        <v>46</v>
      </c>
      <c r="B530" s="27" t="s">
        <v>104</v>
      </c>
      <c r="C530" s="45">
        <v>46</v>
      </c>
      <c r="D530">
        <v>88</v>
      </c>
      <c r="E530" s="8">
        <v>1083</v>
      </c>
      <c r="F530" s="15">
        <v>1</v>
      </c>
      <c r="G530" s="15">
        <v>0</v>
      </c>
      <c r="H530" s="15">
        <v>0</v>
      </c>
      <c r="I530" s="15">
        <v>0</v>
      </c>
      <c r="J530" s="15">
        <v>0</v>
      </c>
      <c r="K530" s="15">
        <v>1</v>
      </c>
      <c r="L530" s="15">
        <v>0</v>
      </c>
      <c r="M530" s="15">
        <v>0</v>
      </c>
      <c r="N530" s="15">
        <v>1</v>
      </c>
      <c r="O530" s="15">
        <v>0</v>
      </c>
      <c r="P530" s="40">
        <v>0</v>
      </c>
      <c r="Q530" t="str">
        <f t="shared" si="8"/>
        <v>GC</v>
      </c>
      <c r="R530">
        <v>37.664999999999999</v>
      </c>
    </row>
    <row r="531" spans="1:18" x14ac:dyDescent="0.25">
      <c r="A531">
        <v>47</v>
      </c>
      <c r="B531" s="27" t="s">
        <v>104</v>
      </c>
      <c r="C531" s="45">
        <v>47</v>
      </c>
      <c r="D531">
        <v>121</v>
      </c>
      <c r="E531" s="8">
        <v>1116</v>
      </c>
      <c r="F531" s="15">
        <v>0</v>
      </c>
      <c r="G531" s="15">
        <v>0</v>
      </c>
      <c r="H531" s="15">
        <v>1</v>
      </c>
      <c r="I531" s="15">
        <v>0</v>
      </c>
      <c r="J531" s="15">
        <v>1</v>
      </c>
      <c r="K531" s="15">
        <v>0</v>
      </c>
      <c r="L531" s="15">
        <v>0</v>
      </c>
      <c r="M531" s="15">
        <v>0</v>
      </c>
      <c r="N531" s="15">
        <v>0</v>
      </c>
      <c r="O531" s="15">
        <v>0</v>
      </c>
      <c r="P531" s="40">
        <v>0</v>
      </c>
      <c r="Q531" t="str">
        <f t="shared" si="8"/>
        <v>AC</v>
      </c>
      <c r="R531">
        <v>16.800999999999998</v>
      </c>
    </row>
    <row r="532" spans="1:18" x14ac:dyDescent="0.25">
      <c r="A532">
        <v>48</v>
      </c>
      <c r="B532" s="27" t="s">
        <v>104</v>
      </c>
      <c r="C532" s="45">
        <v>48</v>
      </c>
      <c r="D532">
        <v>123</v>
      </c>
      <c r="E532" s="8">
        <v>1118</v>
      </c>
      <c r="F532" s="15">
        <v>1</v>
      </c>
      <c r="G532" s="15">
        <v>0</v>
      </c>
      <c r="H532" s="15">
        <v>0</v>
      </c>
      <c r="I532" s="15">
        <v>0</v>
      </c>
      <c r="J532" s="15">
        <v>0</v>
      </c>
      <c r="K532" s="15">
        <v>1</v>
      </c>
      <c r="L532" s="15">
        <v>0</v>
      </c>
      <c r="M532" s="15">
        <v>0</v>
      </c>
      <c r="N532" s="15">
        <v>1</v>
      </c>
      <c r="O532" s="15">
        <v>0</v>
      </c>
      <c r="P532" s="40">
        <v>0</v>
      </c>
      <c r="Q532" t="str">
        <f t="shared" si="8"/>
        <v>GC</v>
      </c>
      <c r="R532">
        <v>26.771999999999998</v>
      </c>
    </row>
    <row r="533" spans="1:18" x14ac:dyDescent="0.25">
      <c r="A533">
        <v>49</v>
      </c>
      <c r="B533" s="27" t="s">
        <v>104</v>
      </c>
      <c r="C533" s="45">
        <v>49</v>
      </c>
      <c r="D533">
        <v>172</v>
      </c>
      <c r="E533" s="8">
        <v>1167</v>
      </c>
      <c r="F533" s="15">
        <v>0</v>
      </c>
      <c r="G533" s="15">
        <v>0</v>
      </c>
      <c r="H533" s="15">
        <v>0</v>
      </c>
      <c r="I533" s="15">
        <v>0</v>
      </c>
      <c r="J533" s="15">
        <v>0</v>
      </c>
      <c r="K533" s="15">
        <v>0</v>
      </c>
      <c r="L533" s="15">
        <v>0</v>
      </c>
      <c r="M533" s="15">
        <v>0</v>
      </c>
      <c r="N533" s="15">
        <v>0</v>
      </c>
      <c r="O533" s="15">
        <v>0</v>
      </c>
      <c r="P533" s="40">
        <v>0</v>
      </c>
      <c r="Q533" t="str">
        <f t="shared" si="8"/>
        <v>AC</v>
      </c>
      <c r="R533">
        <v>23.817</v>
      </c>
    </row>
    <row r="534" spans="1:18" x14ac:dyDescent="0.25">
      <c r="A534">
        <v>50</v>
      </c>
      <c r="B534" s="27" t="s">
        <v>104</v>
      </c>
      <c r="C534" s="45">
        <v>50</v>
      </c>
      <c r="D534">
        <v>125</v>
      </c>
      <c r="E534" s="8">
        <v>1120</v>
      </c>
      <c r="F534" s="15">
        <v>1</v>
      </c>
      <c r="G534" s="15">
        <v>0</v>
      </c>
      <c r="H534" s="15">
        <v>0</v>
      </c>
      <c r="I534" s="15">
        <v>0</v>
      </c>
      <c r="J534" s="15">
        <v>0</v>
      </c>
      <c r="K534" s="15">
        <v>1</v>
      </c>
      <c r="L534" s="15">
        <v>0</v>
      </c>
      <c r="M534" s="15">
        <v>0</v>
      </c>
      <c r="N534" s="15">
        <v>1</v>
      </c>
      <c r="O534" s="15">
        <v>0</v>
      </c>
      <c r="P534" s="40">
        <v>0</v>
      </c>
      <c r="Q534" t="str">
        <f t="shared" si="8"/>
        <v>GC</v>
      </c>
      <c r="R534">
        <v>39.695999999999998</v>
      </c>
    </row>
    <row r="535" spans="1:18" x14ac:dyDescent="0.25">
      <c r="A535">
        <v>51</v>
      </c>
      <c r="B535" s="27" t="s">
        <v>104</v>
      </c>
      <c r="C535" s="45">
        <v>51</v>
      </c>
      <c r="D535">
        <v>129</v>
      </c>
      <c r="E535" s="8">
        <v>1124</v>
      </c>
      <c r="F535" s="15">
        <v>1</v>
      </c>
      <c r="G535" s="15">
        <v>0</v>
      </c>
      <c r="H535" s="15">
        <v>0</v>
      </c>
      <c r="I535" s="15">
        <v>0</v>
      </c>
      <c r="J535" s="15">
        <v>0</v>
      </c>
      <c r="K535" s="15">
        <v>1</v>
      </c>
      <c r="L535" s="15">
        <v>0</v>
      </c>
      <c r="M535" s="15">
        <v>0</v>
      </c>
      <c r="N535" s="15">
        <v>1</v>
      </c>
      <c r="O535" s="15">
        <v>0</v>
      </c>
      <c r="P535" s="40">
        <v>0</v>
      </c>
      <c r="Q535" t="str">
        <f t="shared" si="8"/>
        <v>GC</v>
      </c>
      <c r="R535">
        <v>31.018000000000001</v>
      </c>
    </row>
    <row r="536" spans="1:18" x14ac:dyDescent="0.25">
      <c r="A536">
        <v>52</v>
      </c>
      <c r="B536" s="27" t="s">
        <v>104</v>
      </c>
      <c r="C536" s="45">
        <v>52</v>
      </c>
      <c r="D536">
        <v>132</v>
      </c>
      <c r="E536" s="8">
        <v>1127</v>
      </c>
      <c r="F536" s="15">
        <v>1</v>
      </c>
      <c r="G536" s="15">
        <v>0</v>
      </c>
      <c r="H536" s="15">
        <v>0</v>
      </c>
      <c r="I536" s="15">
        <v>0</v>
      </c>
      <c r="J536" s="15">
        <v>0</v>
      </c>
      <c r="K536" s="15">
        <v>1</v>
      </c>
      <c r="L536" s="15">
        <v>0</v>
      </c>
      <c r="M536" s="15">
        <v>0</v>
      </c>
      <c r="N536" s="15">
        <v>1</v>
      </c>
      <c r="O536" s="15">
        <v>0</v>
      </c>
      <c r="P536" s="40">
        <v>0</v>
      </c>
      <c r="Q536" t="str">
        <f t="shared" si="8"/>
        <v>GC</v>
      </c>
      <c r="R536">
        <v>24.187000000000001</v>
      </c>
    </row>
    <row r="537" spans="1:18" x14ac:dyDescent="0.25">
      <c r="A537">
        <v>53</v>
      </c>
      <c r="B537" s="27" t="s">
        <v>104</v>
      </c>
      <c r="C537" s="45">
        <v>53</v>
      </c>
      <c r="D537">
        <v>133</v>
      </c>
      <c r="E537" s="8">
        <v>1128</v>
      </c>
      <c r="F537" s="15">
        <v>0</v>
      </c>
      <c r="G537" s="15">
        <v>0</v>
      </c>
      <c r="H537" s="15">
        <v>0</v>
      </c>
      <c r="I537" s="15">
        <v>0</v>
      </c>
      <c r="J537" s="15">
        <v>1</v>
      </c>
      <c r="K537" s="15">
        <v>0</v>
      </c>
      <c r="L537" s="15">
        <v>0</v>
      </c>
      <c r="M537" s="15">
        <v>0</v>
      </c>
      <c r="N537" s="15">
        <v>0</v>
      </c>
      <c r="O537" s="15">
        <v>0</v>
      </c>
      <c r="P537" s="40">
        <v>0</v>
      </c>
      <c r="Q537" t="str">
        <f t="shared" si="8"/>
        <v>AC</v>
      </c>
      <c r="R537">
        <v>15.509</v>
      </c>
    </row>
    <row r="538" spans="1:18" x14ac:dyDescent="0.25">
      <c r="A538">
        <v>54</v>
      </c>
      <c r="B538" s="27" t="s">
        <v>104</v>
      </c>
      <c r="C538" s="45">
        <v>54</v>
      </c>
      <c r="D538">
        <v>136</v>
      </c>
      <c r="E538" s="8">
        <v>1131</v>
      </c>
      <c r="F538" s="15">
        <v>1</v>
      </c>
      <c r="G538" s="15">
        <v>0</v>
      </c>
      <c r="H538" s="15">
        <v>0</v>
      </c>
      <c r="I538" s="15">
        <v>0</v>
      </c>
      <c r="J538" s="15">
        <v>0</v>
      </c>
      <c r="K538" s="15">
        <v>1</v>
      </c>
      <c r="L538" s="15">
        <v>0</v>
      </c>
      <c r="M538" s="15">
        <v>0</v>
      </c>
      <c r="N538" s="15">
        <v>1</v>
      </c>
      <c r="O538" s="15">
        <v>0</v>
      </c>
      <c r="P538" s="40">
        <v>0</v>
      </c>
      <c r="Q538" t="str">
        <f t="shared" si="8"/>
        <v>GC</v>
      </c>
      <c r="R538">
        <v>13.109</v>
      </c>
    </row>
    <row r="539" spans="1:18" x14ac:dyDescent="0.25">
      <c r="A539">
        <v>55</v>
      </c>
      <c r="B539" s="27" t="s">
        <v>104</v>
      </c>
      <c r="C539" s="45">
        <v>55</v>
      </c>
      <c r="D539">
        <v>149</v>
      </c>
      <c r="E539" s="8">
        <v>1144</v>
      </c>
      <c r="F539" s="15">
        <v>1</v>
      </c>
      <c r="G539" s="15">
        <v>0</v>
      </c>
      <c r="H539" s="15">
        <v>0</v>
      </c>
      <c r="I539" s="15">
        <v>0</v>
      </c>
      <c r="J539" s="15">
        <v>0</v>
      </c>
      <c r="K539" s="15">
        <v>1</v>
      </c>
      <c r="L539" s="15">
        <v>0</v>
      </c>
      <c r="M539" s="15">
        <v>0</v>
      </c>
      <c r="N539" s="15">
        <v>1</v>
      </c>
      <c r="O539" s="15">
        <v>0</v>
      </c>
      <c r="P539" s="40">
        <v>0</v>
      </c>
      <c r="Q539" t="str">
        <f t="shared" si="8"/>
        <v>GC</v>
      </c>
      <c r="R539">
        <v>16.248000000000001</v>
      </c>
    </row>
    <row r="540" spans="1:18" x14ac:dyDescent="0.25">
      <c r="A540">
        <v>56</v>
      </c>
      <c r="B540" s="27" t="s">
        <v>104</v>
      </c>
      <c r="C540" s="45">
        <v>56</v>
      </c>
      <c r="D540">
        <v>14</v>
      </c>
      <c r="E540" s="8">
        <v>1009</v>
      </c>
      <c r="F540" s="15">
        <v>1</v>
      </c>
      <c r="G540" s="15">
        <v>0</v>
      </c>
      <c r="H540" s="15">
        <v>0</v>
      </c>
      <c r="I540" s="15">
        <v>0</v>
      </c>
      <c r="J540" s="15">
        <v>0</v>
      </c>
      <c r="K540" s="15">
        <v>1</v>
      </c>
      <c r="L540" s="15">
        <v>0</v>
      </c>
      <c r="M540" s="15">
        <v>0</v>
      </c>
      <c r="N540" s="15">
        <v>1</v>
      </c>
      <c r="O540" s="15">
        <v>0</v>
      </c>
      <c r="P540" s="40">
        <v>0</v>
      </c>
      <c r="Q540" t="str">
        <f t="shared" si="8"/>
        <v>GC</v>
      </c>
      <c r="R540">
        <v>33.787999999999997</v>
      </c>
    </row>
    <row r="541" spans="1:18" x14ac:dyDescent="0.25">
      <c r="A541">
        <v>57</v>
      </c>
      <c r="B541" s="27" t="s">
        <v>104</v>
      </c>
      <c r="C541" s="45">
        <v>57</v>
      </c>
      <c r="D541">
        <v>12</v>
      </c>
      <c r="E541" s="8">
        <v>1007</v>
      </c>
      <c r="F541" s="15">
        <v>1</v>
      </c>
      <c r="G541" s="15">
        <v>0</v>
      </c>
      <c r="H541" s="15">
        <v>0</v>
      </c>
      <c r="I541" s="15">
        <v>0</v>
      </c>
      <c r="J541" s="15">
        <v>0</v>
      </c>
      <c r="K541" s="15">
        <v>1</v>
      </c>
      <c r="L541" s="15">
        <v>0</v>
      </c>
      <c r="M541" s="15">
        <v>0</v>
      </c>
      <c r="N541" s="15">
        <v>1</v>
      </c>
      <c r="O541" s="15">
        <v>0</v>
      </c>
      <c r="P541" s="40">
        <v>0</v>
      </c>
      <c r="Q541" t="str">
        <f t="shared" si="8"/>
        <v>GC</v>
      </c>
      <c r="R541">
        <v>23.263999999999999</v>
      </c>
    </row>
    <row r="542" spans="1:18" x14ac:dyDescent="0.25">
      <c r="A542">
        <v>58</v>
      </c>
      <c r="B542" s="27" t="s">
        <v>104</v>
      </c>
      <c r="C542" s="45">
        <v>58</v>
      </c>
      <c r="D542">
        <v>2</v>
      </c>
      <c r="E542" s="8">
        <v>997</v>
      </c>
      <c r="F542" s="15">
        <v>1</v>
      </c>
      <c r="G542" s="15">
        <v>0</v>
      </c>
      <c r="H542" s="15">
        <v>0</v>
      </c>
      <c r="I542" s="15">
        <v>0</v>
      </c>
      <c r="J542" s="15">
        <v>0</v>
      </c>
      <c r="K542" s="15">
        <v>1</v>
      </c>
      <c r="L542" s="15">
        <v>0</v>
      </c>
      <c r="M542" s="15">
        <v>0</v>
      </c>
      <c r="N542" s="15">
        <v>1</v>
      </c>
      <c r="O542" s="15">
        <v>0</v>
      </c>
      <c r="P542" s="40">
        <v>0</v>
      </c>
      <c r="Q542" t="str">
        <f t="shared" si="8"/>
        <v>GC</v>
      </c>
      <c r="R542">
        <v>25.11</v>
      </c>
    </row>
    <row r="543" spans="1:18" x14ac:dyDescent="0.25">
      <c r="A543">
        <v>59</v>
      </c>
      <c r="B543" s="27" t="s">
        <v>104</v>
      </c>
      <c r="C543" s="45">
        <v>59</v>
      </c>
      <c r="D543">
        <v>3</v>
      </c>
      <c r="E543" s="8">
        <v>998</v>
      </c>
      <c r="F543" s="15">
        <v>1</v>
      </c>
      <c r="G543" s="15">
        <v>0</v>
      </c>
      <c r="H543" s="15">
        <v>0</v>
      </c>
      <c r="I543" s="15">
        <v>0</v>
      </c>
      <c r="J543" s="15">
        <v>0</v>
      </c>
      <c r="K543" s="15">
        <v>1</v>
      </c>
      <c r="L543" s="15">
        <v>0</v>
      </c>
      <c r="M543" s="15">
        <v>0</v>
      </c>
      <c r="N543" s="15">
        <v>1</v>
      </c>
      <c r="O543" s="15">
        <v>0</v>
      </c>
      <c r="P543" s="40">
        <v>0</v>
      </c>
      <c r="Q543" t="str">
        <f t="shared" si="8"/>
        <v>GC</v>
      </c>
      <c r="R543">
        <v>21.786999999999999</v>
      </c>
    </row>
    <row r="544" spans="1:18" x14ac:dyDescent="0.25">
      <c r="A544">
        <v>60</v>
      </c>
      <c r="B544" s="27" t="s">
        <v>104</v>
      </c>
      <c r="C544" s="45">
        <v>60</v>
      </c>
      <c r="D544">
        <v>4</v>
      </c>
      <c r="E544" s="8">
        <v>999</v>
      </c>
      <c r="F544" s="15">
        <v>1</v>
      </c>
      <c r="G544" s="15">
        <v>0</v>
      </c>
      <c r="H544" s="15">
        <v>0</v>
      </c>
      <c r="I544" s="15">
        <v>0</v>
      </c>
      <c r="J544" s="15">
        <v>0</v>
      </c>
      <c r="K544" s="15">
        <v>1</v>
      </c>
      <c r="L544" s="15">
        <v>0</v>
      </c>
      <c r="M544" s="15">
        <v>0</v>
      </c>
      <c r="N544" s="15">
        <v>1</v>
      </c>
      <c r="O544" s="15">
        <v>0</v>
      </c>
      <c r="P544" s="40">
        <v>0</v>
      </c>
      <c r="Q544" t="str">
        <f t="shared" si="8"/>
        <v>GC</v>
      </c>
      <c r="R544">
        <v>18.832000000000001</v>
      </c>
    </row>
    <row r="545" spans="1:18" x14ac:dyDescent="0.25">
      <c r="A545">
        <v>61</v>
      </c>
      <c r="B545" s="27" t="s">
        <v>104</v>
      </c>
      <c r="C545" s="45">
        <v>61</v>
      </c>
      <c r="D545">
        <v>6</v>
      </c>
      <c r="E545" s="8">
        <v>1001</v>
      </c>
      <c r="F545" s="15">
        <v>1</v>
      </c>
      <c r="G545" s="15">
        <v>0</v>
      </c>
      <c r="H545" s="15">
        <v>0</v>
      </c>
      <c r="I545" s="15">
        <v>1</v>
      </c>
      <c r="J545" s="15">
        <v>0</v>
      </c>
      <c r="K545" s="15">
        <v>1</v>
      </c>
      <c r="L545" s="15">
        <v>0</v>
      </c>
      <c r="M545" s="15">
        <v>0</v>
      </c>
      <c r="N545" s="15">
        <v>1</v>
      </c>
      <c r="O545" s="15">
        <v>0</v>
      </c>
      <c r="P545" s="40">
        <v>0</v>
      </c>
      <c r="Q545" t="str">
        <f t="shared" si="8"/>
        <v>GC</v>
      </c>
      <c r="R545">
        <v>52.435000000000002</v>
      </c>
    </row>
    <row r="546" spans="1:18" x14ac:dyDescent="0.25">
      <c r="A546">
        <v>62</v>
      </c>
      <c r="B546" s="27"/>
      <c r="C546" s="45"/>
      <c r="E546" s="8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40"/>
      <c r="R546">
        <v>7.57</v>
      </c>
    </row>
    <row r="547" spans="1:18" x14ac:dyDescent="0.25">
      <c r="A547">
        <v>63</v>
      </c>
      <c r="B547" s="27"/>
      <c r="C547" s="45"/>
      <c r="E547" s="8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40"/>
      <c r="R547">
        <v>4.431</v>
      </c>
    </row>
    <row r="548" spans="1:18" x14ac:dyDescent="0.25">
      <c r="A548">
        <v>64</v>
      </c>
      <c r="B548" s="27" t="s">
        <v>104</v>
      </c>
      <c r="C548" s="45">
        <v>64</v>
      </c>
      <c r="D548">
        <v>10</v>
      </c>
      <c r="E548" s="8">
        <v>1005</v>
      </c>
      <c r="F548" s="15">
        <v>1</v>
      </c>
      <c r="G548" s="15">
        <v>0</v>
      </c>
      <c r="H548" s="15">
        <v>0</v>
      </c>
      <c r="I548" s="15">
        <v>0</v>
      </c>
      <c r="J548" s="15">
        <v>0</v>
      </c>
      <c r="K548" s="15">
        <v>1</v>
      </c>
      <c r="L548" s="15">
        <v>0</v>
      </c>
      <c r="M548" s="15">
        <v>0</v>
      </c>
      <c r="N548" s="15">
        <v>1</v>
      </c>
      <c r="O548" s="15">
        <v>0</v>
      </c>
      <c r="P548" s="40">
        <v>0</v>
      </c>
      <c r="Q548" t="str">
        <f t="shared" si="8"/>
        <v>GC</v>
      </c>
      <c r="R548">
        <v>16.248000000000001</v>
      </c>
    </row>
    <row r="549" spans="1:18" x14ac:dyDescent="0.25">
      <c r="A549">
        <v>65</v>
      </c>
      <c r="B549" s="27" t="s">
        <v>104</v>
      </c>
      <c r="C549" s="45">
        <v>65</v>
      </c>
      <c r="D549">
        <v>9</v>
      </c>
      <c r="E549" s="8">
        <v>1004</v>
      </c>
      <c r="F549" s="15">
        <v>1</v>
      </c>
      <c r="G549" s="15">
        <v>0</v>
      </c>
      <c r="H549" s="15">
        <v>0</v>
      </c>
      <c r="I549" s="15">
        <v>0</v>
      </c>
      <c r="J549" s="15">
        <v>0</v>
      </c>
      <c r="K549" s="15">
        <v>1</v>
      </c>
      <c r="L549" s="15">
        <v>0</v>
      </c>
      <c r="M549" s="15">
        <v>0</v>
      </c>
      <c r="N549" s="15">
        <v>1</v>
      </c>
      <c r="O549" s="15">
        <v>0</v>
      </c>
      <c r="P549" s="40">
        <v>0</v>
      </c>
      <c r="Q549" t="str">
        <f t="shared" si="8"/>
        <v>GC</v>
      </c>
      <c r="R549">
        <v>34.526000000000003</v>
      </c>
    </row>
    <row r="550" spans="1:18" x14ac:dyDescent="0.25">
      <c r="A550">
        <v>66</v>
      </c>
      <c r="B550" s="27" t="s">
        <v>104</v>
      </c>
      <c r="C550" s="45">
        <v>66</v>
      </c>
      <c r="D550">
        <v>20</v>
      </c>
      <c r="E550" s="8">
        <v>1015</v>
      </c>
      <c r="F550" s="15">
        <v>1</v>
      </c>
      <c r="G550" s="15">
        <v>0</v>
      </c>
      <c r="H550" s="15">
        <v>0</v>
      </c>
      <c r="I550" s="15">
        <v>0</v>
      </c>
      <c r="J550" s="15">
        <v>0</v>
      </c>
      <c r="K550" s="15">
        <v>1</v>
      </c>
      <c r="L550" s="15">
        <v>0</v>
      </c>
      <c r="M550" s="15">
        <v>0</v>
      </c>
      <c r="N550" s="15">
        <v>1</v>
      </c>
      <c r="O550" s="15">
        <v>0</v>
      </c>
      <c r="P550" s="40">
        <v>0</v>
      </c>
      <c r="Q550" t="str">
        <f t="shared" si="8"/>
        <v>GC</v>
      </c>
      <c r="R550">
        <v>27.695</v>
      </c>
    </row>
    <row r="551" spans="1:18" x14ac:dyDescent="0.25">
      <c r="A551">
        <v>67</v>
      </c>
      <c r="B551" s="27" t="s">
        <v>104</v>
      </c>
      <c r="C551" s="45">
        <v>67</v>
      </c>
      <c r="D551">
        <v>17</v>
      </c>
      <c r="E551" s="8">
        <v>1012</v>
      </c>
      <c r="F551" s="15">
        <v>1</v>
      </c>
      <c r="G551" s="15">
        <v>0</v>
      </c>
      <c r="H551" s="15">
        <v>0</v>
      </c>
      <c r="I551" s="15">
        <v>0</v>
      </c>
      <c r="J551" s="15">
        <v>0</v>
      </c>
      <c r="K551" s="15">
        <v>1</v>
      </c>
      <c r="L551" s="15">
        <v>0</v>
      </c>
      <c r="M551" s="15">
        <v>0</v>
      </c>
      <c r="N551" s="15">
        <v>1</v>
      </c>
      <c r="O551" s="15">
        <v>0</v>
      </c>
      <c r="P551" s="40">
        <v>0</v>
      </c>
      <c r="Q551" t="str">
        <f t="shared" si="8"/>
        <v>GC</v>
      </c>
      <c r="R551">
        <v>40.25</v>
      </c>
    </row>
    <row r="552" spans="1:18" x14ac:dyDescent="0.25">
      <c r="A552">
        <v>68</v>
      </c>
      <c r="B552" s="27" t="s">
        <v>104</v>
      </c>
      <c r="C552" s="45">
        <v>68</v>
      </c>
      <c r="D552">
        <v>147</v>
      </c>
      <c r="E552" s="8">
        <v>1142</v>
      </c>
      <c r="F552" s="15">
        <v>1</v>
      </c>
      <c r="G552" s="15">
        <v>0</v>
      </c>
      <c r="H552" s="15">
        <v>0</v>
      </c>
      <c r="I552" s="15">
        <v>0</v>
      </c>
      <c r="J552" s="15">
        <v>0</v>
      </c>
      <c r="K552" s="15">
        <v>1</v>
      </c>
      <c r="L552" s="15">
        <v>0</v>
      </c>
      <c r="M552" s="15">
        <v>0</v>
      </c>
      <c r="N552" s="15">
        <v>1</v>
      </c>
      <c r="O552" s="15">
        <v>0</v>
      </c>
      <c r="P552" s="40">
        <v>0</v>
      </c>
      <c r="Q552" t="str">
        <f t="shared" si="8"/>
        <v>GC</v>
      </c>
      <c r="R552">
        <v>20.678999999999998</v>
      </c>
    </row>
    <row r="553" spans="1:18" x14ac:dyDescent="0.25">
      <c r="A553">
        <v>69</v>
      </c>
      <c r="B553" s="27" t="s">
        <v>104</v>
      </c>
      <c r="C553" s="45">
        <v>69</v>
      </c>
      <c r="D553">
        <v>25</v>
      </c>
      <c r="E553" s="8">
        <v>1020</v>
      </c>
      <c r="F553" s="15">
        <v>0</v>
      </c>
      <c r="G553" s="15">
        <v>0</v>
      </c>
      <c r="H553" s="15">
        <v>1</v>
      </c>
      <c r="I553" s="15">
        <v>0</v>
      </c>
      <c r="J553" s="15">
        <v>0</v>
      </c>
      <c r="K553" s="15">
        <v>0</v>
      </c>
      <c r="L553" s="15">
        <v>0</v>
      </c>
      <c r="M553" s="15">
        <v>0</v>
      </c>
      <c r="N553" s="15">
        <v>0</v>
      </c>
      <c r="O553" s="15">
        <v>0</v>
      </c>
      <c r="P553" s="40">
        <v>0</v>
      </c>
      <c r="Q553" t="str">
        <f t="shared" si="8"/>
        <v>AC</v>
      </c>
      <c r="R553">
        <v>17.355</v>
      </c>
    </row>
    <row r="554" spans="1:18" x14ac:dyDescent="0.25">
      <c r="A554">
        <v>70</v>
      </c>
      <c r="B554" s="27" t="s">
        <v>104</v>
      </c>
      <c r="C554" s="45">
        <v>70</v>
      </c>
      <c r="D554">
        <v>162</v>
      </c>
      <c r="E554" s="8">
        <v>1157</v>
      </c>
      <c r="F554" s="15">
        <v>0</v>
      </c>
      <c r="G554" s="15">
        <v>0</v>
      </c>
      <c r="H554" s="15">
        <v>0</v>
      </c>
      <c r="I554" s="15">
        <v>0</v>
      </c>
      <c r="J554" s="15">
        <v>0</v>
      </c>
      <c r="K554" s="15">
        <v>0</v>
      </c>
      <c r="L554" s="15">
        <v>0</v>
      </c>
      <c r="M554" s="15">
        <v>0</v>
      </c>
      <c r="N554" s="15">
        <v>0</v>
      </c>
      <c r="O554" s="15">
        <v>0</v>
      </c>
      <c r="P554" s="40">
        <v>0</v>
      </c>
      <c r="Q554" t="str">
        <f t="shared" si="8"/>
        <v>AC</v>
      </c>
      <c r="R554">
        <v>11.077999999999999</v>
      </c>
    </row>
    <row r="555" spans="1:18" x14ac:dyDescent="0.25">
      <c r="A555">
        <v>71</v>
      </c>
      <c r="B555" s="27" t="s">
        <v>104</v>
      </c>
      <c r="C555" s="45">
        <v>71</v>
      </c>
      <c r="D555">
        <v>29</v>
      </c>
      <c r="E555" s="8">
        <v>1024</v>
      </c>
      <c r="F555" s="15">
        <v>1</v>
      </c>
      <c r="G555" s="15">
        <v>0</v>
      </c>
      <c r="H555" s="15">
        <v>0</v>
      </c>
      <c r="I555" s="15">
        <v>0</v>
      </c>
      <c r="J555" s="15">
        <v>0</v>
      </c>
      <c r="K555" s="15">
        <v>1</v>
      </c>
      <c r="L555" s="15">
        <v>0</v>
      </c>
      <c r="M555" s="15">
        <v>0</v>
      </c>
      <c r="N555" s="15">
        <v>1</v>
      </c>
      <c r="O555" s="15">
        <v>0</v>
      </c>
      <c r="P555" s="40">
        <v>0</v>
      </c>
      <c r="Q555" t="str">
        <f t="shared" si="8"/>
        <v>GC</v>
      </c>
      <c r="R555">
        <v>18.463000000000001</v>
      </c>
    </row>
    <row r="556" spans="1:18" x14ac:dyDescent="0.25">
      <c r="A556">
        <v>72</v>
      </c>
      <c r="B556" s="27"/>
      <c r="C556" s="45"/>
      <c r="E556" s="8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40"/>
      <c r="R556">
        <v>7.2009999999999996</v>
      </c>
    </row>
    <row r="557" spans="1:18" x14ac:dyDescent="0.25">
      <c r="A557">
        <v>73</v>
      </c>
      <c r="B557" s="27" t="s">
        <v>104</v>
      </c>
      <c r="C557" s="45">
        <v>73</v>
      </c>
      <c r="D557">
        <v>24</v>
      </c>
      <c r="E557" s="8">
        <v>1019</v>
      </c>
      <c r="F557" s="15">
        <v>0</v>
      </c>
      <c r="G557" s="15">
        <v>0</v>
      </c>
      <c r="H557" s="15">
        <v>1</v>
      </c>
      <c r="I557" s="15">
        <v>0</v>
      </c>
      <c r="J557" s="15">
        <v>1</v>
      </c>
      <c r="K557" s="15">
        <v>0</v>
      </c>
      <c r="L557" s="15">
        <v>0</v>
      </c>
      <c r="M557" s="15">
        <v>0</v>
      </c>
      <c r="N557" s="15">
        <v>0</v>
      </c>
      <c r="O557" s="15">
        <v>0</v>
      </c>
      <c r="P557" s="40">
        <v>0</v>
      </c>
      <c r="Q557" t="str">
        <f t="shared" si="8"/>
        <v>AC</v>
      </c>
      <c r="R557">
        <v>12.000999999999999</v>
      </c>
    </row>
    <row r="558" spans="1:18" x14ac:dyDescent="0.25">
      <c r="A558">
        <v>74</v>
      </c>
      <c r="B558" s="27" t="s">
        <v>104</v>
      </c>
      <c r="C558" s="45">
        <v>74</v>
      </c>
      <c r="D558">
        <v>30</v>
      </c>
      <c r="E558" s="8">
        <v>1025</v>
      </c>
      <c r="F558" s="15">
        <v>1</v>
      </c>
      <c r="G558" s="15">
        <v>0</v>
      </c>
      <c r="H558" s="15">
        <v>0</v>
      </c>
      <c r="I558" s="15">
        <v>1</v>
      </c>
      <c r="J558" s="15">
        <v>0</v>
      </c>
      <c r="K558" s="15">
        <v>1</v>
      </c>
      <c r="L558" s="15">
        <v>0</v>
      </c>
      <c r="M558" s="15">
        <v>0</v>
      </c>
      <c r="N558" s="15">
        <v>1</v>
      </c>
      <c r="O558" s="15">
        <v>0</v>
      </c>
      <c r="P558" s="40">
        <v>0</v>
      </c>
      <c r="Q558" t="str">
        <f t="shared" si="8"/>
        <v>GC</v>
      </c>
      <c r="R558">
        <v>54.466000000000001</v>
      </c>
    </row>
    <row r="559" spans="1:18" x14ac:dyDescent="0.25">
      <c r="A559">
        <v>75</v>
      </c>
      <c r="B559" s="27" t="s">
        <v>104</v>
      </c>
      <c r="C559" s="45">
        <v>75</v>
      </c>
      <c r="D559">
        <v>23</v>
      </c>
      <c r="E559" s="8">
        <v>1018</v>
      </c>
      <c r="F559" s="15">
        <v>1</v>
      </c>
      <c r="G559" s="15">
        <v>0</v>
      </c>
      <c r="H559" s="15">
        <v>0</v>
      </c>
      <c r="I559" s="15">
        <v>0</v>
      </c>
      <c r="J559" s="15">
        <v>0</v>
      </c>
      <c r="K559" s="15">
        <v>1</v>
      </c>
      <c r="L559" s="15">
        <v>0</v>
      </c>
      <c r="M559" s="15">
        <v>0</v>
      </c>
      <c r="N559" s="15">
        <v>1</v>
      </c>
      <c r="O559" s="15">
        <v>0</v>
      </c>
      <c r="P559" s="40">
        <v>0</v>
      </c>
      <c r="Q559" t="str">
        <f t="shared" si="8"/>
        <v>GC</v>
      </c>
      <c r="R559">
        <v>9.2319999999999993</v>
      </c>
    </row>
    <row r="560" spans="1:18" x14ac:dyDescent="0.25">
      <c r="A560">
        <v>76</v>
      </c>
      <c r="B560" s="27" t="s">
        <v>104</v>
      </c>
      <c r="C560" s="45">
        <v>76</v>
      </c>
      <c r="D560">
        <v>40</v>
      </c>
      <c r="E560" s="8">
        <v>1035</v>
      </c>
      <c r="F560" s="15">
        <v>1</v>
      </c>
      <c r="G560" s="15">
        <v>0</v>
      </c>
      <c r="H560" s="15">
        <v>0</v>
      </c>
      <c r="I560" s="15">
        <v>0</v>
      </c>
      <c r="J560" s="15">
        <v>0</v>
      </c>
      <c r="K560" s="15">
        <v>1</v>
      </c>
      <c r="L560" s="15">
        <v>0</v>
      </c>
      <c r="M560" s="15">
        <v>0</v>
      </c>
      <c r="N560" s="15">
        <v>1</v>
      </c>
      <c r="O560" s="15">
        <v>0</v>
      </c>
      <c r="P560" s="40">
        <v>0</v>
      </c>
      <c r="Q560" t="str">
        <f t="shared" si="8"/>
        <v>GC</v>
      </c>
      <c r="R560">
        <v>36.926000000000002</v>
      </c>
    </row>
    <row r="561" spans="1:18" x14ac:dyDescent="0.25">
      <c r="A561">
        <v>77</v>
      </c>
      <c r="B561" s="27" t="s">
        <v>104</v>
      </c>
      <c r="C561" s="45">
        <v>77</v>
      </c>
      <c r="D561">
        <v>39</v>
      </c>
      <c r="E561" s="8">
        <v>1034</v>
      </c>
      <c r="F561" s="15">
        <v>1</v>
      </c>
      <c r="G561" s="15">
        <v>0</v>
      </c>
      <c r="H561" s="15">
        <v>0</v>
      </c>
      <c r="I561" s="15">
        <v>0</v>
      </c>
      <c r="J561" s="15">
        <v>0</v>
      </c>
      <c r="K561" s="15">
        <v>1</v>
      </c>
      <c r="L561" s="15">
        <v>0</v>
      </c>
      <c r="M561" s="15">
        <v>0</v>
      </c>
      <c r="N561" s="15">
        <v>1</v>
      </c>
      <c r="O561" s="15">
        <v>0</v>
      </c>
      <c r="P561" s="40">
        <v>0</v>
      </c>
      <c r="Q561" t="str">
        <f t="shared" si="8"/>
        <v>GC</v>
      </c>
      <c r="R561">
        <v>34.341000000000001</v>
      </c>
    </row>
    <row r="562" spans="1:18" x14ac:dyDescent="0.25">
      <c r="A562">
        <v>78</v>
      </c>
      <c r="B562" s="27" t="s">
        <v>104</v>
      </c>
      <c r="C562" s="45">
        <v>78</v>
      </c>
      <c r="D562">
        <v>65</v>
      </c>
      <c r="E562" s="8">
        <v>1060</v>
      </c>
      <c r="F562" s="15">
        <v>0</v>
      </c>
      <c r="G562" s="15">
        <v>0</v>
      </c>
      <c r="H562" s="15">
        <v>1</v>
      </c>
      <c r="I562" s="15">
        <v>0</v>
      </c>
      <c r="J562" s="15">
        <v>0</v>
      </c>
      <c r="K562" s="15">
        <v>0</v>
      </c>
      <c r="L562" s="15">
        <v>1</v>
      </c>
      <c r="M562" s="15">
        <v>0</v>
      </c>
      <c r="N562" s="15">
        <v>0</v>
      </c>
      <c r="O562" s="15">
        <v>0</v>
      </c>
      <c r="P562" s="40">
        <v>0</v>
      </c>
      <c r="Q562" t="str">
        <f t="shared" si="8"/>
        <v>AC</v>
      </c>
      <c r="R562">
        <v>9.2319999999999993</v>
      </c>
    </row>
    <row r="563" spans="1:18" x14ac:dyDescent="0.25">
      <c r="A563">
        <v>79</v>
      </c>
      <c r="B563" s="27" t="s">
        <v>104</v>
      </c>
      <c r="C563" s="45">
        <v>79</v>
      </c>
      <c r="D563">
        <v>34</v>
      </c>
      <c r="E563" s="8">
        <v>1029</v>
      </c>
      <c r="F563" s="15">
        <v>1</v>
      </c>
      <c r="G563" s="15">
        <v>0</v>
      </c>
      <c r="H563" s="15">
        <v>0</v>
      </c>
      <c r="I563" s="15">
        <v>0</v>
      </c>
      <c r="J563" s="15">
        <v>0</v>
      </c>
      <c r="K563" s="15">
        <v>1</v>
      </c>
      <c r="L563" s="15">
        <v>0</v>
      </c>
      <c r="M563" s="15">
        <v>0</v>
      </c>
      <c r="N563" s="15">
        <v>1</v>
      </c>
      <c r="O563" s="15">
        <v>0</v>
      </c>
      <c r="P563" s="40">
        <v>0</v>
      </c>
      <c r="Q563" t="str">
        <f t="shared" si="8"/>
        <v>GC</v>
      </c>
      <c r="R563">
        <v>33.603000000000002</v>
      </c>
    </row>
    <row r="564" spans="1:18" x14ac:dyDescent="0.25">
      <c r="A564">
        <v>80</v>
      </c>
      <c r="B564" s="27" t="s">
        <v>104</v>
      </c>
      <c r="C564" s="45">
        <v>80</v>
      </c>
      <c r="D564">
        <v>75</v>
      </c>
      <c r="E564" s="8">
        <v>1070</v>
      </c>
      <c r="F564" s="15">
        <v>1</v>
      </c>
      <c r="G564" s="15">
        <v>0</v>
      </c>
      <c r="H564" s="15">
        <v>0</v>
      </c>
      <c r="I564" s="15">
        <v>0</v>
      </c>
      <c r="J564" s="15">
        <v>0</v>
      </c>
      <c r="K564" s="15">
        <v>1</v>
      </c>
      <c r="L564" s="15">
        <v>0</v>
      </c>
      <c r="M564" s="15">
        <v>0</v>
      </c>
      <c r="N564" s="15">
        <v>1</v>
      </c>
      <c r="O564" s="15">
        <v>0</v>
      </c>
      <c r="P564" s="40">
        <v>0</v>
      </c>
      <c r="Q564" t="str">
        <f t="shared" si="8"/>
        <v>GC</v>
      </c>
      <c r="R564">
        <v>25.478999999999999</v>
      </c>
    </row>
    <row r="565" spans="1:18" x14ac:dyDescent="0.25">
      <c r="A565">
        <v>81</v>
      </c>
      <c r="B565" s="27" t="s">
        <v>104</v>
      </c>
      <c r="C565" s="45">
        <v>81</v>
      </c>
      <c r="D565">
        <v>76</v>
      </c>
      <c r="E565" s="8">
        <v>1071</v>
      </c>
      <c r="F565" s="15">
        <v>1</v>
      </c>
      <c r="G565" s="15">
        <v>0</v>
      </c>
      <c r="H565" s="15">
        <v>0</v>
      </c>
      <c r="I565" s="15">
        <v>0</v>
      </c>
      <c r="J565" s="15">
        <v>0</v>
      </c>
      <c r="K565" s="15">
        <v>1</v>
      </c>
      <c r="L565" s="15">
        <v>0</v>
      </c>
      <c r="M565" s="15">
        <v>0</v>
      </c>
      <c r="N565" s="15">
        <v>1</v>
      </c>
      <c r="O565" s="15">
        <v>0</v>
      </c>
      <c r="P565" s="40">
        <v>0</v>
      </c>
      <c r="Q565" t="str">
        <f t="shared" si="8"/>
        <v>GC</v>
      </c>
      <c r="R565">
        <v>26.956</v>
      </c>
    </row>
    <row r="566" spans="1:18" x14ac:dyDescent="0.25">
      <c r="A566">
        <v>82</v>
      </c>
      <c r="B566" s="27" t="s">
        <v>104</v>
      </c>
      <c r="C566" s="45">
        <v>82</v>
      </c>
      <c r="D566">
        <v>77</v>
      </c>
      <c r="E566" s="8">
        <v>1072</v>
      </c>
      <c r="F566" s="15">
        <v>1</v>
      </c>
      <c r="G566" s="15">
        <v>0</v>
      </c>
      <c r="H566" s="15">
        <v>0</v>
      </c>
      <c r="I566" s="15">
        <v>0</v>
      </c>
      <c r="J566" s="15">
        <v>0</v>
      </c>
      <c r="K566" s="15">
        <v>1</v>
      </c>
      <c r="L566" s="15">
        <v>0</v>
      </c>
      <c r="M566" s="15">
        <v>0</v>
      </c>
      <c r="N566" s="15">
        <v>1</v>
      </c>
      <c r="O566" s="15">
        <v>0</v>
      </c>
      <c r="P566" s="40">
        <v>0</v>
      </c>
      <c r="Q566" t="str">
        <f t="shared" si="8"/>
        <v>GC</v>
      </c>
      <c r="R566">
        <v>34.895000000000003</v>
      </c>
    </row>
    <row r="567" spans="1:18" x14ac:dyDescent="0.25">
      <c r="A567">
        <v>83</v>
      </c>
      <c r="B567" s="27"/>
      <c r="C567" s="45"/>
      <c r="E567" s="8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40"/>
      <c r="R567">
        <v>7.2009999999999996</v>
      </c>
    </row>
    <row r="568" spans="1:18" x14ac:dyDescent="0.25">
      <c r="A568">
        <v>84</v>
      </c>
      <c r="B568" s="27" t="s">
        <v>104</v>
      </c>
      <c r="C568" s="45">
        <v>84</v>
      </c>
      <c r="D568">
        <v>62</v>
      </c>
      <c r="E568" s="8">
        <v>1057</v>
      </c>
      <c r="F568" s="15">
        <v>0</v>
      </c>
      <c r="G568" s="15">
        <v>0</v>
      </c>
      <c r="H568" s="15">
        <v>1</v>
      </c>
      <c r="I568" s="15">
        <v>0</v>
      </c>
      <c r="J568" s="15">
        <v>1</v>
      </c>
      <c r="K568" s="15">
        <v>0</v>
      </c>
      <c r="L568" s="15">
        <v>0</v>
      </c>
      <c r="M568" s="15">
        <v>0</v>
      </c>
      <c r="N568" s="15">
        <v>0</v>
      </c>
      <c r="O568" s="15">
        <v>0</v>
      </c>
      <c r="P568" s="40">
        <v>0</v>
      </c>
      <c r="Q568" t="str">
        <f t="shared" si="8"/>
        <v>AC</v>
      </c>
      <c r="R568">
        <v>17.54</v>
      </c>
    </row>
    <row r="569" spans="1:18" x14ac:dyDescent="0.25">
      <c r="A569">
        <v>85</v>
      </c>
      <c r="B569" s="27" t="s">
        <v>104</v>
      </c>
      <c r="C569" s="45">
        <v>85</v>
      </c>
      <c r="D569">
        <v>66</v>
      </c>
      <c r="E569" s="8">
        <v>1061</v>
      </c>
      <c r="F569" s="15">
        <v>1</v>
      </c>
      <c r="G569" s="15">
        <v>0</v>
      </c>
      <c r="H569" s="15">
        <v>0</v>
      </c>
      <c r="I569" s="15">
        <v>0</v>
      </c>
      <c r="J569" s="15">
        <v>0</v>
      </c>
      <c r="K569" s="15">
        <v>1</v>
      </c>
      <c r="L569" s="15">
        <v>0</v>
      </c>
      <c r="M569" s="15">
        <v>0</v>
      </c>
      <c r="N569" s="15">
        <v>1</v>
      </c>
      <c r="O569" s="15">
        <v>0</v>
      </c>
      <c r="P569" s="40">
        <v>0</v>
      </c>
      <c r="Q569" t="str">
        <f t="shared" si="8"/>
        <v>GC</v>
      </c>
      <c r="R569">
        <v>27.140999999999998</v>
      </c>
    </row>
    <row r="570" spans="1:18" x14ac:dyDescent="0.25">
      <c r="A570">
        <v>86</v>
      </c>
      <c r="B570" s="27" t="s">
        <v>104</v>
      </c>
      <c r="C570" s="45">
        <v>86</v>
      </c>
      <c r="D570">
        <v>67</v>
      </c>
      <c r="E570" s="8">
        <v>1062</v>
      </c>
      <c r="F570" s="15">
        <v>1</v>
      </c>
      <c r="G570" s="15">
        <v>0</v>
      </c>
      <c r="H570" s="15">
        <v>0</v>
      </c>
      <c r="I570" s="15">
        <v>0</v>
      </c>
      <c r="J570" s="15">
        <v>0</v>
      </c>
      <c r="K570" s="15">
        <v>1</v>
      </c>
      <c r="L570" s="15">
        <v>0</v>
      </c>
      <c r="M570" s="15">
        <v>0</v>
      </c>
      <c r="N570" s="15">
        <v>1</v>
      </c>
      <c r="O570" s="15">
        <v>0</v>
      </c>
      <c r="P570" s="40">
        <v>0</v>
      </c>
      <c r="Q570" t="str">
        <f t="shared" si="8"/>
        <v>GC</v>
      </c>
      <c r="R570">
        <v>24.001999999999999</v>
      </c>
    </row>
    <row r="571" spans="1:18" x14ac:dyDescent="0.25">
      <c r="A571">
        <v>87</v>
      </c>
      <c r="B571" s="27"/>
      <c r="C571" s="45"/>
      <c r="E571" s="8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40"/>
      <c r="R571">
        <v>8.6780000000000008</v>
      </c>
    </row>
    <row r="572" spans="1:18" x14ac:dyDescent="0.25">
      <c r="A572">
        <v>88</v>
      </c>
      <c r="B572" s="27"/>
      <c r="C572" s="45"/>
      <c r="E572" s="8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40"/>
      <c r="R572">
        <v>13.478</v>
      </c>
    </row>
    <row r="573" spans="1:18" x14ac:dyDescent="0.25">
      <c r="A573">
        <v>89</v>
      </c>
      <c r="B573" s="27"/>
      <c r="C573" s="45"/>
      <c r="E573" s="8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40"/>
      <c r="R573">
        <v>15.694000000000001</v>
      </c>
    </row>
    <row r="574" spans="1:18" x14ac:dyDescent="0.25">
      <c r="A574">
        <v>90</v>
      </c>
      <c r="B574" s="27" t="s">
        <v>104</v>
      </c>
      <c r="C574" s="45">
        <v>90</v>
      </c>
      <c r="D574">
        <v>79</v>
      </c>
      <c r="E574" s="8">
        <v>1074</v>
      </c>
      <c r="F574" s="15">
        <v>1</v>
      </c>
      <c r="G574" s="15">
        <v>0</v>
      </c>
      <c r="H574" s="15">
        <v>0</v>
      </c>
      <c r="I574" s="15">
        <v>0</v>
      </c>
      <c r="J574" s="15">
        <v>0</v>
      </c>
      <c r="K574" s="15">
        <v>1</v>
      </c>
      <c r="L574" s="15">
        <v>0</v>
      </c>
      <c r="M574" s="15">
        <v>0</v>
      </c>
      <c r="N574" s="15">
        <v>1</v>
      </c>
      <c r="O574" s="15">
        <v>0</v>
      </c>
      <c r="P574" s="40">
        <v>0</v>
      </c>
      <c r="Q574" t="str">
        <f t="shared" si="8"/>
        <v>GC</v>
      </c>
      <c r="R574">
        <v>40.433999999999997</v>
      </c>
    </row>
    <row r="575" spans="1:18" x14ac:dyDescent="0.25">
      <c r="A575">
        <v>91</v>
      </c>
      <c r="B575" s="27" t="s">
        <v>104</v>
      </c>
      <c r="C575" s="45">
        <v>91</v>
      </c>
      <c r="D575">
        <v>80</v>
      </c>
      <c r="E575" s="8">
        <v>1075</v>
      </c>
      <c r="F575" s="15">
        <v>1</v>
      </c>
      <c r="G575" s="15">
        <v>0</v>
      </c>
      <c r="H575" s="15">
        <v>0</v>
      </c>
      <c r="I575" s="15">
        <v>0</v>
      </c>
      <c r="J575" s="15">
        <v>0</v>
      </c>
      <c r="K575" s="15">
        <v>1</v>
      </c>
      <c r="L575" s="15">
        <v>0</v>
      </c>
      <c r="M575" s="15">
        <v>0</v>
      </c>
      <c r="N575" s="15">
        <v>1</v>
      </c>
      <c r="O575" s="15">
        <v>0</v>
      </c>
      <c r="P575" s="40">
        <v>0</v>
      </c>
      <c r="Q575" t="str">
        <f t="shared" si="8"/>
        <v>GC</v>
      </c>
      <c r="R575">
        <v>22.155999999999999</v>
      </c>
    </row>
    <row r="576" spans="1:18" x14ac:dyDescent="0.25">
      <c r="A576">
        <v>92</v>
      </c>
      <c r="B576" s="27" t="s">
        <v>104</v>
      </c>
      <c r="C576" s="45">
        <v>92</v>
      </c>
      <c r="D576">
        <v>81</v>
      </c>
      <c r="E576" s="8">
        <v>1076</v>
      </c>
      <c r="F576" s="15">
        <v>0</v>
      </c>
      <c r="G576" s="15">
        <v>0</v>
      </c>
      <c r="H576" s="15">
        <v>1</v>
      </c>
      <c r="I576" s="15">
        <v>0</v>
      </c>
      <c r="J576" s="15">
        <v>0</v>
      </c>
      <c r="K576" s="15">
        <v>0</v>
      </c>
      <c r="L576" s="15">
        <v>1</v>
      </c>
      <c r="M576" s="15">
        <v>0</v>
      </c>
      <c r="N576" s="15">
        <v>0</v>
      </c>
      <c r="O576" s="15">
        <v>0</v>
      </c>
      <c r="P576" s="40">
        <v>0</v>
      </c>
      <c r="Q576" t="str">
        <f t="shared" si="8"/>
        <v>AC</v>
      </c>
      <c r="R576">
        <v>7.57</v>
      </c>
    </row>
    <row r="577" spans="1:18" x14ac:dyDescent="0.25">
      <c r="A577">
        <v>93</v>
      </c>
      <c r="B577" s="27" t="s">
        <v>104</v>
      </c>
      <c r="C577" s="45">
        <v>93</v>
      </c>
      <c r="D577">
        <v>82</v>
      </c>
      <c r="E577" s="8">
        <v>1077</v>
      </c>
      <c r="F577" s="15">
        <v>1</v>
      </c>
      <c r="G577" s="15">
        <v>0</v>
      </c>
      <c r="H577" s="15">
        <v>0</v>
      </c>
      <c r="I577" s="15">
        <v>1</v>
      </c>
      <c r="J577" s="15">
        <v>0</v>
      </c>
      <c r="K577" s="15">
        <v>1</v>
      </c>
      <c r="L577" s="15">
        <v>0</v>
      </c>
      <c r="M577" s="15">
        <v>0</v>
      </c>
      <c r="N577" s="15">
        <v>1</v>
      </c>
      <c r="O577" s="15">
        <v>0</v>
      </c>
      <c r="P577" s="40">
        <v>0</v>
      </c>
      <c r="Q577" t="str">
        <f t="shared" si="8"/>
        <v>GC</v>
      </c>
      <c r="R577">
        <v>59.820999999999998</v>
      </c>
    </row>
    <row r="578" spans="1:18" x14ac:dyDescent="0.25">
      <c r="A578">
        <v>94</v>
      </c>
      <c r="B578" s="27" t="s">
        <v>104</v>
      </c>
      <c r="C578" s="45">
        <v>94</v>
      </c>
      <c r="D578">
        <v>91</v>
      </c>
      <c r="E578" s="8">
        <v>1086</v>
      </c>
      <c r="F578" s="15">
        <v>1</v>
      </c>
      <c r="G578" s="15">
        <v>0</v>
      </c>
      <c r="H578" s="15">
        <v>0</v>
      </c>
      <c r="I578" s="15">
        <v>0</v>
      </c>
      <c r="J578" s="15">
        <v>0</v>
      </c>
      <c r="K578" s="15">
        <v>1</v>
      </c>
      <c r="L578" s="15">
        <v>0</v>
      </c>
      <c r="M578" s="15">
        <v>0</v>
      </c>
      <c r="N578" s="15">
        <v>1</v>
      </c>
      <c r="O578" s="15">
        <v>0</v>
      </c>
      <c r="P578" s="40">
        <v>0</v>
      </c>
      <c r="Q578" t="str">
        <f t="shared" si="8"/>
        <v>GC</v>
      </c>
      <c r="R578">
        <v>28.248999999999999</v>
      </c>
    </row>
    <row r="579" spans="1:18" x14ac:dyDescent="0.25">
      <c r="A579">
        <v>95</v>
      </c>
      <c r="B579" s="27" t="s">
        <v>104</v>
      </c>
      <c r="C579" s="45">
        <v>95</v>
      </c>
      <c r="D579">
        <v>92</v>
      </c>
      <c r="E579" s="8">
        <v>1087</v>
      </c>
      <c r="F579" s="15">
        <v>1</v>
      </c>
      <c r="G579" s="15">
        <v>0</v>
      </c>
      <c r="H579" s="15">
        <v>0</v>
      </c>
      <c r="I579" s="15">
        <v>0</v>
      </c>
      <c r="J579" s="15">
        <v>0</v>
      </c>
      <c r="K579" s="15">
        <v>1</v>
      </c>
      <c r="L579" s="15">
        <v>0</v>
      </c>
      <c r="M579" s="15">
        <v>0</v>
      </c>
      <c r="N579" s="15">
        <v>1</v>
      </c>
      <c r="O579" s="15">
        <v>0</v>
      </c>
      <c r="P579" s="40">
        <v>0</v>
      </c>
      <c r="Q579" t="str">
        <f t="shared" ref="Q579:Q628" si="9">IF(F579=1,"GC","AC")</f>
        <v>GC</v>
      </c>
      <c r="R579">
        <v>37.295999999999999</v>
      </c>
    </row>
    <row r="580" spans="1:18" x14ac:dyDescent="0.25">
      <c r="A580">
        <v>96</v>
      </c>
      <c r="B580" s="27" t="s">
        <v>104</v>
      </c>
      <c r="C580" s="45">
        <v>96</v>
      </c>
      <c r="D580">
        <v>94</v>
      </c>
      <c r="E580" s="8">
        <v>1089</v>
      </c>
      <c r="F580" s="15">
        <v>0</v>
      </c>
      <c r="G580" s="15">
        <v>0</v>
      </c>
      <c r="H580" s="15">
        <v>1</v>
      </c>
      <c r="I580" s="15">
        <v>0</v>
      </c>
      <c r="J580" s="15">
        <v>0</v>
      </c>
      <c r="K580" s="15">
        <v>0</v>
      </c>
      <c r="L580" s="15">
        <v>1</v>
      </c>
      <c r="M580" s="15">
        <v>0</v>
      </c>
      <c r="N580" s="15">
        <v>0</v>
      </c>
      <c r="O580" s="15">
        <v>0</v>
      </c>
      <c r="P580" s="40">
        <v>0</v>
      </c>
      <c r="Q580" t="str">
        <f t="shared" si="9"/>
        <v>AC</v>
      </c>
      <c r="R580">
        <v>14.955</v>
      </c>
    </row>
    <row r="581" spans="1:18" x14ac:dyDescent="0.25">
      <c r="A581">
        <v>97</v>
      </c>
      <c r="B581" s="27" t="s">
        <v>104</v>
      </c>
      <c r="C581" s="45">
        <v>97</v>
      </c>
      <c r="D581">
        <v>86</v>
      </c>
      <c r="E581" s="8">
        <v>1081</v>
      </c>
      <c r="F581" s="15">
        <v>0</v>
      </c>
      <c r="G581" s="15">
        <v>0</v>
      </c>
      <c r="H581" s="15">
        <v>0</v>
      </c>
      <c r="I581" s="15">
        <v>0</v>
      </c>
      <c r="J581" s="15">
        <v>0</v>
      </c>
      <c r="K581" s="15">
        <v>0</v>
      </c>
      <c r="L581" s="15">
        <v>0</v>
      </c>
      <c r="M581" s="15">
        <v>0</v>
      </c>
      <c r="N581" s="15">
        <v>0</v>
      </c>
      <c r="O581" s="15">
        <v>0</v>
      </c>
      <c r="P581" s="40">
        <v>0</v>
      </c>
      <c r="Q581" t="str">
        <f t="shared" si="9"/>
        <v>AC</v>
      </c>
      <c r="R581">
        <v>14.217000000000001</v>
      </c>
    </row>
    <row r="582" spans="1:18" x14ac:dyDescent="0.25">
      <c r="A582">
        <v>98</v>
      </c>
      <c r="B582" s="27" t="s">
        <v>104</v>
      </c>
      <c r="C582" s="45">
        <v>98</v>
      </c>
      <c r="D582">
        <v>83</v>
      </c>
      <c r="E582" s="8">
        <v>1078</v>
      </c>
      <c r="F582" s="15">
        <v>1</v>
      </c>
      <c r="G582" s="15">
        <v>0</v>
      </c>
      <c r="H582" s="15">
        <v>0</v>
      </c>
      <c r="I582" s="15">
        <v>0</v>
      </c>
      <c r="J582" s="15">
        <v>0</v>
      </c>
      <c r="K582" s="15">
        <v>1</v>
      </c>
      <c r="L582" s="15">
        <v>0</v>
      </c>
      <c r="M582" s="15">
        <v>0</v>
      </c>
      <c r="N582" s="15">
        <v>1</v>
      </c>
      <c r="O582" s="15">
        <v>0</v>
      </c>
      <c r="P582" s="40">
        <v>0</v>
      </c>
      <c r="Q582" t="str">
        <f t="shared" si="9"/>
        <v>GC</v>
      </c>
      <c r="R582">
        <v>30.649000000000001</v>
      </c>
    </row>
    <row r="583" spans="1:18" x14ac:dyDescent="0.25">
      <c r="A583">
        <v>99</v>
      </c>
      <c r="B583" s="27" t="s">
        <v>104</v>
      </c>
      <c r="C583" s="45">
        <v>99</v>
      </c>
      <c r="D583">
        <v>84</v>
      </c>
      <c r="E583" s="8">
        <v>1079</v>
      </c>
      <c r="F583" s="15">
        <v>1</v>
      </c>
      <c r="G583" s="15">
        <v>0</v>
      </c>
      <c r="H583" s="15">
        <v>0</v>
      </c>
      <c r="I583" s="15">
        <v>0</v>
      </c>
      <c r="J583" s="15">
        <v>0</v>
      </c>
      <c r="K583" s="15">
        <v>1</v>
      </c>
      <c r="L583" s="15">
        <v>0</v>
      </c>
      <c r="M583" s="15">
        <v>0</v>
      </c>
      <c r="N583" s="15">
        <v>1</v>
      </c>
      <c r="O583" s="15">
        <v>0</v>
      </c>
      <c r="P583" s="40">
        <v>0</v>
      </c>
      <c r="Q583" t="str">
        <f t="shared" si="9"/>
        <v>GC</v>
      </c>
      <c r="R583">
        <v>44.496000000000002</v>
      </c>
    </row>
    <row r="584" spans="1:18" x14ac:dyDescent="0.25">
      <c r="A584">
        <v>100</v>
      </c>
      <c r="B584" s="27" t="s">
        <v>104</v>
      </c>
      <c r="C584" s="45">
        <v>100</v>
      </c>
      <c r="D584">
        <v>85</v>
      </c>
      <c r="E584" s="8">
        <v>1080</v>
      </c>
      <c r="F584" s="15">
        <v>0</v>
      </c>
      <c r="G584" s="15">
        <v>0</v>
      </c>
      <c r="H584" s="15">
        <v>1</v>
      </c>
      <c r="I584" s="15">
        <v>0</v>
      </c>
      <c r="J584" s="15">
        <v>1</v>
      </c>
      <c r="K584" s="15">
        <v>0</v>
      </c>
      <c r="L584" s="15">
        <v>0</v>
      </c>
      <c r="M584" s="15">
        <v>0</v>
      </c>
      <c r="N584" s="15">
        <v>0</v>
      </c>
      <c r="O584" s="15">
        <v>0</v>
      </c>
      <c r="P584" s="40">
        <v>0</v>
      </c>
      <c r="Q584" t="str">
        <f t="shared" si="9"/>
        <v>AC</v>
      </c>
      <c r="R584">
        <v>9.9700000000000006</v>
      </c>
    </row>
    <row r="585" spans="1:18" x14ac:dyDescent="0.25">
      <c r="A585">
        <v>101</v>
      </c>
      <c r="B585" s="27" t="s">
        <v>104</v>
      </c>
      <c r="C585" s="45">
        <v>101</v>
      </c>
      <c r="D585">
        <v>158</v>
      </c>
      <c r="E585" s="8">
        <v>1153</v>
      </c>
      <c r="F585" s="15">
        <v>0</v>
      </c>
      <c r="G585" s="15">
        <v>0</v>
      </c>
      <c r="H585" s="15">
        <v>0</v>
      </c>
      <c r="I585" s="15">
        <v>0</v>
      </c>
      <c r="J585" s="15">
        <v>0</v>
      </c>
      <c r="K585" s="15">
        <v>0</v>
      </c>
      <c r="L585" s="15">
        <v>0</v>
      </c>
      <c r="M585" s="15">
        <v>0</v>
      </c>
      <c r="N585" s="15">
        <v>0</v>
      </c>
      <c r="O585" s="15">
        <v>0</v>
      </c>
      <c r="P585" s="40">
        <v>0</v>
      </c>
      <c r="Q585" t="str">
        <f t="shared" si="9"/>
        <v>AC</v>
      </c>
      <c r="R585">
        <v>5.3540000000000001</v>
      </c>
    </row>
    <row r="586" spans="1:18" x14ac:dyDescent="0.25">
      <c r="A586">
        <v>102</v>
      </c>
      <c r="B586" s="27" t="s">
        <v>104</v>
      </c>
      <c r="C586" s="45">
        <v>102</v>
      </c>
      <c r="D586">
        <v>89</v>
      </c>
      <c r="E586" s="8">
        <v>1084</v>
      </c>
      <c r="F586" s="15">
        <v>1</v>
      </c>
      <c r="G586" s="15">
        <v>0</v>
      </c>
      <c r="H586" s="15">
        <v>0</v>
      </c>
      <c r="I586" s="15">
        <v>0</v>
      </c>
      <c r="J586" s="15">
        <v>0</v>
      </c>
      <c r="K586" s="15">
        <v>1</v>
      </c>
      <c r="L586" s="15">
        <v>0</v>
      </c>
      <c r="M586" s="15">
        <v>0</v>
      </c>
      <c r="N586" s="15">
        <v>1</v>
      </c>
      <c r="O586" s="15">
        <v>0</v>
      </c>
      <c r="P586" s="40">
        <v>0</v>
      </c>
      <c r="Q586" t="str">
        <f t="shared" si="9"/>
        <v>GC</v>
      </c>
      <c r="R586">
        <v>26.033000000000001</v>
      </c>
    </row>
    <row r="587" spans="1:18" x14ac:dyDescent="0.25">
      <c r="A587">
        <v>103</v>
      </c>
      <c r="B587" s="27" t="s">
        <v>104</v>
      </c>
      <c r="C587" s="45">
        <v>103</v>
      </c>
      <c r="D587">
        <v>159</v>
      </c>
      <c r="E587" s="8">
        <v>1154</v>
      </c>
      <c r="F587" s="15">
        <v>0</v>
      </c>
      <c r="G587" s="15">
        <v>0</v>
      </c>
      <c r="H587" s="15">
        <v>0</v>
      </c>
      <c r="I587" s="15">
        <v>0</v>
      </c>
      <c r="J587" s="15">
        <v>0</v>
      </c>
      <c r="K587" s="15">
        <v>0</v>
      </c>
      <c r="L587" s="15">
        <v>0</v>
      </c>
      <c r="M587" s="15">
        <v>0</v>
      </c>
      <c r="N587" s="15">
        <v>0</v>
      </c>
      <c r="O587" s="15">
        <v>0</v>
      </c>
      <c r="P587" s="40">
        <v>0</v>
      </c>
      <c r="Q587" t="str">
        <f t="shared" si="9"/>
        <v>AC</v>
      </c>
      <c r="R587">
        <v>13.478</v>
      </c>
    </row>
    <row r="588" spans="1:18" x14ac:dyDescent="0.25">
      <c r="A588">
        <v>104</v>
      </c>
      <c r="B588" s="27"/>
      <c r="C588" s="45"/>
      <c r="E588" s="8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40"/>
      <c r="R588">
        <v>12.37</v>
      </c>
    </row>
    <row r="589" spans="1:18" x14ac:dyDescent="0.25">
      <c r="A589">
        <v>105</v>
      </c>
      <c r="B589" s="27" t="s">
        <v>104</v>
      </c>
      <c r="C589" s="45">
        <v>105</v>
      </c>
      <c r="D589">
        <v>126</v>
      </c>
      <c r="E589" s="8">
        <v>1121</v>
      </c>
      <c r="F589" s="15">
        <v>1</v>
      </c>
      <c r="G589" s="15">
        <v>0</v>
      </c>
      <c r="H589" s="15">
        <v>0</v>
      </c>
      <c r="I589" s="15">
        <v>0</v>
      </c>
      <c r="J589" s="15">
        <v>0</v>
      </c>
      <c r="K589" s="15">
        <v>1</v>
      </c>
      <c r="L589" s="15">
        <v>0</v>
      </c>
      <c r="M589" s="15">
        <v>0</v>
      </c>
      <c r="N589" s="15">
        <v>1</v>
      </c>
      <c r="O589" s="15">
        <v>0</v>
      </c>
      <c r="P589" s="40">
        <v>0</v>
      </c>
      <c r="Q589" t="str">
        <f t="shared" si="9"/>
        <v>GC</v>
      </c>
      <c r="R589">
        <v>21.417000000000002</v>
      </c>
    </row>
    <row r="590" spans="1:18" x14ac:dyDescent="0.25">
      <c r="A590">
        <v>106</v>
      </c>
      <c r="B590" s="27" t="s">
        <v>104</v>
      </c>
      <c r="C590" s="45">
        <v>106</v>
      </c>
      <c r="D590">
        <v>127</v>
      </c>
      <c r="E590" s="8">
        <v>1122</v>
      </c>
      <c r="F590" s="15">
        <v>1</v>
      </c>
      <c r="G590" s="15">
        <v>0</v>
      </c>
      <c r="H590" s="15">
        <v>0</v>
      </c>
      <c r="I590" s="15">
        <v>1</v>
      </c>
      <c r="J590" s="15">
        <v>0</v>
      </c>
      <c r="K590" s="15">
        <v>1</v>
      </c>
      <c r="L590" s="15">
        <v>0</v>
      </c>
      <c r="M590" s="15">
        <v>0</v>
      </c>
      <c r="N590" s="15">
        <v>1</v>
      </c>
      <c r="O590" s="15">
        <v>0</v>
      </c>
      <c r="P590" s="40">
        <v>0</v>
      </c>
      <c r="Q590" t="str">
        <f t="shared" si="9"/>
        <v>GC</v>
      </c>
      <c r="R590">
        <v>37.479999999999997</v>
      </c>
    </row>
    <row r="591" spans="1:18" x14ac:dyDescent="0.25">
      <c r="A591">
        <v>107</v>
      </c>
      <c r="B591" s="27" t="s">
        <v>104</v>
      </c>
      <c r="C591" s="45">
        <v>107</v>
      </c>
      <c r="D591">
        <v>128</v>
      </c>
      <c r="E591" s="8">
        <v>1123</v>
      </c>
      <c r="F591" s="15">
        <v>1</v>
      </c>
      <c r="G591" s="15">
        <v>0</v>
      </c>
      <c r="H591" s="15">
        <v>0</v>
      </c>
      <c r="I591" s="15">
        <v>0</v>
      </c>
      <c r="J591" s="15">
        <v>0</v>
      </c>
      <c r="K591" s="15">
        <v>1</v>
      </c>
      <c r="L591" s="15">
        <v>0</v>
      </c>
      <c r="M591" s="15">
        <v>0</v>
      </c>
      <c r="N591" s="15">
        <v>1</v>
      </c>
      <c r="O591" s="15">
        <v>0</v>
      </c>
      <c r="P591" s="40">
        <v>0</v>
      </c>
      <c r="Q591" t="str">
        <f t="shared" si="9"/>
        <v>GC</v>
      </c>
      <c r="R591">
        <v>29.172000000000001</v>
      </c>
    </row>
    <row r="592" spans="1:18" x14ac:dyDescent="0.25">
      <c r="A592">
        <v>108</v>
      </c>
      <c r="B592" s="27" t="s">
        <v>104</v>
      </c>
      <c r="C592" s="45">
        <v>108</v>
      </c>
      <c r="D592">
        <v>122</v>
      </c>
      <c r="E592" s="8">
        <v>1117</v>
      </c>
      <c r="F592" s="15">
        <v>1</v>
      </c>
      <c r="G592" s="15">
        <v>0</v>
      </c>
      <c r="H592" s="15">
        <v>0</v>
      </c>
      <c r="I592" s="15">
        <v>0</v>
      </c>
      <c r="J592" s="15">
        <v>0</v>
      </c>
      <c r="K592" s="15">
        <v>1</v>
      </c>
      <c r="L592" s="15">
        <v>0</v>
      </c>
      <c r="M592" s="15">
        <v>0</v>
      </c>
      <c r="N592" s="15">
        <v>1</v>
      </c>
      <c r="O592" s="15">
        <v>0</v>
      </c>
      <c r="P592" s="40">
        <v>0</v>
      </c>
      <c r="Q592" t="str">
        <f t="shared" si="9"/>
        <v>GC</v>
      </c>
      <c r="R592">
        <v>23.263999999999999</v>
      </c>
    </row>
    <row r="593" spans="1:18" x14ac:dyDescent="0.25">
      <c r="A593">
        <v>109</v>
      </c>
      <c r="B593" s="27" t="s">
        <v>104</v>
      </c>
      <c r="C593" s="45">
        <v>109</v>
      </c>
      <c r="D593">
        <v>131</v>
      </c>
      <c r="E593" s="8">
        <v>1126</v>
      </c>
      <c r="F593" s="15">
        <v>1</v>
      </c>
      <c r="G593" s="15">
        <v>0</v>
      </c>
      <c r="H593" s="15">
        <v>0</v>
      </c>
      <c r="I593" s="15">
        <v>0</v>
      </c>
      <c r="J593" s="15">
        <v>0</v>
      </c>
      <c r="K593" s="15">
        <v>1</v>
      </c>
      <c r="L593" s="15">
        <v>0</v>
      </c>
      <c r="M593" s="15">
        <v>0</v>
      </c>
      <c r="N593" s="15">
        <v>1</v>
      </c>
      <c r="O593" s="15">
        <v>0</v>
      </c>
      <c r="P593" s="40">
        <v>0</v>
      </c>
      <c r="Q593" t="str">
        <f t="shared" si="9"/>
        <v>GC</v>
      </c>
      <c r="R593">
        <v>26.587</v>
      </c>
    </row>
    <row r="594" spans="1:18" x14ac:dyDescent="0.25">
      <c r="A594">
        <v>110</v>
      </c>
      <c r="B594" s="27" t="s">
        <v>104</v>
      </c>
      <c r="C594" s="45">
        <v>110</v>
      </c>
      <c r="D594">
        <v>135</v>
      </c>
      <c r="E594" s="8">
        <v>1130</v>
      </c>
      <c r="F594" s="15">
        <v>1</v>
      </c>
      <c r="G594" s="15">
        <v>0</v>
      </c>
      <c r="H594" s="15">
        <v>0</v>
      </c>
      <c r="I594" s="15">
        <v>0</v>
      </c>
      <c r="J594" s="15">
        <v>0</v>
      </c>
      <c r="K594" s="15">
        <v>1</v>
      </c>
      <c r="L594" s="15">
        <v>0</v>
      </c>
      <c r="M594" s="15">
        <v>0</v>
      </c>
      <c r="N594" s="15">
        <v>1</v>
      </c>
      <c r="O594" s="15">
        <v>0</v>
      </c>
      <c r="P594" s="40">
        <v>0</v>
      </c>
      <c r="Q594" t="str">
        <f t="shared" si="9"/>
        <v>GC</v>
      </c>
      <c r="R594">
        <v>16.617000000000001</v>
      </c>
    </row>
    <row r="595" spans="1:18" x14ac:dyDescent="0.25">
      <c r="A595">
        <v>111</v>
      </c>
      <c r="B595" s="27" t="s">
        <v>104</v>
      </c>
      <c r="C595" s="45">
        <v>111</v>
      </c>
      <c r="D595">
        <v>134</v>
      </c>
      <c r="E595" s="8">
        <v>1129</v>
      </c>
      <c r="F595" s="15">
        <v>1</v>
      </c>
      <c r="G595" s="15">
        <v>0</v>
      </c>
      <c r="H595" s="15">
        <v>0</v>
      </c>
      <c r="I595" s="15">
        <v>0</v>
      </c>
      <c r="J595" s="15">
        <v>0</v>
      </c>
      <c r="K595" s="15">
        <v>1</v>
      </c>
      <c r="L595" s="15">
        <v>0</v>
      </c>
      <c r="M595" s="15">
        <v>0</v>
      </c>
      <c r="N595" s="15">
        <v>1</v>
      </c>
      <c r="O595" s="15">
        <v>0</v>
      </c>
      <c r="P595" s="40">
        <v>0</v>
      </c>
      <c r="Q595" t="str">
        <f t="shared" si="9"/>
        <v>GC</v>
      </c>
      <c r="R595">
        <v>31.571999999999999</v>
      </c>
    </row>
    <row r="596" spans="1:18" x14ac:dyDescent="0.25">
      <c r="A596">
        <v>112</v>
      </c>
      <c r="B596" s="27" t="s">
        <v>104</v>
      </c>
      <c r="C596" s="45">
        <v>112</v>
      </c>
      <c r="D596">
        <v>151</v>
      </c>
      <c r="E596" s="8">
        <v>1146</v>
      </c>
      <c r="F596" s="15">
        <v>0</v>
      </c>
      <c r="G596" s="15">
        <v>0</v>
      </c>
      <c r="H596" s="15">
        <v>0</v>
      </c>
      <c r="I596" s="15">
        <v>0</v>
      </c>
      <c r="J596" s="15">
        <v>0</v>
      </c>
      <c r="K596" s="15">
        <v>0</v>
      </c>
      <c r="L596" s="15">
        <v>1</v>
      </c>
      <c r="M596" s="15">
        <v>0</v>
      </c>
      <c r="N596" s="15">
        <v>0</v>
      </c>
      <c r="O596" s="15">
        <v>0</v>
      </c>
      <c r="P596" s="40">
        <v>0</v>
      </c>
      <c r="Q596" t="str">
        <f t="shared" si="9"/>
        <v>AC</v>
      </c>
      <c r="R596">
        <v>7.57</v>
      </c>
    </row>
    <row r="597" spans="1:18" x14ac:dyDescent="0.25">
      <c r="A597">
        <v>113</v>
      </c>
      <c r="B597" s="27" t="s">
        <v>104</v>
      </c>
      <c r="C597" s="45">
        <v>113</v>
      </c>
      <c r="D597">
        <v>114</v>
      </c>
      <c r="E597" s="8">
        <v>1109</v>
      </c>
      <c r="F597" s="15">
        <v>1</v>
      </c>
      <c r="G597" s="15">
        <v>0</v>
      </c>
      <c r="H597" s="15">
        <v>0</v>
      </c>
      <c r="I597" s="15">
        <v>1</v>
      </c>
      <c r="J597" s="15">
        <v>0</v>
      </c>
      <c r="K597" s="15">
        <v>1</v>
      </c>
      <c r="L597" s="15">
        <v>0</v>
      </c>
      <c r="M597" s="15">
        <v>0</v>
      </c>
      <c r="N597" s="15">
        <v>1</v>
      </c>
      <c r="O597" s="15">
        <v>0</v>
      </c>
      <c r="P597" s="40">
        <v>0</v>
      </c>
      <c r="Q597" t="str">
        <f t="shared" si="9"/>
        <v>GC</v>
      </c>
      <c r="R597">
        <v>25.664000000000001</v>
      </c>
    </row>
    <row r="598" spans="1:18" x14ac:dyDescent="0.25">
      <c r="A598">
        <v>114</v>
      </c>
      <c r="B598" s="27" t="s">
        <v>104</v>
      </c>
      <c r="C598" s="45">
        <v>114</v>
      </c>
      <c r="D598">
        <v>107</v>
      </c>
      <c r="E598" s="8">
        <v>1102</v>
      </c>
      <c r="F598" s="15">
        <v>0</v>
      </c>
      <c r="G598" s="15">
        <v>0</v>
      </c>
      <c r="H598" s="15">
        <v>0</v>
      </c>
      <c r="I598" s="15">
        <v>0</v>
      </c>
      <c r="J598" s="15">
        <v>0</v>
      </c>
      <c r="K598" s="15">
        <v>0</v>
      </c>
      <c r="L598" s="15">
        <v>0</v>
      </c>
      <c r="M598" s="15">
        <v>0</v>
      </c>
      <c r="N598" s="15">
        <v>0</v>
      </c>
      <c r="O598" s="15">
        <v>0</v>
      </c>
      <c r="P598" s="40">
        <v>0</v>
      </c>
      <c r="Q598" t="str">
        <f t="shared" si="9"/>
        <v>AC</v>
      </c>
      <c r="R598">
        <v>13.478</v>
      </c>
    </row>
    <row r="599" spans="1:18" x14ac:dyDescent="0.25">
      <c r="A599">
        <v>115</v>
      </c>
      <c r="B599" s="27" t="s">
        <v>104</v>
      </c>
      <c r="C599" s="45">
        <v>115</v>
      </c>
      <c r="D599">
        <v>105</v>
      </c>
      <c r="E599" s="8">
        <v>1100</v>
      </c>
      <c r="F599" s="15">
        <v>1</v>
      </c>
      <c r="G599" s="15">
        <v>0</v>
      </c>
      <c r="H599" s="15">
        <v>0</v>
      </c>
      <c r="I599" s="15">
        <v>0</v>
      </c>
      <c r="J599" s="15">
        <v>0</v>
      </c>
      <c r="K599" s="15">
        <v>1</v>
      </c>
      <c r="L599" s="15">
        <v>0</v>
      </c>
      <c r="M599" s="15">
        <v>0</v>
      </c>
      <c r="N599" s="15">
        <v>1</v>
      </c>
      <c r="O599" s="15">
        <v>0</v>
      </c>
      <c r="P599" s="40">
        <v>0</v>
      </c>
      <c r="Q599" t="str">
        <f t="shared" si="9"/>
        <v>GC</v>
      </c>
      <c r="R599">
        <v>28.802</v>
      </c>
    </row>
    <row r="600" spans="1:18" x14ac:dyDescent="0.25">
      <c r="A600">
        <v>116</v>
      </c>
      <c r="B600" s="27" t="s">
        <v>104</v>
      </c>
      <c r="C600" s="45">
        <v>116</v>
      </c>
      <c r="D600">
        <v>103</v>
      </c>
      <c r="E600" s="8">
        <v>1098</v>
      </c>
      <c r="F600" s="15">
        <v>1</v>
      </c>
      <c r="G600" s="15">
        <v>0</v>
      </c>
      <c r="H600" s="15">
        <v>0</v>
      </c>
      <c r="I600" s="15">
        <v>0</v>
      </c>
      <c r="J600" s="15">
        <v>0</v>
      </c>
      <c r="K600" s="15">
        <v>1</v>
      </c>
      <c r="L600" s="15">
        <v>0</v>
      </c>
      <c r="M600" s="15">
        <v>0</v>
      </c>
      <c r="N600" s="15">
        <v>1</v>
      </c>
      <c r="O600" s="15">
        <v>0</v>
      </c>
      <c r="P600" s="40">
        <v>0</v>
      </c>
      <c r="Q600" t="str">
        <f t="shared" si="9"/>
        <v>GC</v>
      </c>
      <c r="R600">
        <v>24.187000000000001</v>
      </c>
    </row>
    <row r="601" spans="1:18" x14ac:dyDescent="0.25">
      <c r="A601">
        <v>117</v>
      </c>
      <c r="B601" s="27" t="s">
        <v>104</v>
      </c>
      <c r="C601" s="45">
        <v>117</v>
      </c>
      <c r="D601">
        <v>161</v>
      </c>
      <c r="E601" s="8">
        <v>1156</v>
      </c>
      <c r="F601" s="15">
        <v>0</v>
      </c>
      <c r="G601" s="15">
        <v>0</v>
      </c>
      <c r="H601" s="15">
        <v>1</v>
      </c>
      <c r="I601" s="15">
        <v>0</v>
      </c>
      <c r="J601" s="15">
        <v>1</v>
      </c>
      <c r="K601" s="15">
        <v>0</v>
      </c>
      <c r="L601" s="15">
        <v>0</v>
      </c>
      <c r="M601" s="15">
        <v>0</v>
      </c>
      <c r="N601" s="15">
        <v>0</v>
      </c>
      <c r="O601" s="15">
        <v>0</v>
      </c>
      <c r="P601" s="40">
        <v>0</v>
      </c>
      <c r="Q601" t="str">
        <f t="shared" si="9"/>
        <v>AC</v>
      </c>
      <c r="R601">
        <v>18.463000000000001</v>
      </c>
    </row>
    <row r="602" spans="1:18" x14ac:dyDescent="0.25">
      <c r="A602">
        <v>118</v>
      </c>
      <c r="B602" s="27" t="s">
        <v>104</v>
      </c>
      <c r="C602" s="45">
        <v>118</v>
      </c>
      <c r="D602">
        <v>120</v>
      </c>
      <c r="E602" s="8">
        <v>1115</v>
      </c>
      <c r="F602" s="15">
        <v>0</v>
      </c>
      <c r="G602" s="15">
        <v>1</v>
      </c>
      <c r="H602" s="15">
        <v>0</v>
      </c>
      <c r="I602" s="15">
        <v>0</v>
      </c>
      <c r="J602" s="15">
        <v>1</v>
      </c>
      <c r="K602" s="15">
        <v>0</v>
      </c>
      <c r="L602" s="15">
        <v>0</v>
      </c>
      <c r="M602" s="15">
        <v>0</v>
      </c>
      <c r="N602" s="15">
        <v>0</v>
      </c>
      <c r="O602" s="15">
        <v>0</v>
      </c>
      <c r="P602" s="40">
        <v>0</v>
      </c>
      <c r="Q602" t="str">
        <f t="shared" si="9"/>
        <v>AC</v>
      </c>
      <c r="R602">
        <v>12.923999999999999</v>
      </c>
    </row>
    <row r="603" spans="1:18" x14ac:dyDescent="0.25">
      <c r="A603">
        <v>119</v>
      </c>
      <c r="B603" s="27" t="s">
        <v>104</v>
      </c>
      <c r="C603" s="45">
        <v>119</v>
      </c>
      <c r="D603">
        <v>119</v>
      </c>
      <c r="E603" s="8">
        <v>1114</v>
      </c>
      <c r="F603" s="15">
        <v>1</v>
      </c>
      <c r="G603" s="15">
        <v>0</v>
      </c>
      <c r="H603" s="15">
        <v>0</v>
      </c>
      <c r="I603" s="15">
        <v>0</v>
      </c>
      <c r="J603" s="15">
        <v>0</v>
      </c>
      <c r="K603" s="15">
        <v>1</v>
      </c>
      <c r="L603" s="15">
        <v>0</v>
      </c>
      <c r="M603" s="15">
        <v>0</v>
      </c>
      <c r="N603" s="15">
        <v>1</v>
      </c>
      <c r="O603" s="15">
        <v>0</v>
      </c>
      <c r="P603" s="40">
        <v>0</v>
      </c>
      <c r="Q603" t="str">
        <f t="shared" si="9"/>
        <v>GC</v>
      </c>
      <c r="R603">
        <v>15.509</v>
      </c>
    </row>
    <row r="604" spans="1:18" x14ac:dyDescent="0.25">
      <c r="A604">
        <v>120</v>
      </c>
      <c r="B604" s="27" t="s">
        <v>104</v>
      </c>
      <c r="C604" s="45">
        <v>120</v>
      </c>
      <c r="D604">
        <v>99</v>
      </c>
      <c r="E604" s="8">
        <v>1094</v>
      </c>
      <c r="F604" s="15">
        <v>1</v>
      </c>
      <c r="G604" s="15">
        <v>0</v>
      </c>
      <c r="H604" s="15">
        <v>0</v>
      </c>
      <c r="I604" s="15">
        <v>1</v>
      </c>
      <c r="J604" s="15">
        <v>0</v>
      </c>
      <c r="K604" s="15">
        <v>1</v>
      </c>
      <c r="L604" s="15">
        <v>0</v>
      </c>
      <c r="M604" s="15">
        <v>0</v>
      </c>
      <c r="N604" s="15">
        <v>1</v>
      </c>
      <c r="O604" s="15">
        <v>0</v>
      </c>
      <c r="P604" s="40">
        <v>0</v>
      </c>
      <c r="Q604" t="str">
        <f t="shared" si="9"/>
        <v>GC</v>
      </c>
      <c r="R604">
        <v>38.957000000000001</v>
      </c>
    </row>
    <row r="605" spans="1:18" x14ac:dyDescent="0.25">
      <c r="A605">
        <v>121</v>
      </c>
      <c r="B605" s="27" t="s">
        <v>104</v>
      </c>
      <c r="C605" s="45">
        <v>121</v>
      </c>
      <c r="D605">
        <v>38</v>
      </c>
      <c r="E605" s="8">
        <v>1033</v>
      </c>
      <c r="F605" s="15">
        <v>1</v>
      </c>
      <c r="G605" s="15">
        <v>0</v>
      </c>
      <c r="H605" s="15">
        <v>0</v>
      </c>
      <c r="I605" s="15">
        <v>0</v>
      </c>
      <c r="J605" s="15">
        <v>0</v>
      </c>
      <c r="K605" s="15">
        <v>1</v>
      </c>
      <c r="L605" s="15">
        <v>0</v>
      </c>
      <c r="M605" s="15">
        <v>0</v>
      </c>
      <c r="N605" s="15">
        <v>1</v>
      </c>
      <c r="O605" s="15">
        <v>0</v>
      </c>
      <c r="P605" s="40">
        <v>0</v>
      </c>
      <c r="Q605" t="str">
        <f t="shared" si="9"/>
        <v>GC</v>
      </c>
      <c r="R605">
        <v>27.324999999999999</v>
      </c>
    </row>
    <row r="606" spans="1:18" x14ac:dyDescent="0.25">
      <c r="A606">
        <v>122</v>
      </c>
      <c r="B606" s="27" t="s">
        <v>104</v>
      </c>
      <c r="C606" s="45">
        <v>123</v>
      </c>
      <c r="D606">
        <v>41</v>
      </c>
      <c r="E606" s="8">
        <v>1036</v>
      </c>
      <c r="F606" s="15">
        <v>1</v>
      </c>
      <c r="G606" s="15">
        <v>0</v>
      </c>
      <c r="H606" s="15">
        <v>0</v>
      </c>
      <c r="I606" s="15">
        <v>0</v>
      </c>
      <c r="J606" s="15">
        <v>0</v>
      </c>
      <c r="K606" s="15">
        <v>1</v>
      </c>
      <c r="L606" s="15">
        <v>0</v>
      </c>
      <c r="M606" s="15">
        <v>0</v>
      </c>
      <c r="N606" s="15">
        <v>1</v>
      </c>
      <c r="O606" s="15">
        <v>0</v>
      </c>
      <c r="P606" s="40">
        <v>0</v>
      </c>
      <c r="Q606" t="str">
        <f t="shared" si="9"/>
        <v>GC</v>
      </c>
      <c r="R606">
        <v>6.6470000000000002</v>
      </c>
    </row>
    <row r="607" spans="1:18" x14ac:dyDescent="0.25">
      <c r="A607">
        <v>123</v>
      </c>
      <c r="B607" s="27" t="s">
        <v>104</v>
      </c>
      <c r="C607" s="45">
        <v>124</v>
      </c>
      <c r="D607">
        <v>51</v>
      </c>
      <c r="E607" s="8">
        <v>1046</v>
      </c>
      <c r="F607" s="15">
        <v>1</v>
      </c>
      <c r="G607" s="15">
        <v>0</v>
      </c>
      <c r="H607" s="15">
        <v>0</v>
      </c>
      <c r="I607" s="15">
        <v>0</v>
      </c>
      <c r="J607" s="15">
        <v>0</v>
      </c>
      <c r="K607" s="15">
        <v>1</v>
      </c>
      <c r="L607" s="15">
        <v>0</v>
      </c>
      <c r="M607" s="15">
        <v>0</v>
      </c>
      <c r="N607" s="15">
        <v>1</v>
      </c>
      <c r="O607" s="15">
        <v>0</v>
      </c>
      <c r="P607" s="40">
        <v>0</v>
      </c>
      <c r="Q607" t="str">
        <f t="shared" si="9"/>
        <v>GC</v>
      </c>
      <c r="R607">
        <v>30.094999999999999</v>
      </c>
    </row>
    <row r="608" spans="1:18" x14ac:dyDescent="0.25">
      <c r="A608">
        <v>124</v>
      </c>
      <c r="B608" s="27" t="s">
        <v>104</v>
      </c>
      <c r="C608" s="45">
        <v>125</v>
      </c>
      <c r="D608">
        <v>48</v>
      </c>
      <c r="E608" s="8">
        <v>1043</v>
      </c>
      <c r="F608" s="15">
        <v>0</v>
      </c>
      <c r="G608" s="15">
        <v>0</v>
      </c>
      <c r="H608" s="15">
        <v>0</v>
      </c>
      <c r="I608" s="15">
        <v>0</v>
      </c>
      <c r="J608" s="15">
        <v>1</v>
      </c>
      <c r="K608" s="15">
        <v>0</v>
      </c>
      <c r="L608" s="15">
        <v>0</v>
      </c>
      <c r="M608" s="15">
        <v>0</v>
      </c>
      <c r="N608" s="15">
        <v>0</v>
      </c>
      <c r="O608" s="15">
        <v>0</v>
      </c>
      <c r="P608" s="40">
        <v>0</v>
      </c>
      <c r="Q608" t="str">
        <f t="shared" si="9"/>
        <v>AC</v>
      </c>
      <c r="R608">
        <v>41.542000000000002</v>
      </c>
    </row>
    <row r="609" spans="1:18" x14ac:dyDescent="0.25">
      <c r="A609">
        <v>125</v>
      </c>
      <c r="B609" s="27" t="s">
        <v>104</v>
      </c>
      <c r="C609" s="45">
        <v>126</v>
      </c>
      <c r="D609">
        <v>140</v>
      </c>
      <c r="E609" s="8">
        <v>1135</v>
      </c>
      <c r="F609" s="15">
        <v>1</v>
      </c>
      <c r="G609" s="15">
        <v>0</v>
      </c>
      <c r="H609" s="15">
        <v>0</v>
      </c>
      <c r="I609" s="15">
        <v>0</v>
      </c>
      <c r="J609" s="15">
        <v>0</v>
      </c>
      <c r="K609" s="15">
        <v>1</v>
      </c>
      <c r="L609" s="15">
        <v>0</v>
      </c>
      <c r="M609" s="15">
        <v>0</v>
      </c>
      <c r="N609" s="15">
        <v>1</v>
      </c>
      <c r="O609" s="15">
        <v>0</v>
      </c>
      <c r="P609" s="40">
        <v>0</v>
      </c>
      <c r="Q609" t="str">
        <f t="shared" si="9"/>
        <v>GC</v>
      </c>
      <c r="R609">
        <v>13.847</v>
      </c>
    </row>
    <row r="610" spans="1:18" x14ac:dyDescent="0.25">
      <c r="A610">
        <v>126</v>
      </c>
      <c r="B610" s="27" t="s">
        <v>104</v>
      </c>
      <c r="C610" s="45">
        <v>126</v>
      </c>
      <c r="D610">
        <v>167</v>
      </c>
      <c r="E610" s="8">
        <v>1162</v>
      </c>
      <c r="F610" s="15">
        <v>0</v>
      </c>
      <c r="G610" s="15">
        <v>0</v>
      </c>
      <c r="H610" s="15">
        <v>1</v>
      </c>
      <c r="I610" s="15">
        <v>0</v>
      </c>
      <c r="J610" s="15">
        <v>0</v>
      </c>
      <c r="K610" s="15">
        <v>0</v>
      </c>
      <c r="L610" s="15">
        <v>0</v>
      </c>
      <c r="M610" s="15">
        <v>0</v>
      </c>
      <c r="N610" s="15">
        <v>0</v>
      </c>
      <c r="O610" s="15">
        <v>1</v>
      </c>
      <c r="P610" s="40">
        <v>0</v>
      </c>
      <c r="Q610" t="str">
        <f t="shared" si="9"/>
        <v>AC</v>
      </c>
      <c r="R610">
        <v>26.033000000000001</v>
      </c>
    </row>
    <row r="611" spans="1:18" x14ac:dyDescent="0.25">
      <c r="A611">
        <v>127</v>
      </c>
      <c r="B611" s="27" t="s">
        <v>104</v>
      </c>
      <c r="C611" s="45">
        <v>127</v>
      </c>
      <c r="D611">
        <v>142</v>
      </c>
      <c r="E611" s="8">
        <v>1137</v>
      </c>
      <c r="F611" s="15">
        <v>1</v>
      </c>
      <c r="G611" s="15">
        <v>0</v>
      </c>
      <c r="H611" s="15">
        <v>0</v>
      </c>
      <c r="I611" s="15">
        <v>0</v>
      </c>
      <c r="J611" s="15">
        <v>0</v>
      </c>
      <c r="K611" s="15">
        <v>1</v>
      </c>
      <c r="L611" s="15">
        <v>0</v>
      </c>
      <c r="M611" s="15">
        <v>0</v>
      </c>
      <c r="N611" s="15">
        <v>1</v>
      </c>
      <c r="O611" s="15">
        <v>0</v>
      </c>
      <c r="P611" s="40">
        <v>0</v>
      </c>
      <c r="Q611" t="str">
        <f t="shared" si="9"/>
        <v>GC</v>
      </c>
      <c r="R611">
        <v>34.895000000000003</v>
      </c>
    </row>
    <row r="612" spans="1:18" x14ac:dyDescent="0.25">
      <c r="A612">
        <v>128</v>
      </c>
      <c r="B612" s="27" t="s">
        <v>104</v>
      </c>
      <c r="C612" s="45">
        <v>128</v>
      </c>
      <c r="D612">
        <v>141</v>
      </c>
      <c r="E612" s="8">
        <v>1136</v>
      </c>
      <c r="F612" s="15">
        <v>1</v>
      </c>
      <c r="G612" s="15">
        <v>0</v>
      </c>
      <c r="H612" s="15">
        <v>0</v>
      </c>
      <c r="I612" s="15">
        <v>0</v>
      </c>
      <c r="J612" s="15">
        <v>0</v>
      </c>
      <c r="K612" s="15">
        <v>1</v>
      </c>
      <c r="L612" s="15">
        <v>0</v>
      </c>
      <c r="M612" s="15">
        <v>0</v>
      </c>
      <c r="N612" s="15">
        <v>1</v>
      </c>
      <c r="O612" s="15">
        <v>0</v>
      </c>
      <c r="P612" s="40">
        <v>0</v>
      </c>
      <c r="Q612" t="str">
        <f t="shared" si="9"/>
        <v>GC</v>
      </c>
      <c r="R612">
        <v>20.678999999999998</v>
      </c>
    </row>
    <row r="613" spans="1:18" x14ac:dyDescent="0.25">
      <c r="A613">
        <v>129</v>
      </c>
      <c r="B613" s="27" t="s">
        <v>104</v>
      </c>
      <c r="C613" s="45">
        <v>129</v>
      </c>
      <c r="D613">
        <v>166</v>
      </c>
      <c r="E613" s="8">
        <v>1161</v>
      </c>
      <c r="F613" s="15">
        <v>0</v>
      </c>
      <c r="G613" s="15">
        <v>0</v>
      </c>
      <c r="H613" s="15">
        <v>1</v>
      </c>
      <c r="I613" s="15">
        <v>0</v>
      </c>
      <c r="J613" s="15">
        <v>0</v>
      </c>
      <c r="K613" s="15">
        <v>0</v>
      </c>
      <c r="L613" s="15">
        <v>0</v>
      </c>
      <c r="M613" s="15">
        <v>0</v>
      </c>
      <c r="N613" s="15">
        <v>0</v>
      </c>
      <c r="O613" s="15">
        <v>0</v>
      </c>
      <c r="P613" s="40">
        <v>0</v>
      </c>
      <c r="Q613" t="str">
        <f t="shared" si="9"/>
        <v>AC</v>
      </c>
      <c r="R613">
        <v>20.863</v>
      </c>
    </row>
    <row r="614" spans="1:18" x14ac:dyDescent="0.25">
      <c r="A614">
        <v>130</v>
      </c>
      <c r="B614" s="27" t="s">
        <v>104</v>
      </c>
      <c r="C614" s="45">
        <v>130</v>
      </c>
      <c r="D614">
        <v>50</v>
      </c>
      <c r="E614" s="8">
        <v>1045</v>
      </c>
      <c r="F614" s="15">
        <v>0</v>
      </c>
      <c r="G614" s="15">
        <v>0</v>
      </c>
      <c r="H614" s="15">
        <v>1</v>
      </c>
      <c r="I614" s="15">
        <v>0</v>
      </c>
      <c r="J614" s="15">
        <v>1</v>
      </c>
      <c r="K614" s="15">
        <v>0</v>
      </c>
      <c r="L614" s="15">
        <v>0</v>
      </c>
      <c r="M614" s="15">
        <v>0</v>
      </c>
      <c r="N614" s="15">
        <v>0</v>
      </c>
      <c r="O614" s="15">
        <v>0</v>
      </c>
      <c r="P614" s="40">
        <v>0</v>
      </c>
      <c r="Q614" t="str">
        <f t="shared" si="9"/>
        <v>AC</v>
      </c>
      <c r="R614">
        <v>15.324</v>
      </c>
    </row>
    <row r="615" spans="1:18" x14ac:dyDescent="0.25">
      <c r="A615">
        <v>131</v>
      </c>
      <c r="B615" s="27"/>
      <c r="C615" s="45"/>
      <c r="E615" s="8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40"/>
      <c r="R615">
        <v>29.356000000000002</v>
      </c>
    </row>
    <row r="616" spans="1:18" x14ac:dyDescent="0.25">
      <c r="A616">
        <v>132</v>
      </c>
      <c r="B616" s="27" t="s">
        <v>104</v>
      </c>
      <c r="C616" s="45">
        <v>132</v>
      </c>
      <c r="D616">
        <v>52</v>
      </c>
      <c r="E616" s="8">
        <v>1047</v>
      </c>
      <c r="F616" s="15">
        <v>1</v>
      </c>
      <c r="G616" s="15">
        <v>0</v>
      </c>
      <c r="H616" s="15">
        <v>0</v>
      </c>
      <c r="I616" s="15">
        <v>0</v>
      </c>
      <c r="J616" s="15">
        <v>0</v>
      </c>
      <c r="K616" s="15">
        <v>1</v>
      </c>
      <c r="L616" s="15">
        <v>0</v>
      </c>
      <c r="M616" s="15">
        <v>0</v>
      </c>
      <c r="N616" s="15">
        <v>0</v>
      </c>
      <c r="O616" s="15">
        <v>0</v>
      </c>
      <c r="P616" s="40">
        <v>0</v>
      </c>
      <c r="Q616" t="str">
        <f t="shared" si="9"/>
        <v>GC</v>
      </c>
      <c r="R616">
        <v>27.695</v>
      </c>
    </row>
    <row r="617" spans="1:18" x14ac:dyDescent="0.25">
      <c r="A617">
        <v>133</v>
      </c>
      <c r="B617" s="27" t="s">
        <v>104</v>
      </c>
      <c r="C617" s="45">
        <v>133</v>
      </c>
      <c r="D617">
        <v>139</v>
      </c>
      <c r="E617" s="8">
        <v>1134</v>
      </c>
      <c r="F617" s="15">
        <v>1</v>
      </c>
      <c r="G617" s="15">
        <v>0</v>
      </c>
      <c r="H617" s="15">
        <v>0</v>
      </c>
      <c r="I617" s="15">
        <v>0</v>
      </c>
      <c r="J617" s="15">
        <v>0</v>
      </c>
      <c r="K617" s="15">
        <v>1</v>
      </c>
      <c r="L617" s="15">
        <v>0</v>
      </c>
      <c r="M617" s="15">
        <v>0</v>
      </c>
      <c r="N617" s="15">
        <v>1</v>
      </c>
      <c r="O617" s="15">
        <v>0</v>
      </c>
      <c r="P617" s="40">
        <v>0</v>
      </c>
      <c r="Q617" t="str">
        <f t="shared" si="9"/>
        <v>GC</v>
      </c>
      <c r="R617">
        <v>10.893000000000001</v>
      </c>
    </row>
    <row r="618" spans="1:18" x14ac:dyDescent="0.25">
      <c r="A618">
        <v>134</v>
      </c>
      <c r="B618" s="27"/>
      <c r="C618" s="45"/>
      <c r="E618" s="8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40"/>
      <c r="R618">
        <v>12.37</v>
      </c>
    </row>
    <row r="619" spans="1:18" x14ac:dyDescent="0.25">
      <c r="A619">
        <v>135</v>
      </c>
      <c r="B619" s="27" t="s">
        <v>104</v>
      </c>
      <c r="C619" s="45">
        <v>135</v>
      </c>
      <c r="D619">
        <v>27</v>
      </c>
      <c r="E619" s="8">
        <v>1022</v>
      </c>
      <c r="F619" s="15">
        <v>1</v>
      </c>
      <c r="G619" s="15">
        <v>0</v>
      </c>
      <c r="H619" s="15">
        <v>0</v>
      </c>
      <c r="I619" s="15">
        <v>1</v>
      </c>
      <c r="J619" s="15">
        <v>0</v>
      </c>
      <c r="K619" s="15">
        <v>1</v>
      </c>
      <c r="L619" s="15">
        <v>0</v>
      </c>
      <c r="M619" s="15">
        <v>0</v>
      </c>
      <c r="N619" s="15">
        <v>1</v>
      </c>
      <c r="O619" s="15">
        <v>0</v>
      </c>
      <c r="P619" s="40">
        <v>0</v>
      </c>
      <c r="Q619" t="str">
        <f t="shared" si="9"/>
        <v>GC</v>
      </c>
      <c r="R619">
        <v>20.678999999999998</v>
      </c>
    </row>
    <row r="620" spans="1:18" x14ac:dyDescent="0.25">
      <c r="A620">
        <v>136</v>
      </c>
      <c r="B620" s="27"/>
      <c r="C620" s="45"/>
      <c r="E620" s="8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40"/>
      <c r="R620">
        <v>9.2319999999999993</v>
      </c>
    </row>
    <row r="621" spans="1:18" x14ac:dyDescent="0.25">
      <c r="A621">
        <v>137</v>
      </c>
      <c r="B621" s="27" t="s">
        <v>104</v>
      </c>
      <c r="C621" s="45">
        <v>137</v>
      </c>
      <c r="D621">
        <v>54</v>
      </c>
      <c r="E621" s="8">
        <v>1049</v>
      </c>
      <c r="F621" s="15">
        <v>1</v>
      </c>
      <c r="G621" s="15">
        <v>0</v>
      </c>
      <c r="H621" s="15">
        <v>0</v>
      </c>
      <c r="I621" s="15">
        <v>0</v>
      </c>
      <c r="J621" s="15">
        <v>0</v>
      </c>
      <c r="K621" s="15">
        <v>1</v>
      </c>
      <c r="L621" s="15">
        <v>0</v>
      </c>
      <c r="M621" s="15">
        <v>0</v>
      </c>
      <c r="N621" s="15">
        <v>1</v>
      </c>
      <c r="O621" s="15">
        <v>0</v>
      </c>
      <c r="P621" s="40">
        <v>0</v>
      </c>
      <c r="Q621" t="str">
        <f t="shared" si="9"/>
        <v>GC</v>
      </c>
      <c r="R621">
        <v>16.062999999999999</v>
      </c>
    </row>
    <row r="622" spans="1:18" x14ac:dyDescent="0.25">
      <c r="A622">
        <v>138</v>
      </c>
      <c r="B622" s="27" t="s">
        <v>104</v>
      </c>
      <c r="C622" s="45">
        <v>138</v>
      </c>
      <c r="D622">
        <v>53</v>
      </c>
      <c r="E622" s="8">
        <v>1048</v>
      </c>
      <c r="F622" s="15">
        <v>1</v>
      </c>
      <c r="G622" s="15">
        <v>0</v>
      </c>
      <c r="H622" s="15">
        <v>0</v>
      </c>
      <c r="I622" s="15">
        <v>1</v>
      </c>
      <c r="J622" s="15">
        <v>0</v>
      </c>
      <c r="K622" s="15">
        <v>1</v>
      </c>
      <c r="L622" s="15">
        <v>0</v>
      </c>
      <c r="M622" s="15">
        <v>0</v>
      </c>
      <c r="N622" s="15">
        <v>1</v>
      </c>
      <c r="O622" s="15">
        <v>0</v>
      </c>
      <c r="P622" s="40">
        <v>0</v>
      </c>
      <c r="Q622" t="str">
        <f t="shared" si="9"/>
        <v>GC</v>
      </c>
      <c r="R622">
        <v>50.957999999999998</v>
      </c>
    </row>
    <row r="623" spans="1:18" x14ac:dyDescent="0.25">
      <c r="A623">
        <v>139</v>
      </c>
      <c r="B623" s="27"/>
      <c r="C623" s="45"/>
      <c r="E623" s="8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40"/>
      <c r="R623">
        <v>17.725000000000001</v>
      </c>
    </row>
    <row r="624" spans="1:18" x14ac:dyDescent="0.25">
      <c r="A624">
        <v>140</v>
      </c>
      <c r="B624" s="27" t="s">
        <v>104</v>
      </c>
      <c r="C624" s="45">
        <v>140</v>
      </c>
      <c r="D624">
        <v>144</v>
      </c>
      <c r="E624" s="8">
        <v>1139</v>
      </c>
      <c r="F624" s="15">
        <v>1</v>
      </c>
      <c r="G624" s="15">
        <v>0</v>
      </c>
      <c r="H624" s="15">
        <v>0</v>
      </c>
      <c r="I624" s="15">
        <v>0</v>
      </c>
      <c r="J624" s="15">
        <v>0</v>
      </c>
      <c r="K624" s="15">
        <v>1</v>
      </c>
      <c r="L624" s="15">
        <v>0</v>
      </c>
      <c r="M624" s="15">
        <v>0</v>
      </c>
      <c r="N624" s="15">
        <v>1</v>
      </c>
      <c r="O624" s="15">
        <v>0</v>
      </c>
      <c r="P624" s="40">
        <v>0</v>
      </c>
      <c r="Q624" t="str">
        <f t="shared" si="9"/>
        <v>GC</v>
      </c>
      <c r="R624">
        <v>23.263999999999999</v>
      </c>
    </row>
    <row r="625" spans="1:18" x14ac:dyDescent="0.25">
      <c r="A625">
        <v>141</v>
      </c>
      <c r="B625" s="27" t="s">
        <v>104</v>
      </c>
      <c r="C625" s="45">
        <v>141</v>
      </c>
      <c r="D625">
        <v>164</v>
      </c>
      <c r="E625" s="8">
        <v>1159</v>
      </c>
      <c r="F625" s="15">
        <v>0</v>
      </c>
      <c r="G625" s="15">
        <v>0</v>
      </c>
      <c r="H625" s="15">
        <v>1</v>
      </c>
      <c r="I625" s="15">
        <v>0</v>
      </c>
      <c r="J625" s="15">
        <v>0</v>
      </c>
      <c r="K625" s="15">
        <v>0</v>
      </c>
      <c r="L625" s="15">
        <v>0</v>
      </c>
      <c r="M625" s="15">
        <v>0</v>
      </c>
      <c r="N625" s="15">
        <v>0</v>
      </c>
      <c r="O625" s="15">
        <v>0</v>
      </c>
      <c r="P625" s="40">
        <v>0</v>
      </c>
      <c r="Q625" t="str">
        <f t="shared" si="9"/>
        <v>AC</v>
      </c>
      <c r="R625">
        <v>17.908999999999999</v>
      </c>
    </row>
    <row r="626" spans="1:18" x14ac:dyDescent="0.25">
      <c r="A626">
        <v>142</v>
      </c>
      <c r="B626" s="27" t="s">
        <v>104</v>
      </c>
      <c r="C626" s="45">
        <v>142</v>
      </c>
      <c r="D626">
        <v>165</v>
      </c>
      <c r="E626" s="8">
        <v>1160</v>
      </c>
      <c r="F626" s="15">
        <v>0</v>
      </c>
      <c r="G626" s="15">
        <v>0</v>
      </c>
      <c r="H626" s="15">
        <v>1</v>
      </c>
      <c r="I626" s="15">
        <v>0</v>
      </c>
      <c r="J626" s="15">
        <v>0</v>
      </c>
      <c r="K626" s="15">
        <v>0</v>
      </c>
      <c r="L626" s="15">
        <v>0</v>
      </c>
      <c r="M626" s="15">
        <v>0</v>
      </c>
      <c r="N626" s="15">
        <v>0</v>
      </c>
      <c r="O626" s="15">
        <v>0</v>
      </c>
      <c r="P626" s="40">
        <v>0</v>
      </c>
      <c r="Q626" t="str">
        <f t="shared" si="9"/>
        <v>AC</v>
      </c>
      <c r="R626">
        <v>15.324</v>
      </c>
    </row>
    <row r="627" spans="1:18" x14ac:dyDescent="0.25">
      <c r="A627">
        <v>143</v>
      </c>
      <c r="B627" s="27" t="s">
        <v>104</v>
      </c>
      <c r="C627" s="45">
        <v>143</v>
      </c>
      <c r="D627">
        <v>160</v>
      </c>
      <c r="E627" s="8">
        <v>1155</v>
      </c>
      <c r="F627" s="15">
        <v>0</v>
      </c>
      <c r="G627" s="15">
        <v>0</v>
      </c>
      <c r="H627" s="15">
        <v>1</v>
      </c>
      <c r="I627" s="15">
        <v>0</v>
      </c>
      <c r="J627" s="15">
        <v>1</v>
      </c>
      <c r="K627" s="15">
        <v>0</v>
      </c>
      <c r="L627" s="15">
        <v>0</v>
      </c>
      <c r="M627" s="15">
        <v>0</v>
      </c>
      <c r="N627" s="15">
        <v>0</v>
      </c>
      <c r="O627" s="15">
        <v>0</v>
      </c>
      <c r="P627" s="40">
        <v>0</v>
      </c>
      <c r="Q627" t="str">
        <f t="shared" si="9"/>
        <v>AC</v>
      </c>
      <c r="R627">
        <v>7.016</v>
      </c>
    </row>
    <row r="628" spans="1:18" x14ac:dyDescent="0.25">
      <c r="A628">
        <v>144</v>
      </c>
      <c r="B628" s="27" t="s">
        <v>104</v>
      </c>
      <c r="C628" s="47">
        <v>144</v>
      </c>
      <c r="D628" s="6">
        <v>170</v>
      </c>
      <c r="E628" s="8">
        <v>1165</v>
      </c>
      <c r="F628" s="42">
        <v>0</v>
      </c>
      <c r="G628" s="42">
        <v>0</v>
      </c>
      <c r="H628" s="42">
        <v>0</v>
      </c>
      <c r="I628" s="42">
        <v>0</v>
      </c>
      <c r="J628" s="42">
        <v>0</v>
      </c>
      <c r="K628" s="42">
        <v>0</v>
      </c>
      <c r="L628" s="42">
        <v>0</v>
      </c>
      <c r="M628" s="42">
        <v>0</v>
      </c>
      <c r="N628" s="42">
        <v>0</v>
      </c>
      <c r="O628" s="42">
        <v>0</v>
      </c>
      <c r="P628" s="40">
        <v>0</v>
      </c>
      <c r="Q628" t="str">
        <f t="shared" si="9"/>
        <v>AC</v>
      </c>
      <c r="R628">
        <v>7.9390000000000001</v>
      </c>
    </row>
    <row r="629" spans="1:18" x14ac:dyDescent="0.25">
      <c r="A629">
        <v>145</v>
      </c>
      <c r="E629" s="8"/>
      <c r="P629" s="8"/>
      <c r="R629">
        <v>10.709</v>
      </c>
    </row>
    <row r="630" spans="1:18" ht="15.75" thickBot="1" x14ac:dyDescent="0.3">
      <c r="A630" s="9">
        <v>146</v>
      </c>
      <c r="B630" s="9"/>
      <c r="C630" s="43"/>
      <c r="D630" s="9"/>
      <c r="E630" s="10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10"/>
      <c r="R630" s="9">
        <v>14.401</v>
      </c>
    </row>
    <row r="631" spans="1:18" x14ac:dyDescent="0.25">
      <c r="O631" s="6"/>
      <c r="P631" s="50"/>
      <c r="Q631" s="6"/>
    </row>
  </sheetData>
  <sortState ref="U2:V630">
    <sortCondition ref="U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2"/>
  <sheetViews>
    <sheetView workbookViewId="0">
      <selection sqref="A1:XFD1048576"/>
    </sheetView>
  </sheetViews>
  <sheetFormatPr defaultColWidth="8.85546875" defaultRowHeight="15" x14ac:dyDescent="0.25"/>
  <sheetData>
    <row r="1" spans="1:12" x14ac:dyDescent="0.25">
      <c r="A1" t="s">
        <v>0</v>
      </c>
      <c r="B1" t="s">
        <v>18</v>
      </c>
      <c r="C1" t="s">
        <v>6</v>
      </c>
      <c r="D1" t="s">
        <v>7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 x14ac:dyDescent="0.25">
      <c r="A2">
        <v>1</v>
      </c>
      <c r="B2">
        <v>50</v>
      </c>
      <c r="C2">
        <v>1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</row>
    <row r="3" spans="1:12" x14ac:dyDescent="0.25">
      <c r="A3">
        <v>2</v>
      </c>
      <c r="B3">
        <v>6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</row>
    <row r="4" spans="1:12" x14ac:dyDescent="0.25">
      <c r="A4">
        <v>3</v>
      </c>
      <c r="B4">
        <v>4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</row>
    <row r="5" spans="1:12" x14ac:dyDescent="0.25">
      <c r="A5">
        <v>4</v>
      </c>
      <c r="B5">
        <v>53</v>
      </c>
      <c r="C5">
        <v>1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0</v>
      </c>
    </row>
    <row r="6" spans="1:12" x14ac:dyDescent="0.25">
      <c r="A6">
        <v>5</v>
      </c>
      <c r="B6">
        <v>54</v>
      </c>
      <c r="C6">
        <v>1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</row>
    <row r="7" spans="1:12" x14ac:dyDescent="0.25">
      <c r="A7">
        <v>6</v>
      </c>
      <c r="B7">
        <v>1</v>
      </c>
      <c r="C7">
        <v>0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7</v>
      </c>
      <c r="B8">
        <v>10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</row>
    <row r="9" spans="1:12" x14ac:dyDescent="0.25">
      <c r="A9">
        <v>8</v>
      </c>
      <c r="B9">
        <v>7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</row>
    <row r="10" spans="1:12" x14ac:dyDescent="0.25">
      <c r="A10">
        <v>9</v>
      </c>
      <c r="B10">
        <v>11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>
        <v>10</v>
      </c>
      <c r="B11">
        <v>71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</row>
    <row r="12" spans="1:12" x14ac:dyDescent="0.25">
      <c r="A12">
        <v>11</v>
      </c>
      <c r="B12">
        <v>12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</row>
    <row r="13" spans="1:12" x14ac:dyDescent="0.25">
      <c r="A13">
        <v>12</v>
      </c>
      <c r="B13">
        <v>14</v>
      </c>
      <c r="C13">
        <v>1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</row>
    <row r="14" spans="1:12" x14ac:dyDescent="0.25">
      <c r="A14">
        <v>13</v>
      </c>
      <c r="B14">
        <v>16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</row>
    <row r="15" spans="1:12" x14ac:dyDescent="0.25">
      <c r="A15">
        <v>14</v>
      </c>
      <c r="B15">
        <v>19</v>
      </c>
      <c r="C15">
        <v>0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>
        <v>15</v>
      </c>
      <c r="B16">
        <v>22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>
        <v>16</v>
      </c>
      <c r="B17">
        <v>8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>
        <v>17</v>
      </c>
      <c r="B18">
        <v>70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</row>
    <row r="19" spans="1:12" x14ac:dyDescent="0.25">
      <c r="A19">
        <v>18</v>
      </c>
      <c r="B19">
        <v>3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>
        <v>19</v>
      </c>
      <c r="B20">
        <v>13</v>
      </c>
      <c r="C20">
        <v>1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</row>
    <row r="21" spans="1:12" x14ac:dyDescent="0.25">
      <c r="A21">
        <v>20</v>
      </c>
      <c r="B21">
        <v>58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</row>
    <row r="22" spans="1:12" x14ac:dyDescent="0.25">
      <c r="A22">
        <v>21</v>
      </c>
      <c r="B22">
        <v>61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5">
      <c r="A23">
        <v>22</v>
      </c>
      <c r="B23">
        <v>59</v>
      </c>
      <c r="C23">
        <v>0</v>
      </c>
      <c r="D23">
        <v>0</v>
      </c>
      <c r="E23">
        <v>1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</row>
    <row r="24" spans="1:12" x14ac:dyDescent="0.25">
      <c r="A24">
        <v>23</v>
      </c>
      <c r="B24">
        <v>60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1</v>
      </c>
      <c r="K24">
        <v>0</v>
      </c>
      <c r="L24">
        <v>0</v>
      </c>
    </row>
    <row r="25" spans="1:12" x14ac:dyDescent="0.25">
      <c r="A25">
        <v>24</v>
      </c>
      <c r="B25">
        <v>20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0</v>
      </c>
      <c r="L25">
        <v>0</v>
      </c>
    </row>
    <row r="26" spans="1:12" x14ac:dyDescent="0.25">
      <c r="A26">
        <v>25</v>
      </c>
      <c r="B26">
        <v>62</v>
      </c>
      <c r="C26">
        <v>0</v>
      </c>
      <c r="D26">
        <v>0</v>
      </c>
      <c r="E26">
        <v>1</v>
      </c>
      <c r="F26">
        <v>0</v>
      </c>
      <c r="G26">
        <v>1</v>
      </c>
      <c r="H26">
        <v>0</v>
      </c>
      <c r="I26">
        <v>1</v>
      </c>
      <c r="J26">
        <v>0</v>
      </c>
      <c r="K26">
        <v>0</v>
      </c>
      <c r="L26">
        <v>0</v>
      </c>
    </row>
    <row r="27" spans="1:12" x14ac:dyDescent="0.25">
      <c r="A27">
        <v>26</v>
      </c>
      <c r="B27">
        <v>56</v>
      </c>
      <c r="C27">
        <v>1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</row>
    <row r="28" spans="1:12" x14ac:dyDescent="0.25">
      <c r="A28">
        <v>27</v>
      </c>
      <c r="B28">
        <v>17</v>
      </c>
      <c r="C28">
        <v>1</v>
      </c>
      <c r="D28">
        <v>0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</row>
    <row r="29" spans="1:12" x14ac:dyDescent="0.25">
      <c r="A29">
        <v>28</v>
      </c>
      <c r="B29">
        <v>116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1</v>
      </c>
      <c r="K29">
        <v>0</v>
      </c>
      <c r="L29">
        <v>0</v>
      </c>
    </row>
    <row r="30" spans="1:12" x14ac:dyDescent="0.25">
      <c r="A30">
        <v>29</v>
      </c>
      <c r="B30">
        <v>23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</row>
    <row r="31" spans="1:12" x14ac:dyDescent="0.25">
      <c r="A31">
        <v>30</v>
      </c>
      <c r="B31">
        <v>26</v>
      </c>
      <c r="C31">
        <v>1</v>
      </c>
      <c r="D31">
        <v>0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</row>
    <row r="32" spans="1:12" x14ac:dyDescent="0.25">
      <c r="A32">
        <v>31</v>
      </c>
      <c r="B32">
        <v>31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1</v>
      </c>
      <c r="K32">
        <v>0</v>
      </c>
      <c r="L32">
        <v>0</v>
      </c>
    </row>
    <row r="33" spans="1:12" x14ac:dyDescent="0.25">
      <c r="A33">
        <v>32</v>
      </c>
      <c r="B33">
        <v>27</v>
      </c>
      <c r="C33">
        <v>1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1</v>
      </c>
      <c r="K33">
        <v>0</v>
      </c>
      <c r="L33">
        <v>0</v>
      </c>
    </row>
    <row r="34" spans="1:12" x14ac:dyDescent="0.25">
      <c r="A34">
        <v>33</v>
      </c>
      <c r="B34">
        <v>29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1</v>
      </c>
      <c r="K34">
        <v>0</v>
      </c>
      <c r="L34">
        <v>1</v>
      </c>
    </row>
    <row r="35" spans="1:12" x14ac:dyDescent="0.25">
      <c r="A35">
        <v>34</v>
      </c>
      <c r="B35">
        <v>33</v>
      </c>
      <c r="C35">
        <v>0</v>
      </c>
      <c r="D35">
        <v>0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>
        <v>35</v>
      </c>
      <c r="B36">
        <v>35</v>
      </c>
      <c r="C36">
        <v>1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1</v>
      </c>
      <c r="K36">
        <v>0</v>
      </c>
      <c r="L36">
        <v>0</v>
      </c>
    </row>
    <row r="37" spans="1:12" x14ac:dyDescent="0.25">
      <c r="A37">
        <v>36</v>
      </c>
      <c r="B37">
        <v>77</v>
      </c>
      <c r="C37">
        <v>1</v>
      </c>
      <c r="D37">
        <v>0</v>
      </c>
      <c r="E37">
        <v>0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0</v>
      </c>
    </row>
    <row r="38" spans="1:12" x14ac:dyDescent="0.25">
      <c r="A38">
        <v>37</v>
      </c>
      <c r="B38">
        <v>78</v>
      </c>
      <c r="C38">
        <v>1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</row>
    <row r="39" spans="1:12" x14ac:dyDescent="0.25">
      <c r="A39">
        <v>38</v>
      </c>
      <c r="B39">
        <v>79</v>
      </c>
      <c r="C39">
        <v>1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1</v>
      </c>
      <c r="K39">
        <v>0</v>
      </c>
      <c r="L39">
        <v>0</v>
      </c>
    </row>
    <row r="40" spans="1:12" x14ac:dyDescent="0.25">
      <c r="A40">
        <v>39</v>
      </c>
      <c r="B40">
        <v>32</v>
      </c>
      <c r="C40">
        <v>0</v>
      </c>
      <c r="D40">
        <v>0</v>
      </c>
      <c r="E40">
        <v>1</v>
      </c>
      <c r="F40">
        <v>0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</row>
    <row r="41" spans="1:12" x14ac:dyDescent="0.25">
      <c r="A41">
        <v>40</v>
      </c>
      <c r="B41">
        <v>34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</row>
    <row r="42" spans="1:12" x14ac:dyDescent="0.25">
      <c r="A42">
        <v>41</v>
      </c>
      <c r="B42">
        <v>80</v>
      </c>
      <c r="C42">
        <v>1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0</v>
      </c>
      <c r="L42">
        <v>0</v>
      </c>
    </row>
    <row r="43" spans="1:12" x14ac:dyDescent="0.25">
      <c r="A43">
        <v>42</v>
      </c>
      <c r="B43">
        <v>82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>
        <v>43</v>
      </c>
      <c r="B44">
        <v>83</v>
      </c>
      <c r="C44">
        <v>1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1</v>
      </c>
      <c r="K44">
        <v>0</v>
      </c>
      <c r="L44">
        <v>0</v>
      </c>
    </row>
    <row r="45" spans="1:12" x14ac:dyDescent="0.25">
      <c r="A45">
        <v>44</v>
      </c>
      <c r="B45">
        <v>84</v>
      </c>
      <c r="C45">
        <v>1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</row>
    <row r="46" spans="1:12" x14ac:dyDescent="0.25">
      <c r="A46">
        <v>45</v>
      </c>
      <c r="B46">
        <v>87</v>
      </c>
      <c r="C46">
        <v>1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</row>
    <row r="47" spans="1:12" x14ac:dyDescent="0.25">
      <c r="A47">
        <v>46</v>
      </c>
      <c r="B47">
        <v>90</v>
      </c>
      <c r="C47">
        <v>1</v>
      </c>
      <c r="D47">
        <v>0</v>
      </c>
      <c r="E47">
        <v>0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</row>
    <row r="48" spans="1:12" x14ac:dyDescent="0.25">
      <c r="A48">
        <v>47</v>
      </c>
      <c r="B48">
        <v>85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1</v>
      </c>
      <c r="K48">
        <v>0</v>
      </c>
      <c r="L48">
        <v>0</v>
      </c>
    </row>
    <row r="49" spans="1:12" x14ac:dyDescent="0.25">
      <c r="A49">
        <v>48</v>
      </c>
      <c r="B49">
        <v>92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>
        <v>49</v>
      </c>
      <c r="B50">
        <v>91</v>
      </c>
      <c r="C50">
        <v>1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1</v>
      </c>
      <c r="K50">
        <v>0</v>
      </c>
      <c r="L50">
        <v>0</v>
      </c>
    </row>
    <row r="51" spans="1:12" x14ac:dyDescent="0.25">
      <c r="A51">
        <v>50</v>
      </c>
      <c r="B51">
        <v>95</v>
      </c>
      <c r="C51">
        <v>1</v>
      </c>
      <c r="D51">
        <v>0</v>
      </c>
      <c r="E51">
        <v>0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>
        <v>0</v>
      </c>
    </row>
    <row r="52" spans="1:12" x14ac:dyDescent="0.25">
      <c r="A52">
        <v>51</v>
      </c>
      <c r="B52">
        <v>89</v>
      </c>
      <c r="C52">
        <v>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0</v>
      </c>
      <c r="L52">
        <v>0</v>
      </c>
    </row>
    <row r="53" spans="1:12" x14ac:dyDescent="0.25">
      <c r="A53">
        <v>52</v>
      </c>
      <c r="B53">
        <v>88</v>
      </c>
      <c r="C53">
        <v>1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</row>
    <row r="54" spans="1:12" x14ac:dyDescent="0.25">
      <c r="A54">
        <v>53</v>
      </c>
      <c r="B54">
        <v>94</v>
      </c>
      <c r="C54">
        <v>1</v>
      </c>
      <c r="D54">
        <v>0</v>
      </c>
      <c r="E54">
        <v>0</v>
      </c>
      <c r="F54">
        <v>0</v>
      </c>
      <c r="G54">
        <v>1</v>
      </c>
      <c r="H54">
        <v>1</v>
      </c>
      <c r="I54">
        <v>0</v>
      </c>
      <c r="J54">
        <v>1</v>
      </c>
      <c r="K54">
        <v>0</v>
      </c>
      <c r="L54">
        <v>0</v>
      </c>
    </row>
    <row r="55" spans="1:12" x14ac:dyDescent="0.25">
      <c r="A55">
        <v>54</v>
      </c>
      <c r="B55">
        <v>97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0</v>
      </c>
      <c r="L55">
        <v>0</v>
      </c>
    </row>
    <row r="56" spans="1:12" x14ac:dyDescent="0.25">
      <c r="A56">
        <v>55</v>
      </c>
      <c r="B56">
        <v>98</v>
      </c>
      <c r="C56">
        <v>1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</row>
    <row r="57" spans="1:12" x14ac:dyDescent="0.25">
      <c r="A57">
        <v>56</v>
      </c>
      <c r="B57">
        <v>101</v>
      </c>
      <c r="C57">
        <v>1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</row>
    <row r="58" spans="1:12" x14ac:dyDescent="0.25">
      <c r="A58">
        <v>57</v>
      </c>
      <c r="B58">
        <v>45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v>58</v>
      </c>
      <c r="B59">
        <v>96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59</v>
      </c>
      <c r="B60">
        <v>142</v>
      </c>
      <c r="C60">
        <v>1</v>
      </c>
      <c r="D60">
        <v>0</v>
      </c>
      <c r="E60">
        <v>0</v>
      </c>
      <c r="F60">
        <v>0</v>
      </c>
      <c r="G60">
        <v>1</v>
      </c>
      <c r="H60">
        <v>1</v>
      </c>
      <c r="I60">
        <v>0</v>
      </c>
      <c r="J60">
        <v>1</v>
      </c>
      <c r="K60">
        <v>0</v>
      </c>
      <c r="L60">
        <v>0</v>
      </c>
    </row>
    <row r="61" spans="1:12" x14ac:dyDescent="0.25">
      <c r="A61">
        <v>60</v>
      </c>
      <c r="B61">
        <v>141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v>61</v>
      </c>
      <c r="B62">
        <v>37</v>
      </c>
      <c r="C62">
        <v>1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1</v>
      </c>
      <c r="K62">
        <v>0</v>
      </c>
      <c r="L62">
        <v>0</v>
      </c>
    </row>
    <row r="63" spans="1:12" x14ac:dyDescent="0.25">
      <c r="A63">
        <v>62</v>
      </c>
      <c r="B63">
        <v>99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</row>
    <row r="64" spans="1:12" x14ac:dyDescent="0.25">
      <c r="A64">
        <v>63</v>
      </c>
      <c r="B64">
        <v>124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>
        <v>64</v>
      </c>
      <c r="B65">
        <v>113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>
        <v>65</v>
      </c>
      <c r="B66">
        <v>128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>
        <v>66</v>
      </c>
      <c r="B67">
        <v>30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>
        <v>67</v>
      </c>
      <c r="B68">
        <v>38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1</v>
      </c>
      <c r="K68">
        <v>0</v>
      </c>
      <c r="L68">
        <v>0</v>
      </c>
    </row>
    <row r="69" spans="1:12" x14ac:dyDescent="0.25">
      <c r="A69">
        <v>68</v>
      </c>
      <c r="B69">
        <v>39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>
        <v>69</v>
      </c>
      <c r="B70">
        <v>41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1</v>
      </c>
      <c r="K70">
        <v>0</v>
      </c>
      <c r="L70">
        <v>0</v>
      </c>
    </row>
    <row r="71" spans="1:12" x14ac:dyDescent="0.25">
      <c r="A71">
        <v>70</v>
      </c>
      <c r="B71">
        <v>42</v>
      </c>
      <c r="C71">
        <v>1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</row>
    <row r="72" spans="1:12" x14ac:dyDescent="0.25">
      <c r="A72">
        <v>71</v>
      </c>
      <c r="B72">
        <v>105</v>
      </c>
      <c r="C72">
        <v>1</v>
      </c>
      <c r="D72">
        <v>0</v>
      </c>
      <c r="E72">
        <v>0</v>
      </c>
      <c r="F72">
        <v>1</v>
      </c>
      <c r="G72">
        <v>0</v>
      </c>
      <c r="H72">
        <v>1</v>
      </c>
      <c r="I72">
        <v>0</v>
      </c>
      <c r="J72">
        <v>1</v>
      </c>
      <c r="K72">
        <v>0</v>
      </c>
      <c r="L72">
        <v>0</v>
      </c>
    </row>
    <row r="73" spans="1:12" x14ac:dyDescent="0.25">
      <c r="A73">
        <v>72</v>
      </c>
      <c r="B73">
        <v>108</v>
      </c>
      <c r="C73">
        <v>0</v>
      </c>
      <c r="D73">
        <v>0</v>
      </c>
      <c r="E73">
        <v>1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>
        <v>73</v>
      </c>
      <c r="B74">
        <v>49</v>
      </c>
      <c r="C74">
        <v>1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1</v>
      </c>
      <c r="K74">
        <v>0</v>
      </c>
      <c r="L74">
        <v>0</v>
      </c>
    </row>
    <row r="75" spans="1:12" x14ac:dyDescent="0.25">
      <c r="A75">
        <v>74</v>
      </c>
      <c r="B75">
        <v>104</v>
      </c>
      <c r="C75">
        <v>1</v>
      </c>
      <c r="D75">
        <v>0</v>
      </c>
      <c r="E75">
        <v>0</v>
      </c>
      <c r="F75">
        <v>1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</row>
    <row r="76" spans="1:12" x14ac:dyDescent="0.25">
      <c r="A76">
        <v>75</v>
      </c>
      <c r="B76">
        <v>103</v>
      </c>
      <c r="C76">
        <v>1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1</v>
      </c>
      <c r="K76">
        <v>0</v>
      </c>
      <c r="L76">
        <v>0</v>
      </c>
    </row>
    <row r="77" spans="1:12" x14ac:dyDescent="0.25">
      <c r="A77">
        <v>76</v>
      </c>
      <c r="B77">
        <v>121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>
        <v>77</v>
      </c>
      <c r="B78">
        <v>120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1</v>
      </c>
      <c r="K78">
        <v>0</v>
      </c>
      <c r="L78">
        <v>0</v>
      </c>
    </row>
    <row r="79" spans="1:12" x14ac:dyDescent="0.25">
      <c r="A79">
        <v>78</v>
      </c>
      <c r="B79">
        <v>122</v>
      </c>
      <c r="C79">
        <v>1</v>
      </c>
      <c r="D79">
        <v>0</v>
      </c>
      <c r="E79">
        <v>0</v>
      </c>
      <c r="F79">
        <v>1</v>
      </c>
      <c r="G79">
        <v>0</v>
      </c>
      <c r="H79">
        <v>1</v>
      </c>
      <c r="I79">
        <v>0</v>
      </c>
      <c r="J79">
        <v>1</v>
      </c>
      <c r="K79">
        <v>0</v>
      </c>
      <c r="L79">
        <v>0</v>
      </c>
    </row>
    <row r="80" spans="1:12" x14ac:dyDescent="0.25">
      <c r="A80">
        <v>79</v>
      </c>
      <c r="B80">
        <v>106</v>
      </c>
      <c r="C80">
        <v>1</v>
      </c>
      <c r="D80">
        <v>0</v>
      </c>
      <c r="E80">
        <v>0</v>
      </c>
      <c r="F80">
        <v>1</v>
      </c>
      <c r="G80">
        <v>0</v>
      </c>
      <c r="H80">
        <v>1</v>
      </c>
      <c r="I80">
        <v>0</v>
      </c>
      <c r="J80">
        <v>1</v>
      </c>
      <c r="K80">
        <v>0</v>
      </c>
      <c r="L80">
        <v>0</v>
      </c>
    </row>
    <row r="81" spans="1:12" x14ac:dyDescent="0.25">
      <c r="A81">
        <v>80</v>
      </c>
      <c r="B81">
        <v>115</v>
      </c>
      <c r="C81">
        <v>1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1</v>
      </c>
      <c r="K81">
        <v>0</v>
      </c>
      <c r="L81">
        <v>0</v>
      </c>
    </row>
    <row r="82" spans="1:12" x14ac:dyDescent="0.25">
      <c r="A82">
        <v>81</v>
      </c>
      <c r="B82">
        <v>47</v>
      </c>
      <c r="C82">
        <v>1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1</v>
      </c>
      <c r="K82">
        <v>0</v>
      </c>
      <c r="L82">
        <v>0</v>
      </c>
    </row>
    <row r="83" spans="1:12" x14ac:dyDescent="0.25">
      <c r="A83">
        <v>82</v>
      </c>
      <c r="B83">
        <v>44</v>
      </c>
      <c r="C83">
        <v>1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1</v>
      </c>
      <c r="K83">
        <v>0</v>
      </c>
      <c r="L83">
        <v>0</v>
      </c>
    </row>
    <row r="84" spans="1:12" x14ac:dyDescent="0.25">
      <c r="A84">
        <v>83</v>
      </c>
      <c r="B84">
        <v>107</v>
      </c>
      <c r="C84">
        <v>1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</row>
    <row r="85" spans="1:12" x14ac:dyDescent="0.25">
      <c r="A85">
        <v>84</v>
      </c>
      <c r="B85">
        <v>40</v>
      </c>
      <c r="C85">
        <v>1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  <c r="K85">
        <v>0</v>
      </c>
      <c r="L85">
        <v>0</v>
      </c>
    </row>
    <row r="86" spans="1:12" x14ac:dyDescent="0.25">
      <c r="A86">
        <v>85</v>
      </c>
      <c r="B86">
        <v>100</v>
      </c>
      <c r="C86">
        <v>1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1</v>
      </c>
      <c r="K86">
        <v>0</v>
      </c>
      <c r="L86">
        <v>0</v>
      </c>
    </row>
    <row r="87" spans="1:12" x14ac:dyDescent="0.25">
      <c r="A87">
        <v>86</v>
      </c>
      <c r="B87">
        <v>43</v>
      </c>
      <c r="C87">
        <v>1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1</v>
      </c>
      <c r="K87">
        <v>0</v>
      </c>
      <c r="L87">
        <v>0</v>
      </c>
    </row>
    <row r="88" spans="1:12" x14ac:dyDescent="0.25">
      <c r="A88">
        <v>87</v>
      </c>
      <c r="B88">
        <v>2</v>
      </c>
      <c r="C88">
        <v>1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1</v>
      </c>
      <c r="K88">
        <v>0</v>
      </c>
      <c r="L88">
        <v>0</v>
      </c>
    </row>
    <row r="89" spans="1:12" x14ac:dyDescent="0.25">
      <c r="A89">
        <v>88</v>
      </c>
      <c r="B89">
        <v>51</v>
      </c>
      <c r="C89">
        <v>1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1</v>
      </c>
      <c r="K89">
        <v>0</v>
      </c>
      <c r="L89">
        <v>0</v>
      </c>
    </row>
    <row r="90" spans="1:12" x14ac:dyDescent="0.25">
      <c r="A90">
        <v>89</v>
      </c>
      <c r="B90">
        <v>52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5">
      <c r="A91">
        <v>90</v>
      </c>
      <c r="B91">
        <v>137</v>
      </c>
      <c r="C91">
        <v>1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1</v>
      </c>
      <c r="K91">
        <v>0</v>
      </c>
      <c r="L91">
        <v>0</v>
      </c>
    </row>
    <row r="92" spans="1:12" x14ac:dyDescent="0.25">
      <c r="A92">
        <v>91</v>
      </c>
      <c r="B92">
        <v>132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</row>
    <row r="93" spans="1:12" x14ac:dyDescent="0.25">
      <c r="A93">
        <v>92</v>
      </c>
      <c r="B93">
        <v>130</v>
      </c>
      <c r="C93">
        <v>1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1</v>
      </c>
      <c r="K93">
        <v>0</v>
      </c>
      <c r="L93">
        <v>0</v>
      </c>
    </row>
    <row r="94" spans="1:12" x14ac:dyDescent="0.25">
      <c r="A94">
        <v>93</v>
      </c>
      <c r="B94" t="s">
        <v>19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</row>
    <row r="95" spans="1:12" x14ac:dyDescent="0.25">
      <c r="A95">
        <v>94</v>
      </c>
      <c r="B95">
        <v>65</v>
      </c>
      <c r="C95">
        <v>1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1</v>
      </c>
      <c r="K95">
        <v>0</v>
      </c>
      <c r="L95">
        <v>0</v>
      </c>
    </row>
    <row r="96" spans="1:12" x14ac:dyDescent="0.25">
      <c r="A96">
        <v>95</v>
      </c>
      <c r="B96">
        <v>66</v>
      </c>
      <c r="C96">
        <v>1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0</v>
      </c>
      <c r="L96">
        <v>0</v>
      </c>
    </row>
    <row r="97" spans="1:12" x14ac:dyDescent="0.25">
      <c r="A97">
        <v>96</v>
      </c>
      <c r="B97">
        <v>67</v>
      </c>
      <c r="C97">
        <v>1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</row>
    <row r="98" spans="1:12" x14ac:dyDescent="0.25">
      <c r="A98">
        <v>97</v>
      </c>
      <c r="B98">
        <v>57</v>
      </c>
      <c r="C98">
        <v>1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1</v>
      </c>
      <c r="K98">
        <v>0</v>
      </c>
      <c r="L98">
        <v>0</v>
      </c>
    </row>
    <row r="99" spans="1:12" x14ac:dyDescent="0.25">
      <c r="A99">
        <v>98</v>
      </c>
      <c r="B99">
        <v>72</v>
      </c>
      <c r="C99">
        <v>1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1</v>
      </c>
      <c r="K99">
        <v>0</v>
      </c>
      <c r="L99">
        <v>0</v>
      </c>
    </row>
    <row r="100" spans="1:12" x14ac:dyDescent="0.25">
      <c r="A100">
        <v>99</v>
      </c>
      <c r="B100">
        <v>74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0</v>
      </c>
      <c r="L100">
        <v>0</v>
      </c>
    </row>
    <row r="101" spans="1:12" x14ac:dyDescent="0.25">
      <c r="A101">
        <v>100</v>
      </c>
      <c r="B101">
        <v>75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0</v>
      </c>
    </row>
    <row r="102" spans="1:12" x14ac:dyDescent="0.25">
      <c r="A102">
        <v>101</v>
      </c>
      <c r="B102">
        <v>24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5">
      <c r="A103">
        <v>102</v>
      </c>
      <c r="B103">
        <v>114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0</v>
      </c>
      <c r="L103">
        <v>0</v>
      </c>
    </row>
    <row r="104" spans="1:12" x14ac:dyDescent="0.25">
      <c r="A104">
        <v>103</v>
      </c>
      <c r="B104">
        <v>135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</row>
    <row r="105" spans="1:12" x14ac:dyDescent="0.25">
      <c r="A105">
        <v>104</v>
      </c>
      <c r="B105" t="s">
        <v>19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</row>
    <row r="106" spans="1:12" x14ac:dyDescent="0.25">
      <c r="A106">
        <v>105</v>
      </c>
      <c r="B106">
        <v>139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0</v>
      </c>
      <c r="L106">
        <v>0</v>
      </c>
    </row>
    <row r="107" spans="1:12" x14ac:dyDescent="0.25">
      <c r="A107">
        <v>106</v>
      </c>
      <c r="B107">
        <v>133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1</v>
      </c>
      <c r="K107">
        <v>0</v>
      </c>
      <c r="L107">
        <v>0</v>
      </c>
    </row>
    <row r="108" spans="1:12" x14ac:dyDescent="0.25">
      <c r="A108">
        <v>107</v>
      </c>
      <c r="B108" t="s">
        <v>19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1</v>
      </c>
      <c r="K108">
        <v>0</v>
      </c>
      <c r="L108">
        <v>0</v>
      </c>
    </row>
    <row r="109" spans="1:12" x14ac:dyDescent="0.25">
      <c r="A109">
        <v>108</v>
      </c>
      <c r="B109">
        <v>21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0</v>
      </c>
    </row>
    <row r="110" spans="1:12" x14ac:dyDescent="0.25">
      <c r="A110">
        <v>109</v>
      </c>
      <c r="B110">
        <v>138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0</v>
      </c>
    </row>
    <row r="111" spans="1:12" x14ac:dyDescent="0.25">
      <c r="A111">
        <v>110</v>
      </c>
      <c r="B111">
        <v>48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1</v>
      </c>
      <c r="K111">
        <v>0</v>
      </c>
      <c r="L111">
        <v>0</v>
      </c>
    </row>
    <row r="112" spans="1:12" x14ac:dyDescent="0.25">
      <c r="A112">
        <v>111</v>
      </c>
      <c r="B112">
        <v>102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</row>
    <row r="113" spans="1:12" x14ac:dyDescent="0.25">
      <c r="A113">
        <v>112</v>
      </c>
      <c r="B113">
        <v>135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0</v>
      </c>
    </row>
    <row r="114" spans="1:12" x14ac:dyDescent="0.25">
      <c r="A114">
        <v>113</v>
      </c>
      <c r="B114">
        <v>81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1</v>
      </c>
      <c r="K114">
        <v>0</v>
      </c>
      <c r="L114">
        <v>0</v>
      </c>
    </row>
    <row r="115" spans="1:12" x14ac:dyDescent="0.25">
      <c r="A115">
        <v>114</v>
      </c>
      <c r="B115">
        <v>136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1</v>
      </c>
      <c r="K115">
        <v>0</v>
      </c>
      <c r="L115">
        <v>0</v>
      </c>
    </row>
    <row r="116" spans="1:12" x14ac:dyDescent="0.25">
      <c r="A116">
        <v>115</v>
      </c>
      <c r="B116" t="s">
        <v>19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0</v>
      </c>
    </row>
    <row r="117" spans="1:12" x14ac:dyDescent="0.25">
      <c r="A117">
        <v>116</v>
      </c>
      <c r="B117" t="s">
        <v>19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1</v>
      </c>
      <c r="K117">
        <v>0</v>
      </c>
      <c r="L117">
        <v>0</v>
      </c>
    </row>
    <row r="118" spans="1:12" x14ac:dyDescent="0.25">
      <c r="A118">
        <v>117</v>
      </c>
      <c r="B118">
        <v>15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0</v>
      </c>
    </row>
    <row r="119" spans="1:12" x14ac:dyDescent="0.25">
      <c r="A119">
        <v>118</v>
      </c>
      <c r="B119" t="s">
        <v>19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1</v>
      </c>
      <c r="K119">
        <v>0</v>
      </c>
      <c r="L119">
        <v>0</v>
      </c>
    </row>
    <row r="120" spans="1:12" x14ac:dyDescent="0.25">
      <c r="A120">
        <v>119</v>
      </c>
      <c r="B120">
        <v>131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1</v>
      </c>
      <c r="K120">
        <v>0</v>
      </c>
      <c r="L120">
        <v>0</v>
      </c>
    </row>
    <row r="121" spans="1:12" x14ac:dyDescent="0.25">
      <c r="A121">
        <v>120</v>
      </c>
      <c r="B121" t="s">
        <v>19</v>
      </c>
      <c r="C121">
        <v>1</v>
      </c>
      <c r="D121">
        <v>0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</row>
    <row r="122" spans="1:12" x14ac:dyDescent="0.25">
      <c r="A122">
        <v>121</v>
      </c>
      <c r="B122" t="s">
        <v>19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1</v>
      </c>
      <c r="K122">
        <v>0</v>
      </c>
      <c r="L122">
        <v>0</v>
      </c>
    </row>
    <row r="123" spans="1:12" x14ac:dyDescent="0.25">
      <c r="A123">
        <v>122</v>
      </c>
      <c r="B123" t="s">
        <v>19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1</v>
      </c>
      <c r="K123">
        <v>0</v>
      </c>
      <c r="L123">
        <v>0</v>
      </c>
    </row>
    <row r="124" spans="1:12" x14ac:dyDescent="0.25">
      <c r="A124">
        <v>123</v>
      </c>
      <c r="B124" t="s">
        <v>19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1</v>
      </c>
      <c r="K124">
        <v>0</v>
      </c>
      <c r="L124">
        <v>1</v>
      </c>
    </row>
    <row r="125" spans="1:12" x14ac:dyDescent="0.25">
      <c r="A125">
        <v>124</v>
      </c>
      <c r="B125" t="s">
        <v>19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1</v>
      </c>
      <c r="K125">
        <v>0</v>
      </c>
      <c r="L125">
        <v>0</v>
      </c>
    </row>
    <row r="126" spans="1:12" x14ac:dyDescent="0.25">
      <c r="A126">
        <v>125</v>
      </c>
      <c r="B126" t="s">
        <v>19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1</v>
      </c>
      <c r="K126">
        <v>0</v>
      </c>
      <c r="L126">
        <v>0</v>
      </c>
    </row>
    <row r="127" spans="1:12" x14ac:dyDescent="0.25">
      <c r="A127">
        <v>126</v>
      </c>
      <c r="B127" t="s">
        <v>19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1</v>
      </c>
      <c r="K127">
        <v>0</v>
      </c>
      <c r="L127">
        <v>0</v>
      </c>
    </row>
    <row r="128" spans="1:12" x14ac:dyDescent="0.25">
      <c r="A128">
        <v>127</v>
      </c>
      <c r="B128" t="s">
        <v>19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</v>
      </c>
      <c r="K128">
        <v>0</v>
      </c>
      <c r="L128">
        <v>0</v>
      </c>
    </row>
    <row r="129" spans="1:12" x14ac:dyDescent="0.25">
      <c r="A129">
        <v>128</v>
      </c>
      <c r="B129" t="s">
        <v>19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0</v>
      </c>
    </row>
    <row r="130" spans="1:12" x14ac:dyDescent="0.25">
      <c r="A130">
        <v>129</v>
      </c>
      <c r="B130" t="s">
        <v>19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1</v>
      </c>
      <c r="K130">
        <v>0</v>
      </c>
      <c r="L130">
        <v>0</v>
      </c>
    </row>
    <row r="131" spans="1:12" x14ac:dyDescent="0.25">
      <c r="A131">
        <v>130</v>
      </c>
      <c r="B131" t="s">
        <v>19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>
        <v>131</v>
      </c>
      <c r="B132" t="s">
        <v>19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1</v>
      </c>
      <c r="K132">
        <v>0</v>
      </c>
      <c r="L132">
        <v>0</v>
      </c>
    </row>
    <row r="133" spans="1:12" x14ac:dyDescent="0.25">
      <c r="A133">
        <v>132</v>
      </c>
      <c r="B133" t="s">
        <v>19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1</v>
      </c>
      <c r="K133">
        <v>0</v>
      </c>
      <c r="L133">
        <v>0</v>
      </c>
    </row>
    <row r="134" spans="1:12" x14ac:dyDescent="0.25">
      <c r="A134">
        <v>133</v>
      </c>
      <c r="B134">
        <v>5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1</v>
      </c>
      <c r="K134">
        <v>0</v>
      </c>
      <c r="L134">
        <v>0</v>
      </c>
    </row>
    <row r="135" spans="1:12" x14ac:dyDescent="0.25">
      <c r="A135">
        <v>134</v>
      </c>
      <c r="B135">
        <v>9</v>
      </c>
      <c r="C135">
        <v>0</v>
      </c>
      <c r="D135">
        <v>0</v>
      </c>
      <c r="E135">
        <v>1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5">
      <c r="A136">
        <v>135</v>
      </c>
      <c r="B136" t="s">
        <v>19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1</v>
      </c>
      <c r="K136">
        <v>0</v>
      </c>
      <c r="L136">
        <v>0</v>
      </c>
    </row>
    <row r="137" spans="1:12" x14ac:dyDescent="0.25">
      <c r="A137">
        <v>136</v>
      </c>
      <c r="B137" t="s">
        <v>19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>
        <v>137</v>
      </c>
      <c r="B138" t="s">
        <v>19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0</v>
      </c>
      <c r="J138">
        <v>1</v>
      </c>
      <c r="K138">
        <v>0</v>
      </c>
      <c r="L138">
        <v>0</v>
      </c>
    </row>
    <row r="139" spans="1:12" x14ac:dyDescent="0.25">
      <c r="A139">
        <v>138</v>
      </c>
      <c r="B139" t="s">
        <v>19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1</v>
      </c>
      <c r="K139">
        <v>0</v>
      </c>
      <c r="L139">
        <v>0</v>
      </c>
    </row>
    <row r="140" spans="1:12" x14ac:dyDescent="0.25">
      <c r="A140">
        <v>139</v>
      </c>
      <c r="B140" t="s">
        <v>19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1</v>
      </c>
      <c r="K140">
        <v>0</v>
      </c>
      <c r="L140">
        <v>0</v>
      </c>
    </row>
    <row r="141" spans="1:12" x14ac:dyDescent="0.25">
      <c r="A141">
        <v>140</v>
      </c>
      <c r="B141" t="s">
        <v>19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1</v>
      </c>
      <c r="K141">
        <v>0</v>
      </c>
      <c r="L141">
        <v>0</v>
      </c>
    </row>
    <row r="142" spans="1:12" x14ac:dyDescent="0.25">
      <c r="A142">
        <v>141</v>
      </c>
      <c r="B142" t="s">
        <v>19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</v>
      </c>
      <c r="K142">
        <v>0</v>
      </c>
      <c r="L142">
        <v>0</v>
      </c>
    </row>
    <row r="143" spans="1:12" x14ac:dyDescent="0.25">
      <c r="A143">
        <v>142</v>
      </c>
      <c r="B143" t="s">
        <v>19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1</v>
      </c>
      <c r="K143">
        <v>0</v>
      </c>
      <c r="L143">
        <v>0</v>
      </c>
    </row>
    <row r="144" spans="1:12" x14ac:dyDescent="0.25">
      <c r="A144">
        <v>143</v>
      </c>
      <c r="B144" t="s">
        <v>19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1</v>
      </c>
      <c r="K144">
        <v>0</v>
      </c>
      <c r="L144">
        <v>0</v>
      </c>
    </row>
    <row r="145" spans="1:12" x14ac:dyDescent="0.25">
      <c r="A145">
        <v>144</v>
      </c>
      <c r="B145" t="s">
        <v>19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1</v>
      </c>
      <c r="K145">
        <v>0</v>
      </c>
      <c r="L145">
        <v>0</v>
      </c>
    </row>
    <row r="146" spans="1:12" x14ac:dyDescent="0.25">
      <c r="A146">
        <v>145</v>
      </c>
      <c r="B146" t="s">
        <v>19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</v>
      </c>
      <c r="K146">
        <v>0</v>
      </c>
      <c r="L146">
        <v>0</v>
      </c>
    </row>
    <row r="147" spans="1:12" x14ac:dyDescent="0.25">
      <c r="A147">
        <v>146</v>
      </c>
      <c r="B147" t="s">
        <v>19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1</v>
      </c>
      <c r="K147">
        <v>0</v>
      </c>
      <c r="L147">
        <v>0</v>
      </c>
    </row>
    <row r="148" spans="1:12" x14ac:dyDescent="0.25">
      <c r="A148">
        <v>147</v>
      </c>
      <c r="B148">
        <v>25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0</v>
      </c>
    </row>
    <row r="149" spans="1:12" x14ac:dyDescent="0.25">
      <c r="A149">
        <v>148</v>
      </c>
      <c r="B149" t="s">
        <v>19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1</v>
      </c>
      <c r="K149">
        <v>0</v>
      </c>
      <c r="L149">
        <v>0</v>
      </c>
    </row>
    <row r="150" spans="1:12" x14ac:dyDescent="0.25">
      <c r="A150">
        <v>149</v>
      </c>
      <c r="B150" t="s">
        <v>19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1</v>
      </c>
      <c r="K150">
        <v>0</v>
      </c>
      <c r="L150">
        <v>0</v>
      </c>
    </row>
    <row r="151" spans="1:12" x14ac:dyDescent="0.25">
      <c r="A151">
        <v>150</v>
      </c>
      <c r="B151" t="s">
        <v>19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1</v>
      </c>
      <c r="K151">
        <v>0</v>
      </c>
      <c r="L151">
        <v>0</v>
      </c>
    </row>
    <row r="152" spans="1:12" x14ac:dyDescent="0.25">
      <c r="A152">
        <v>151</v>
      </c>
      <c r="B152">
        <v>112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1</v>
      </c>
      <c r="K152">
        <v>0</v>
      </c>
      <c r="L152">
        <v>0</v>
      </c>
    </row>
    <row r="153" spans="1:12" x14ac:dyDescent="0.25">
      <c r="A153">
        <v>152</v>
      </c>
      <c r="B153">
        <v>129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1</v>
      </c>
      <c r="K153">
        <v>0</v>
      </c>
      <c r="L153">
        <v>0</v>
      </c>
    </row>
    <row r="154" spans="1:12" x14ac:dyDescent="0.25">
      <c r="A154">
        <v>153</v>
      </c>
      <c r="B154">
        <v>117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1</v>
      </c>
      <c r="K154">
        <v>0</v>
      </c>
      <c r="L154">
        <v>0</v>
      </c>
    </row>
    <row r="155" spans="1:12" x14ac:dyDescent="0.25">
      <c r="A155">
        <v>154</v>
      </c>
      <c r="B155">
        <v>64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1</v>
      </c>
      <c r="K155">
        <v>0</v>
      </c>
      <c r="L155">
        <v>0</v>
      </c>
    </row>
    <row r="156" spans="1:12" x14ac:dyDescent="0.25">
      <c r="A156">
        <v>155</v>
      </c>
      <c r="B156">
        <v>63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1</v>
      </c>
      <c r="K156">
        <v>0</v>
      </c>
      <c r="L156">
        <v>0</v>
      </c>
    </row>
    <row r="157" spans="1:12" x14ac:dyDescent="0.25">
      <c r="A157">
        <v>156</v>
      </c>
      <c r="B157" t="s">
        <v>19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1</v>
      </c>
      <c r="K157">
        <v>0</v>
      </c>
      <c r="L157">
        <v>0</v>
      </c>
    </row>
    <row r="158" spans="1:12" x14ac:dyDescent="0.25">
      <c r="A158">
        <v>157</v>
      </c>
      <c r="B158">
        <v>28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1</v>
      </c>
      <c r="K158">
        <v>0</v>
      </c>
      <c r="L158">
        <v>0</v>
      </c>
    </row>
    <row r="159" spans="1:12" x14ac:dyDescent="0.25">
      <c r="A159">
        <v>158</v>
      </c>
      <c r="B159" t="s">
        <v>19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</row>
    <row r="160" spans="1:12" x14ac:dyDescent="0.25">
      <c r="A160">
        <v>159</v>
      </c>
      <c r="B160" t="s">
        <v>19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0</v>
      </c>
    </row>
    <row r="161" spans="1:12" x14ac:dyDescent="0.25">
      <c r="A161">
        <v>160</v>
      </c>
      <c r="B161" t="s">
        <v>19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1</v>
      </c>
      <c r="K161">
        <v>0</v>
      </c>
      <c r="L161">
        <v>0</v>
      </c>
    </row>
    <row r="162" spans="1:12" x14ac:dyDescent="0.25">
      <c r="A162">
        <v>161</v>
      </c>
      <c r="B162">
        <v>123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1</v>
      </c>
      <c r="K162">
        <v>0</v>
      </c>
      <c r="L162">
        <v>0</v>
      </c>
    </row>
    <row r="163" spans="1:12" x14ac:dyDescent="0.25">
      <c r="A163">
        <v>162</v>
      </c>
      <c r="B163">
        <v>119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25">
      <c r="A164">
        <v>163</v>
      </c>
      <c r="B164">
        <v>118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</v>
      </c>
      <c r="K164">
        <v>0</v>
      </c>
      <c r="L164">
        <v>0</v>
      </c>
    </row>
    <row r="165" spans="1:12" x14ac:dyDescent="0.25">
      <c r="A165">
        <v>164</v>
      </c>
      <c r="B165">
        <v>111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25">
      <c r="A166">
        <v>165</v>
      </c>
      <c r="B166" t="s">
        <v>19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1</v>
      </c>
      <c r="K166">
        <v>0</v>
      </c>
      <c r="L166">
        <v>0</v>
      </c>
    </row>
    <row r="167" spans="1:12" x14ac:dyDescent="0.25">
      <c r="A167">
        <v>166</v>
      </c>
      <c r="B167">
        <v>110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1</v>
      </c>
      <c r="K167">
        <v>0</v>
      </c>
      <c r="L167">
        <v>0</v>
      </c>
    </row>
    <row r="168" spans="1:12" x14ac:dyDescent="0.25">
      <c r="A168">
        <v>167</v>
      </c>
      <c r="B168" t="s">
        <v>19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1</v>
      </c>
      <c r="K168">
        <v>0</v>
      </c>
      <c r="L168">
        <v>0</v>
      </c>
    </row>
    <row r="169" spans="1:12" x14ac:dyDescent="0.25">
      <c r="A169">
        <v>168</v>
      </c>
      <c r="B169">
        <v>109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A170">
        <v>169</v>
      </c>
      <c r="B170" t="s">
        <v>19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0</v>
      </c>
    </row>
    <row r="171" spans="1:12" x14ac:dyDescent="0.25">
      <c r="A171">
        <v>170</v>
      </c>
      <c r="B171" t="s">
        <v>19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1</v>
      </c>
      <c r="K171">
        <v>0</v>
      </c>
      <c r="L171">
        <v>0</v>
      </c>
    </row>
    <row r="172" spans="1:12" x14ac:dyDescent="0.25">
      <c r="A172">
        <v>171</v>
      </c>
      <c r="B172" t="s">
        <v>19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0</v>
      </c>
    </row>
    <row r="173" spans="1:12" x14ac:dyDescent="0.25">
      <c r="A173">
        <v>172</v>
      </c>
      <c r="B173" t="s">
        <v>19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</v>
      </c>
      <c r="K173">
        <v>0</v>
      </c>
      <c r="L173">
        <v>0</v>
      </c>
    </row>
    <row r="174" spans="1:12" x14ac:dyDescent="0.25">
      <c r="A174">
        <v>173</v>
      </c>
      <c r="B174" t="s">
        <v>19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1</v>
      </c>
      <c r="K174">
        <v>0</v>
      </c>
      <c r="L174">
        <v>0</v>
      </c>
    </row>
    <row r="175" spans="1:12" x14ac:dyDescent="0.25">
      <c r="A175">
        <v>174</v>
      </c>
      <c r="B175" t="s">
        <v>19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1</v>
      </c>
      <c r="K175">
        <v>0</v>
      </c>
      <c r="L175">
        <v>0</v>
      </c>
    </row>
    <row r="176" spans="1:12" x14ac:dyDescent="0.25">
      <c r="A176">
        <v>175</v>
      </c>
      <c r="B176" t="s">
        <v>19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0</v>
      </c>
    </row>
    <row r="177" spans="1:12" x14ac:dyDescent="0.25">
      <c r="A177">
        <v>176</v>
      </c>
      <c r="B177" t="s">
        <v>19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1</v>
      </c>
      <c r="K177">
        <v>0</v>
      </c>
      <c r="L177">
        <v>0</v>
      </c>
    </row>
    <row r="178" spans="1:12" x14ac:dyDescent="0.25">
      <c r="A178">
        <v>177</v>
      </c>
      <c r="B178" t="s">
        <v>19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1</v>
      </c>
      <c r="K178">
        <v>1</v>
      </c>
      <c r="L178">
        <v>0</v>
      </c>
    </row>
    <row r="179" spans="1:12" x14ac:dyDescent="0.25">
      <c r="A179">
        <v>178</v>
      </c>
      <c r="B179" t="s">
        <v>19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1</v>
      </c>
      <c r="K179">
        <v>0</v>
      </c>
      <c r="L179">
        <v>0</v>
      </c>
    </row>
    <row r="180" spans="1:12" x14ac:dyDescent="0.25">
      <c r="A180">
        <v>179</v>
      </c>
      <c r="B180" t="s">
        <v>19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1</v>
      </c>
      <c r="K180">
        <v>0</v>
      </c>
      <c r="L180">
        <v>0</v>
      </c>
    </row>
    <row r="181" spans="1:12" x14ac:dyDescent="0.25">
      <c r="A181">
        <v>180</v>
      </c>
      <c r="B181">
        <v>93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1</v>
      </c>
      <c r="K181">
        <v>0</v>
      </c>
      <c r="L181">
        <v>0</v>
      </c>
    </row>
    <row r="182" spans="1:12" x14ac:dyDescent="0.25">
      <c r="A182">
        <v>181</v>
      </c>
      <c r="B182">
        <v>86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1</v>
      </c>
      <c r="K182">
        <v>0</v>
      </c>
      <c r="L182">
        <v>0</v>
      </c>
    </row>
    <row r="183" spans="1:12" x14ac:dyDescent="0.25">
      <c r="A183">
        <v>182</v>
      </c>
      <c r="B183">
        <v>140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0</v>
      </c>
    </row>
    <row r="184" spans="1:12" x14ac:dyDescent="0.25">
      <c r="A184">
        <v>183</v>
      </c>
      <c r="B184">
        <v>127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</row>
    <row r="185" spans="1:12" x14ac:dyDescent="0.25">
      <c r="A185">
        <v>184</v>
      </c>
      <c r="B185" t="s">
        <v>19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1</v>
      </c>
      <c r="I185">
        <v>1</v>
      </c>
      <c r="J185">
        <v>1</v>
      </c>
      <c r="K185">
        <v>0</v>
      </c>
      <c r="L185">
        <v>0</v>
      </c>
    </row>
    <row r="186" spans="1:12" x14ac:dyDescent="0.25">
      <c r="A186">
        <v>185</v>
      </c>
      <c r="B186">
        <v>68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1</v>
      </c>
      <c r="I186">
        <v>1</v>
      </c>
      <c r="J186">
        <v>0</v>
      </c>
      <c r="K186">
        <v>0</v>
      </c>
      <c r="L186">
        <v>0</v>
      </c>
    </row>
    <row r="187" spans="1:12" x14ac:dyDescent="0.25">
      <c r="A187">
        <v>186</v>
      </c>
      <c r="B187" t="s">
        <v>19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1</v>
      </c>
      <c r="I187">
        <v>1</v>
      </c>
      <c r="J187">
        <v>0</v>
      </c>
      <c r="K187">
        <v>0</v>
      </c>
      <c r="L187">
        <v>0</v>
      </c>
    </row>
    <row r="188" spans="1:12" x14ac:dyDescent="0.25">
      <c r="A188">
        <v>187</v>
      </c>
      <c r="B188" t="s">
        <v>19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1</v>
      </c>
      <c r="I188">
        <v>1</v>
      </c>
      <c r="J188">
        <v>0</v>
      </c>
      <c r="K188">
        <v>0</v>
      </c>
      <c r="L188">
        <v>0</v>
      </c>
    </row>
    <row r="189" spans="1:12" x14ac:dyDescent="0.25">
      <c r="A189">
        <v>188</v>
      </c>
      <c r="B189">
        <v>46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1</v>
      </c>
      <c r="I189">
        <v>1</v>
      </c>
      <c r="J189">
        <v>1</v>
      </c>
      <c r="K189">
        <v>0</v>
      </c>
      <c r="L189">
        <v>0</v>
      </c>
    </row>
    <row r="190" spans="1:12" x14ac:dyDescent="0.25">
      <c r="A190">
        <v>189</v>
      </c>
      <c r="B190" t="s">
        <v>19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</row>
    <row r="191" spans="1:12" x14ac:dyDescent="0.25">
      <c r="A191">
        <v>190</v>
      </c>
      <c r="B191" t="s">
        <v>19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</row>
    <row r="192" spans="1:12" x14ac:dyDescent="0.25">
      <c r="A192">
        <v>191</v>
      </c>
      <c r="B192" t="s">
        <v>19</v>
      </c>
      <c r="C192">
        <v>0</v>
      </c>
      <c r="D192">
        <v>0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25">
      <c r="A193">
        <v>192</v>
      </c>
      <c r="B193" t="s">
        <v>19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25">
      <c r="A194">
        <v>193</v>
      </c>
      <c r="B194" t="s">
        <v>19</v>
      </c>
      <c r="C194">
        <v>0</v>
      </c>
      <c r="D194">
        <v>0</v>
      </c>
      <c r="E194">
        <v>1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25">
      <c r="A195">
        <v>194</v>
      </c>
      <c r="B195" t="s">
        <v>19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25">
      <c r="A196">
        <v>195</v>
      </c>
      <c r="B196" t="s">
        <v>19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 x14ac:dyDescent="0.25">
      <c r="A197">
        <v>196</v>
      </c>
      <c r="B197">
        <v>76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 x14ac:dyDescent="0.25">
      <c r="A198">
        <v>197</v>
      </c>
      <c r="B198" t="s">
        <v>19</v>
      </c>
      <c r="C198">
        <v>0</v>
      </c>
      <c r="D198">
        <v>0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 x14ac:dyDescent="0.25">
      <c r="A199">
        <v>198</v>
      </c>
      <c r="B199">
        <v>126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25">
      <c r="A200">
        <v>199</v>
      </c>
      <c r="B200">
        <v>18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 x14ac:dyDescent="0.25">
      <c r="A201">
        <v>200</v>
      </c>
      <c r="B201" t="s">
        <v>19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25">
      <c r="A202">
        <v>201</v>
      </c>
      <c r="B202" t="s">
        <v>19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25">
      <c r="A203">
        <v>202</v>
      </c>
      <c r="B203">
        <v>69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25">
      <c r="A204">
        <v>203</v>
      </c>
      <c r="B204" t="s">
        <v>19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x14ac:dyDescent="0.25">
      <c r="A205">
        <v>204</v>
      </c>
      <c r="B205" t="s">
        <v>19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25">
      <c r="A206">
        <v>205</v>
      </c>
      <c r="B206" t="s">
        <v>19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25">
      <c r="A207">
        <v>206</v>
      </c>
      <c r="B207">
        <v>125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25">
      <c r="A208">
        <v>207</v>
      </c>
      <c r="B208" t="s">
        <v>19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25">
      <c r="A209">
        <v>208</v>
      </c>
      <c r="B209" t="s">
        <v>19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A210" s="1">
        <v>209</v>
      </c>
      <c r="B210" s="1" t="s">
        <v>19</v>
      </c>
      <c r="C210" s="1">
        <v>0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</row>
    <row r="211" spans="1:12" x14ac:dyDescent="0.25">
      <c r="A211" t="s">
        <v>8</v>
      </c>
      <c r="C211">
        <v>152</v>
      </c>
      <c r="D211">
        <v>0</v>
      </c>
      <c r="E211">
        <v>0</v>
      </c>
      <c r="F211">
        <v>0</v>
      </c>
      <c r="G211">
        <v>0</v>
      </c>
      <c r="H211">
        <v>4</v>
      </c>
      <c r="I211">
        <v>0</v>
      </c>
      <c r="J211">
        <v>2</v>
      </c>
      <c r="K211">
        <v>0</v>
      </c>
      <c r="L211" s="2">
        <v>0</v>
      </c>
    </row>
    <row r="212" spans="1:12" x14ac:dyDescent="0.25">
      <c r="C212">
        <v>0</v>
      </c>
      <c r="D212">
        <v>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 s="3">
        <v>0</v>
      </c>
    </row>
    <row r="213" spans="1:12" x14ac:dyDescent="0.25">
      <c r="C213">
        <v>0</v>
      </c>
      <c r="D213">
        <v>0</v>
      </c>
      <c r="E213">
        <v>28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0</v>
      </c>
      <c r="L213" s="3">
        <v>0</v>
      </c>
    </row>
    <row r="214" spans="1:12" x14ac:dyDescent="0.25">
      <c r="C214">
        <v>0</v>
      </c>
      <c r="D214">
        <v>0</v>
      </c>
      <c r="E214">
        <v>0</v>
      </c>
      <c r="F214">
        <v>21</v>
      </c>
      <c r="G214">
        <v>0</v>
      </c>
      <c r="H214">
        <v>0</v>
      </c>
      <c r="I214">
        <v>0</v>
      </c>
      <c r="J214">
        <v>0</v>
      </c>
      <c r="K214">
        <v>0</v>
      </c>
      <c r="L214" s="3">
        <v>0</v>
      </c>
    </row>
    <row r="215" spans="1:12" x14ac:dyDescent="0.25">
      <c r="C215">
        <v>0</v>
      </c>
      <c r="D215">
        <v>0</v>
      </c>
      <c r="E215">
        <v>0</v>
      </c>
      <c r="F215">
        <v>0</v>
      </c>
      <c r="G215">
        <v>2</v>
      </c>
      <c r="H215">
        <v>0</v>
      </c>
      <c r="I215">
        <v>0</v>
      </c>
      <c r="J215">
        <v>0</v>
      </c>
      <c r="K215">
        <v>0</v>
      </c>
      <c r="L215" s="3">
        <v>0</v>
      </c>
    </row>
    <row r="216" spans="1:12" x14ac:dyDescent="0.25">
      <c r="C216">
        <v>0</v>
      </c>
      <c r="D216">
        <v>0</v>
      </c>
      <c r="E216">
        <v>0</v>
      </c>
      <c r="F216">
        <v>0</v>
      </c>
      <c r="G216">
        <v>0</v>
      </c>
      <c r="H216">
        <v>19</v>
      </c>
      <c r="I216">
        <v>0</v>
      </c>
      <c r="J216">
        <v>0</v>
      </c>
      <c r="K216">
        <v>0</v>
      </c>
      <c r="L216" s="3">
        <v>0</v>
      </c>
    </row>
    <row r="217" spans="1:12" x14ac:dyDescent="0.25"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 s="3">
        <v>0</v>
      </c>
    </row>
    <row r="218" spans="1:12" x14ac:dyDescent="0.25">
      <c r="C218">
        <v>1</v>
      </c>
      <c r="D218">
        <v>0</v>
      </c>
      <c r="E218">
        <v>0</v>
      </c>
      <c r="F218">
        <v>0</v>
      </c>
      <c r="G218">
        <v>0</v>
      </c>
      <c r="H218">
        <v>2</v>
      </c>
      <c r="I218">
        <v>0</v>
      </c>
      <c r="J218">
        <v>40</v>
      </c>
      <c r="K218">
        <v>0</v>
      </c>
      <c r="L218" s="3">
        <v>0</v>
      </c>
    </row>
    <row r="219" spans="1:12" x14ac:dyDescent="0.25"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2</v>
      </c>
      <c r="L219" s="3">
        <v>0</v>
      </c>
    </row>
    <row r="220" spans="1:12" x14ac:dyDescent="0.25">
      <c r="A220" s="1"/>
      <c r="B220" s="1"/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4">
        <v>2</v>
      </c>
    </row>
    <row r="222" spans="1:12" x14ac:dyDescent="0.25">
      <c r="A222" t="s">
        <v>17</v>
      </c>
      <c r="C222">
        <f>SUM(C2:C210)</f>
        <v>152</v>
      </c>
      <c r="D222">
        <f t="shared" ref="D222:L222" si="0">SUM(D2:D210)</f>
        <v>2</v>
      </c>
      <c r="E222">
        <f t="shared" si="0"/>
        <v>28</v>
      </c>
      <c r="F222">
        <f t="shared" si="0"/>
        <v>21</v>
      </c>
      <c r="G222">
        <f t="shared" si="0"/>
        <v>32</v>
      </c>
      <c r="H222">
        <f t="shared" si="0"/>
        <v>157</v>
      </c>
      <c r="I222">
        <f t="shared" si="0"/>
        <v>12</v>
      </c>
      <c r="J222">
        <f t="shared" si="0"/>
        <v>151</v>
      </c>
      <c r="K222">
        <f t="shared" si="0"/>
        <v>2</v>
      </c>
      <c r="L222">
        <f t="shared" si="0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topLeftCell="A175" zoomScale="80" zoomScaleNormal="80" workbookViewId="0">
      <pane xSplit="1" topLeftCell="B1" activePane="topRight" state="frozen"/>
      <selection pane="topRight" activeCell="C2" sqref="C2:C143"/>
    </sheetView>
  </sheetViews>
  <sheetFormatPr defaultColWidth="8.85546875" defaultRowHeight="15" x14ac:dyDescent="0.25"/>
  <cols>
    <col min="2" max="2" width="22.7109375" customWidth="1"/>
    <col min="3" max="3" width="15.42578125" customWidth="1"/>
    <col min="4" max="4" width="11.28515625" customWidth="1"/>
    <col min="12" max="12" width="9" customWidth="1"/>
    <col min="13" max="13" width="7.28515625" customWidth="1"/>
    <col min="20" max="20" width="24.85546875" customWidth="1"/>
    <col min="25" max="25" width="26.5703125" customWidth="1"/>
  </cols>
  <sheetData>
    <row r="1" spans="1:28" ht="15.75" thickBot="1" x14ac:dyDescent="0.3">
      <c r="A1" s="1" t="s">
        <v>18</v>
      </c>
      <c r="B1" s="7" t="s">
        <v>20</v>
      </c>
      <c r="C1" s="1" t="s">
        <v>118</v>
      </c>
      <c r="D1" s="1" t="s">
        <v>6</v>
      </c>
      <c r="E1" s="1" t="s">
        <v>7</v>
      </c>
      <c r="F1" s="1" t="s">
        <v>9</v>
      </c>
      <c r="G1" s="1" t="s">
        <v>10</v>
      </c>
      <c r="H1" s="1" t="s">
        <v>11</v>
      </c>
      <c r="I1" s="1" t="s">
        <v>13</v>
      </c>
      <c r="J1" s="1" t="s">
        <v>15</v>
      </c>
      <c r="K1" s="7" t="s">
        <v>16</v>
      </c>
      <c r="L1" s="11" t="s">
        <v>108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36</v>
      </c>
      <c r="S1" s="9" t="s">
        <v>37</v>
      </c>
      <c r="T1" s="9" t="s">
        <v>38</v>
      </c>
      <c r="U1" s="17" t="s">
        <v>68</v>
      </c>
      <c r="Y1" t="s">
        <v>53</v>
      </c>
      <c r="Z1" t="s">
        <v>54</v>
      </c>
      <c r="AA1" t="s">
        <v>69</v>
      </c>
    </row>
    <row r="2" spans="1:28" x14ac:dyDescent="0.25">
      <c r="A2">
        <v>1</v>
      </c>
      <c r="B2" s="8">
        <v>6</v>
      </c>
      <c r="C2">
        <v>11.632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 s="8">
        <v>0</v>
      </c>
      <c r="L2" t="str">
        <f>IF(D2=1,"GC","AC")</f>
        <v>AC</v>
      </c>
      <c r="M2" t="str">
        <f>IF(E2=1,"Syt10+","")</f>
        <v/>
      </c>
      <c r="N2" t="str">
        <f>IF(F2=1,"Syt6+","")</f>
        <v>Syt6+</v>
      </c>
      <c r="O2" t="str">
        <f>IF(G2,"C8+","")</f>
        <v/>
      </c>
      <c r="P2" t="str">
        <f>IF(I2=1,"ChAT+","")</f>
        <v/>
      </c>
      <c r="Q2" t="str">
        <f>IF(K2=1,"Satb2+","")</f>
        <v/>
      </c>
      <c r="R2" t="str">
        <f>IF(H2=1,"MEIS+","")</f>
        <v>MEIS+</v>
      </c>
      <c r="S2" t="str">
        <f>IF(J2=1,"CalR+","")</f>
        <v/>
      </c>
      <c r="T2" s="21" t="str">
        <f>L2&amp;"/"&amp;M2&amp;"/"&amp;N2&amp;"/"&amp;O2&amp;"/"&amp;P2&amp;"/"&amp;Q2&amp;"/"&amp;R2&amp;"/"&amp;S2&amp;"/"</f>
        <v>AC//Syt6+////MEIS+//</v>
      </c>
      <c r="U2" t="str">
        <f t="shared" ref="U2:U33" si="0">VLOOKUP(T2,$Y$2:$Z$15,2,FALSE)</f>
        <v>#ff6666</v>
      </c>
      <c r="Y2" s="16" t="s">
        <v>39</v>
      </c>
      <c r="Z2" t="s">
        <v>55</v>
      </c>
      <c r="AA2">
        <f>COUNTIF(T2:T143, "AC//Syt6+////MEIS+//")</f>
        <v>8</v>
      </c>
      <c r="AB2" t="s">
        <v>70</v>
      </c>
    </row>
    <row r="3" spans="1:28" x14ac:dyDescent="0.25">
      <c r="A3">
        <v>2</v>
      </c>
      <c r="B3" s="8">
        <v>87</v>
      </c>
      <c r="C3">
        <v>8.8620000000000001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8">
        <v>0</v>
      </c>
      <c r="L3" t="str">
        <f t="shared" ref="L3:L68" si="1">IF(D3=1,"GC","AC")</f>
        <v>GC</v>
      </c>
      <c r="M3" t="str">
        <f t="shared" ref="M3:M66" si="2">IF(E3=1,"Syt10+","")</f>
        <v/>
      </c>
      <c r="N3" t="str">
        <f t="shared" ref="N3:N66" si="3">IF(F3=1,"Syt6+","")</f>
        <v/>
      </c>
      <c r="O3" t="str">
        <f t="shared" ref="O3:O66" si="4">IF(G3,"C8+","")</f>
        <v/>
      </c>
      <c r="P3" t="str">
        <f t="shared" ref="P3:P66" si="5">IF(I3=1,"ChAT+","")</f>
        <v/>
      </c>
      <c r="Q3" t="str">
        <f t="shared" ref="Q3:Q66" si="6">IF(K3=1,"Satb2+","")</f>
        <v/>
      </c>
      <c r="R3" t="str">
        <f t="shared" ref="R3:R66" si="7">IF(H3=1,"MEIS+","")</f>
        <v/>
      </c>
      <c r="S3" t="str">
        <f t="shared" ref="S3:S66" si="8">IF(J3=1,"CalR+","")</f>
        <v/>
      </c>
      <c r="T3" t="str">
        <f t="shared" ref="T3:T66" si="9">L3&amp;"/"&amp;M3&amp;"/"&amp;N3&amp;"/"&amp;O3&amp;"/"&amp;P3&amp;"/"&amp;Q3&amp;"/"&amp;R3&amp;"/"&amp;S3&amp;"/"</f>
        <v>GC////////</v>
      </c>
      <c r="U3" t="str">
        <f t="shared" si="0"/>
        <v>#ff66d9</v>
      </c>
      <c r="Y3" s="16" t="s">
        <v>41</v>
      </c>
      <c r="Z3" t="s">
        <v>59</v>
      </c>
      <c r="AA3">
        <f>COUNTIF(T2:T143, "AC//////MEIS+//")</f>
        <v>10</v>
      </c>
      <c r="AB3" t="s">
        <v>71</v>
      </c>
    </row>
    <row r="4" spans="1:28" x14ac:dyDescent="0.25">
      <c r="A4">
        <v>3</v>
      </c>
      <c r="B4" s="8">
        <v>18</v>
      </c>
      <c r="C4">
        <v>26.956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 s="8">
        <v>0</v>
      </c>
      <c r="L4" t="str">
        <f t="shared" si="1"/>
        <v>AC</v>
      </c>
      <c r="M4" t="str">
        <f t="shared" si="2"/>
        <v/>
      </c>
      <c r="N4" t="str">
        <f t="shared" si="3"/>
        <v/>
      </c>
      <c r="O4" t="str">
        <f t="shared" si="4"/>
        <v/>
      </c>
      <c r="P4" t="str">
        <f t="shared" si="5"/>
        <v/>
      </c>
      <c r="Q4" t="str">
        <f t="shared" si="6"/>
        <v/>
      </c>
      <c r="R4" t="str">
        <f t="shared" si="7"/>
        <v>MEIS+</v>
      </c>
      <c r="S4" t="str">
        <f t="shared" si="8"/>
        <v/>
      </c>
      <c r="T4" t="str">
        <f t="shared" si="9"/>
        <v>AC//////MEIS+//</v>
      </c>
      <c r="U4" t="str">
        <f t="shared" si="0"/>
        <v>#66ff66</v>
      </c>
      <c r="Y4" s="16" t="s">
        <v>42</v>
      </c>
      <c r="Z4" t="s">
        <v>63</v>
      </c>
      <c r="AA4">
        <f>COUNTIF(T2:T143, "AC//Syt6+//ChAT+////")</f>
        <v>6</v>
      </c>
      <c r="AB4" t="s">
        <v>72</v>
      </c>
    </row>
    <row r="5" spans="1:28" x14ac:dyDescent="0.25">
      <c r="A5">
        <v>4</v>
      </c>
      <c r="B5" s="8">
        <v>3</v>
      </c>
      <c r="C5">
        <v>36.003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8">
        <v>0</v>
      </c>
      <c r="L5" t="str">
        <f t="shared" si="1"/>
        <v>GC</v>
      </c>
      <c r="M5" t="str">
        <f t="shared" si="2"/>
        <v/>
      </c>
      <c r="N5" t="str">
        <f t="shared" si="3"/>
        <v/>
      </c>
      <c r="O5" t="str">
        <f t="shared" si="4"/>
        <v/>
      </c>
      <c r="P5" t="str">
        <f t="shared" si="5"/>
        <v/>
      </c>
      <c r="Q5" t="str">
        <f t="shared" si="6"/>
        <v/>
      </c>
      <c r="R5" t="str">
        <f t="shared" si="7"/>
        <v/>
      </c>
      <c r="S5" t="str">
        <f t="shared" si="8"/>
        <v/>
      </c>
      <c r="T5" t="str">
        <f t="shared" si="9"/>
        <v>GC////////</v>
      </c>
      <c r="U5" t="str">
        <f t="shared" si="0"/>
        <v>#ff66d9</v>
      </c>
      <c r="Y5" s="16" t="s">
        <v>44</v>
      </c>
      <c r="Z5" t="s">
        <v>58</v>
      </c>
      <c r="AA5">
        <f>COUNTIF(T2:T143, "AC/Syt10+*")</f>
        <v>2</v>
      </c>
      <c r="AB5" t="s">
        <v>73</v>
      </c>
    </row>
    <row r="6" spans="1:28" x14ac:dyDescent="0.25">
      <c r="A6">
        <v>5</v>
      </c>
      <c r="B6" s="8">
        <v>133</v>
      </c>
      <c r="C6">
        <v>37.110999999999997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8">
        <v>0</v>
      </c>
      <c r="L6" t="str">
        <f t="shared" si="1"/>
        <v>GC</v>
      </c>
      <c r="M6" t="str">
        <f t="shared" si="2"/>
        <v/>
      </c>
      <c r="N6" t="str">
        <f t="shared" si="3"/>
        <v/>
      </c>
      <c r="O6" t="str">
        <f t="shared" si="4"/>
        <v/>
      </c>
      <c r="P6" t="str">
        <f t="shared" si="5"/>
        <v/>
      </c>
      <c r="Q6" t="str">
        <f t="shared" si="6"/>
        <v/>
      </c>
      <c r="R6" t="str">
        <f t="shared" si="7"/>
        <v/>
      </c>
      <c r="S6" t="str">
        <f t="shared" si="8"/>
        <v/>
      </c>
      <c r="T6" t="str">
        <f t="shared" si="9"/>
        <v>GC////////</v>
      </c>
      <c r="U6" t="str">
        <f t="shared" si="0"/>
        <v>#ff66d9</v>
      </c>
      <c r="Y6" s="16" t="s">
        <v>45</v>
      </c>
      <c r="Z6" t="s">
        <v>56</v>
      </c>
      <c r="AA6">
        <f>COUNTIF(T2:T143, "AC/////Satb2*")</f>
        <v>1</v>
      </c>
      <c r="AB6" t="s">
        <v>74</v>
      </c>
    </row>
    <row r="7" spans="1:28" x14ac:dyDescent="0.25">
      <c r="A7">
        <v>6</v>
      </c>
      <c r="B7" s="8">
        <v>2</v>
      </c>
      <c r="C7">
        <v>17.725000000000001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8">
        <v>0</v>
      </c>
      <c r="L7" t="str">
        <f t="shared" si="1"/>
        <v>GC</v>
      </c>
      <c r="M7" t="str">
        <f t="shared" si="2"/>
        <v/>
      </c>
      <c r="N7" t="str">
        <f t="shared" si="3"/>
        <v/>
      </c>
      <c r="O7" t="str">
        <f t="shared" si="4"/>
        <v/>
      </c>
      <c r="P7" t="str">
        <f t="shared" si="5"/>
        <v/>
      </c>
      <c r="Q7" t="str">
        <f t="shared" si="6"/>
        <v/>
      </c>
      <c r="R7" t="str">
        <f t="shared" si="7"/>
        <v/>
      </c>
      <c r="S7" t="str">
        <f t="shared" si="8"/>
        <v/>
      </c>
      <c r="T7" t="str">
        <f t="shared" si="9"/>
        <v>GC////////</v>
      </c>
      <c r="U7" t="str">
        <f t="shared" si="0"/>
        <v>#ff66d9</v>
      </c>
      <c r="Y7" s="16" t="s">
        <v>46</v>
      </c>
      <c r="Z7" t="s">
        <v>60</v>
      </c>
      <c r="AA7">
        <f>COUNTIF(T2:T143, "AC///C8*")</f>
        <v>1</v>
      </c>
      <c r="AB7" t="s">
        <v>75</v>
      </c>
    </row>
    <row r="8" spans="1:28" x14ac:dyDescent="0.25">
      <c r="A8">
        <v>7</v>
      </c>
      <c r="B8" s="8">
        <v>8</v>
      </c>
      <c r="C8">
        <v>47.634999999999998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8">
        <v>0</v>
      </c>
      <c r="L8" t="str">
        <f t="shared" si="1"/>
        <v>GC</v>
      </c>
      <c r="M8" t="str">
        <f t="shared" si="2"/>
        <v/>
      </c>
      <c r="N8" t="str">
        <f t="shared" si="3"/>
        <v/>
      </c>
      <c r="O8" t="str">
        <f t="shared" si="4"/>
        <v/>
      </c>
      <c r="P8" t="str">
        <f t="shared" si="5"/>
        <v/>
      </c>
      <c r="Q8" t="str">
        <f t="shared" si="6"/>
        <v/>
      </c>
      <c r="R8" t="str">
        <f t="shared" si="7"/>
        <v/>
      </c>
      <c r="S8" t="str">
        <f t="shared" si="8"/>
        <v/>
      </c>
      <c r="T8" t="str">
        <f t="shared" si="9"/>
        <v>GC////////</v>
      </c>
      <c r="U8" t="str">
        <f t="shared" si="0"/>
        <v>#ff66d9</v>
      </c>
      <c r="Y8" s="16" t="s">
        <v>49</v>
      </c>
      <c r="Z8" t="s">
        <v>61</v>
      </c>
      <c r="AA8">
        <f>COUNTIF(T2:T143, "AC////////")</f>
        <v>5</v>
      </c>
      <c r="AB8" t="s">
        <v>76</v>
      </c>
    </row>
    <row r="9" spans="1:28" x14ac:dyDescent="0.25">
      <c r="A9">
        <v>8</v>
      </c>
      <c r="B9" s="8">
        <v>16</v>
      </c>
      <c r="C9">
        <v>20.678999999999998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 s="8">
        <v>0</v>
      </c>
      <c r="L9" t="str">
        <f t="shared" si="1"/>
        <v>AC</v>
      </c>
      <c r="M9" t="str">
        <f t="shared" si="2"/>
        <v/>
      </c>
      <c r="N9" t="str">
        <f t="shared" si="3"/>
        <v/>
      </c>
      <c r="O9" t="str">
        <f t="shared" si="4"/>
        <v/>
      </c>
      <c r="P9" t="str">
        <f t="shared" si="5"/>
        <v/>
      </c>
      <c r="Q9" t="str">
        <f t="shared" si="6"/>
        <v/>
      </c>
      <c r="R9" t="str">
        <f t="shared" si="7"/>
        <v>MEIS+</v>
      </c>
      <c r="S9" t="str">
        <f t="shared" si="8"/>
        <v/>
      </c>
      <c r="T9" t="str">
        <f t="shared" si="9"/>
        <v>AC//////MEIS+//</v>
      </c>
      <c r="U9" t="str">
        <f t="shared" si="0"/>
        <v>#66ff66</v>
      </c>
      <c r="Y9" s="16" t="s">
        <v>50</v>
      </c>
      <c r="Z9" t="s">
        <v>62</v>
      </c>
      <c r="AA9">
        <f>COUNTIF(T2:T143, "AC//Syt6+//////")</f>
        <v>3</v>
      </c>
      <c r="AB9" t="s">
        <v>77</v>
      </c>
    </row>
    <row r="10" spans="1:28" x14ac:dyDescent="0.25">
      <c r="A10">
        <v>9</v>
      </c>
      <c r="B10" s="8">
        <v>134</v>
      </c>
      <c r="C10">
        <v>23.632999999999999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 s="8">
        <v>0</v>
      </c>
      <c r="L10" t="str">
        <f t="shared" si="1"/>
        <v>AC</v>
      </c>
      <c r="M10" t="str">
        <f t="shared" si="2"/>
        <v/>
      </c>
      <c r="N10" t="str">
        <f t="shared" si="3"/>
        <v>Syt6+</v>
      </c>
      <c r="O10" t="str">
        <f t="shared" si="4"/>
        <v/>
      </c>
      <c r="P10" t="str">
        <f t="shared" si="5"/>
        <v/>
      </c>
      <c r="Q10" t="str">
        <f t="shared" si="6"/>
        <v/>
      </c>
      <c r="R10" t="str">
        <f t="shared" si="7"/>
        <v>MEIS+</v>
      </c>
      <c r="S10" t="str">
        <f t="shared" si="8"/>
        <v/>
      </c>
      <c r="T10" s="21" t="str">
        <f t="shared" si="9"/>
        <v>AC//Syt6+////MEIS+//</v>
      </c>
      <c r="U10" t="str">
        <f t="shared" si="0"/>
        <v>#ff6666</v>
      </c>
      <c r="Y10" s="16" t="s">
        <v>51</v>
      </c>
      <c r="Z10" t="s">
        <v>66</v>
      </c>
      <c r="AA10">
        <f>COUNTIF(T2:T143, "AC//Syt6+//ChAT+//MEIS+//")</f>
        <v>1</v>
      </c>
      <c r="AB10" t="s">
        <v>78</v>
      </c>
    </row>
    <row r="11" spans="1:28" x14ac:dyDescent="0.25">
      <c r="A11">
        <v>10</v>
      </c>
      <c r="B11" s="8">
        <v>7</v>
      </c>
      <c r="C11">
        <v>9.9700000000000006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 s="8">
        <v>0</v>
      </c>
      <c r="L11" t="str">
        <f t="shared" si="1"/>
        <v>AC</v>
      </c>
      <c r="M11" t="str">
        <f t="shared" si="2"/>
        <v/>
      </c>
      <c r="N11" t="str">
        <f t="shared" si="3"/>
        <v>Syt6+</v>
      </c>
      <c r="O11" t="str">
        <f t="shared" si="4"/>
        <v/>
      </c>
      <c r="P11" t="str">
        <f t="shared" si="5"/>
        <v>ChAT+</v>
      </c>
      <c r="Q11" t="str">
        <f t="shared" si="6"/>
        <v/>
      </c>
      <c r="R11" t="str">
        <f t="shared" si="7"/>
        <v/>
      </c>
      <c r="S11" t="str">
        <f t="shared" si="8"/>
        <v/>
      </c>
      <c r="T11" s="19" t="str">
        <f t="shared" si="9"/>
        <v>AC//Syt6+//ChAT+////</v>
      </c>
      <c r="U11" t="str">
        <f t="shared" si="0"/>
        <v>#b366ff</v>
      </c>
      <c r="Y11" s="16" t="s">
        <v>47</v>
      </c>
      <c r="Z11" t="s">
        <v>67</v>
      </c>
      <c r="AA11">
        <f>COUNTIF(T2:T143, "////////")</f>
        <v>3</v>
      </c>
      <c r="AB11" t="s">
        <v>79</v>
      </c>
    </row>
    <row r="12" spans="1:28" x14ac:dyDescent="0.25">
      <c r="A12">
        <v>11</v>
      </c>
      <c r="B12" s="8">
        <v>9</v>
      </c>
      <c r="C12">
        <v>24.370999999999999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 s="8">
        <v>0</v>
      </c>
      <c r="L12" t="str">
        <f t="shared" si="1"/>
        <v>AC</v>
      </c>
      <c r="M12" t="str">
        <f t="shared" si="2"/>
        <v/>
      </c>
      <c r="N12" t="str">
        <f t="shared" si="3"/>
        <v>Syt6+</v>
      </c>
      <c r="O12" t="str">
        <f t="shared" si="4"/>
        <v/>
      </c>
      <c r="P12" t="str">
        <f t="shared" si="5"/>
        <v/>
      </c>
      <c r="Q12" t="str">
        <f t="shared" si="6"/>
        <v/>
      </c>
      <c r="R12" t="str">
        <f t="shared" si="7"/>
        <v>MEIS+</v>
      </c>
      <c r="S12" t="str">
        <f t="shared" si="8"/>
        <v/>
      </c>
      <c r="T12" s="21" t="str">
        <f t="shared" si="9"/>
        <v>AC//Syt6+////MEIS+//</v>
      </c>
      <c r="U12" t="str">
        <f t="shared" si="0"/>
        <v>#ff6666</v>
      </c>
      <c r="Y12" s="16" t="s">
        <v>52</v>
      </c>
      <c r="Z12" t="s">
        <v>64</v>
      </c>
      <c r="AA12">
        <f>COUNTIF(T2:T143, "GC//////MEIS+//")</f>
        <v>2</v>
      </c>
      <c r="AB12" t="s">
        <v>80</v>
      </c>
    </row>
    <row r="13" spans="1:28" x14ac:dyDescent="0.25">
      <c r="A13">
        <v>12</v>
      </c>
      <c r="B13" s="8">
        <v>11</v>
      </c>
      <c r="C13">
        <v>39.695999999999998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8">
        <v>0</v>
      </c>
      <c r="L13" t="str">
        <f t="shared" si="1"/>
        <v>GC</v>
      </c>
      <c r="M13" t="str">
        <f t="shared" si="2"/>
        <v/>
      </c>
      <c r="N13" t="str">
        <f t="shared" si="3"/>
        <v/>
      </c>
      <c r="O13" t="str">
        <f t="shared" si="4"/>
        <v/>
      </c>
      <c r="P13" t="str">
        <f t="shared" si="5"/>
        <v/>
      </c>
      <c r="Q13" t="str">
        <f t="shared" si="6"/>
        <v/>
      </c>
      <c r="R13" t="str">
        <f t="shared" si="7"/>
        <v/>
      </c>
      <c r="S13" t="str">
        <f t="shared" si="8"/>
        <v/>
      </c>
      <c r="T13" t="str">
        <f t="shared" si="9"/>
        <v>GC////////</v>
      </c>
      <c r="U13" t="str">
        <f t="shared" si="0"/>
        <v>#ff66d9</v>
      </c>
      <c r="Y13" s="16" t="s">
        <v>40</v>
      </c>
      <c r="Z13" t="s">
        <v>65</v>
      </c>
      <c r="AA13">
        <f>COUNTIF(T2:T143, "GC////////")</f>
        <v>83</v>
      </c>
      <c r="AB13" t="s">
        <v>81</v>
      </c>
    </row>
    <row r="14" spans="1:28" x14ac:dyDescent="0.25">
      <c r="A14">
        <v>13</v>
      </c>
      <c r="B14" s="8">
        <v>19</v>
      </c>
      <c r="C14">
        <v>34.526000000000003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8">
        <v>0</v>
      </c>
      <c r="L14" t="str">
        <f t="shared" si="1"/>
        <v>GC</v>
      </c>
      <c r="M14" t="str">
        <f t="shared" si="2"/>
        <v/>
      </c>
      <c r="N14" t="str">
        <f t="shared" si="3"/>
        <v/>
      </c>
      <c r="O14" t="str">
        <f t="shared" si="4"/>
        <v/>
      </c>
      <c r="P14" t="str">
        <f t="shared" si="5"/>
        <v/>
      </c>
      <c r="Q14" t="str">
        <f t="shared" si="6"/>
        <v/>
      </c>
      <c r="R14" t="str">
        <f t="shared" si="7"/>
        <v/>
      </c>
      <c r="S14" t="str">
        <f t="shared" si="8"/>
        <v/>
      </c>
      <c r="T14" t="str">
        <f t="shared" si="9"/>
        <v>GC////////</v>
      </c>
      <c r="U14" t="str">
        <f t="shared" si="0"/>
        <v>#ff66d9</v>
      </c>
      <c r="Y14" s="16" t="s">
        <v>43</v>
      </c>
      <c r="Z14" t="s">
        <v>57</v>
      </c>
      <c r="AA14">
        <f>COUNTIF(T2:T143, "GC///C8+*")</f>
        <v>16</v>
      </c>
      <c r="AB14" t="s">
        <v>82</v>
      </c>
    </row>
    <row r="15" spans="1:28" x14ac:dyDescent="0.25">
      <c r="A15">
        <v>14</v>
      </c>
      <c r="B15" s="8">
        <v>12</v>
      </c>
      <c r="C15">
        <v>71.822000000000003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 s="8">
        <v>0</v>
      </c>
      <c r="L15" t="str">
        <f t="shared" si="1"/>
        <v>GC</v>
      </c>
      <c r="M15" t="str">
        <f t="shared" si="2"/>
        <v/>
      </c>
      <c r="N15" t="str">
        <f t="shared" si="3"/>
        <v/>
      </c>
      <c r="O15" t="str">
        <f t="shared" si="4"/>
        <v>C8+</v>
      </c>
      <c r="P15" t="str">
        <f t="shared" si="5"/>
        <v/>
      </c>
      <c r="Q15" t="str">
        <f t="shared" si="6"/>
        <v/>
      </c>
      <c r="R15" t="str">
        <f t="shared" si="7"/>
        <v/>
      </c>
      <c r="S15" t="str">
        <f t="shared" si="8"/>
        <v/>
      </c>
      <c r="T15" s="18" t="str">
        <f t="shared" si="9"/>
        <v>GC///C8+/////</v>
      </c>
      <c r="U15" t="str">
        <f t="shared" si="0"/>
        <v>#ffff66</v>
      </c>
      <c r="Y15" s="16" t="s">
        <v>48</v>
      </c>
      <c r="Z15" t="s">
        <v>55</v>
      </c>
      <c r="AA15">
        <f>COUNTIF(T2:T143, "GC//Syt6+*")</f>
        <v>1</v>
      </c>
      <c r="AB15" t="s">
        <v>83</v>
      </c>
    </row>
    <row r="16" spans="1:28" x14ac:dyDescent="0.25">
      <c r="A16">
        <v>15</v>
      </c>
      <c r="B16" s="8">
        <v>117</v>
      </c>
      <c r="C16">
        <v>42.095999999999997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 s="8">
        <v>0</v>
      </c>
      <c r="L16" t="str">
        <f t="shared" si="1"/>
        <v>GC</v>
      </c>
      <c r="M16" t="str">
        <f t="shared" si="2"/>
        <v/>
      </c>
      <c r="N16" t="str">
        <f t="shared" si="3"/>
        <v/>
      </c>
      <c r="O16" t="str">
        <f t="shared" si="4"/>
        <v>C8+</v>
      </c>
      <c r="P16" t="str">
        <f t="shared" si="5"/>
        <v/>
      </c>
      <c r="Q16" t="str">
        <f t="shared" si="6"/>
        <v/>
      </c>
      <c r="R16" t="str">
        <f t="shared" si="7"/>
        <v/>
      </c>
      <c r="S16" t="str">
        <f t="shared" si="8"/>
        <v/>
      </c>
      <c r="T16" s="18" t="str">
        <f t="shared" si="9"/>
        <v>GC///C8+/////</v>
      </c>
      <c r="U16" t="str">
        <f t="shared" si="0"/>
        <v>#ffff66</v>
      </c>
    </row>
    <row r="17" spans="1:21" x14ac:dyDescent="0.25">
      <c r="A17">
        <v>16</v>
      </c>
      <c r="B17" s="8">
        <v>13</v>
      </c>
      <c r="C17">
        <v>52.435000000000002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8">
        <v>0</v>
      </c>
      <c r="L17" t="str">
        <f t="shared" si="1"/>
        <v>GC</v>
      </c>
      <c r="M17" t="str">
        <f t="shared" si="2"/>
        <v/>
      </c>
      <c r="N17" t="str">
        <f t="shared" si="3"/>
        <v/>
      </c>
      <c r="O17" t="str">
        <f t="shared" si="4"/>
        <v/>
      </c>
      <c r="P17" t="str">
        <f t="shared" si="5"/>
        <v/>
      </c>
      <c r="Q17" t="str">
        <f t="shared" si="6"/>
        <v/>
      </c>
      <c r="R17" t="str">
        <f t="shared" si="7"/>
        <v/>
      </c>
      <c r="S17" t="str">
        <f t="shared" si="8"/>
        <v/>
      </c>
      <c r="T17" t="str">
        <f t="shared" si="9"/>
        <v>GC////////</v>
      </c>
      <c r="U17" t="str">
        <f t="shared" si="0"/>
        <v>#ff66d9</v>
      </c>
    </row>
    <row r="18" spans="1:21" x14ac:dyDescent="0.25">
      <c r="A18">
        <v>17</v>
      </c>
      <c r="B18" s="8">
        <v>27</v>
      </c>
      <c r="C18">
        <v>40.804000000000002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 s="8">
        <v>0</v>
      </c>
      <c r="L18" t="str">
        <f t="shared" si="1"/>
        <v>GC</v>
      </c>
      <c r="M18" t="str">
        <f t="shared" si="2"/>
        <v/>
      </c>
      <c r="N18" t="str">
        <f t="shared" si="3"/>
        <v/>
      </c>
      <c r="O18" t="str">
        <f t="shared" si="4"/>
        <v>C8+</v>
      </c>
      <c r="P18" t="str">
        <f t="shared" si="5"/>
        <v/>
      </c>
      <c r="Q18" t="str">
        <f t="shared" si="6"/>
        <v/>
      </c>
      <c r="R18" t="str">
        <f t="shared" si="7"/>
        <v/>
      </c>
      <c r="S18" t="str">
        <f t="shared" si="8"/>
        <v/>
      </c>
      <c r="T18" s="18" t="str">
        <f t="shared" si="9"/>
        <v>GC///C8+/////</v>
      </c>
      <c r="U18" t="str">
        <f t="shared" si="0"/>
        <v>#ffff66</v>
      </c>
    </row>
    <row r="19" spans="1:21" x14ac:dyDescent="0.25">
      <c r="A19">
        <v>18</v>
      </c>
      <c r="B19" s="8">
        <v>199</v>
      </c>
      <c r="C19">
        <v>6.6470000000000002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 s="8">
        <v>0</v>
      </c>
      <c r="L19" t="str">
        <f t="shared" si="1"/>
        <v>AC</v>
      </c>
      <c r="M19" t="str">
        <f t="shared" si="2"/>
        <v/>
      </c>
      <c r="N19" t="str">
        <f t="shared" si="3"/>
        <v/>
      </c>
      <c r="O19" t="str">
        <f t="shared" si="4"/>
        <v/>
      </c>
      <c r="P19" t="str">
        <f t="shared" si="5"/>
        <v/>
      </c>
      <c r="Q19" t="str">
        <f t="shared" si="6"/>
        <v/>
      </c>
      <c r="R19" t="str">
        <f t="shared" si="7"/>
        <v>MEIS+</v>
      </c>
      <c r="S19" t="str">
        <f t="shared" si="8"/>
        <v/>
      </c>
      <c r="T19" t="str">
        <f t="shared" si="9"/>
        <v>AC//////MEIS+//</v>
      </c>
      <c r="U19" t="str">
        <f t="shared" si="0"/>
        <v>#66ff66</v>
      </c>
    </row>
    <row r="20" spans="1:21" x14ac:dyDescent="0.25">
      <c r="A20">
        <v>19</v>
      </c>
      <c r="B20" s="8">
        <v>14</v>
      </c>
      <c r="C20">
        <v>31.940999999999999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 s="8">
        <v>0</v>
      </c>
      <c r="L20" t="str">
        <f t="shared" si="1"/>
        <v>AC</v>
      </c>
      <c r="M20" t="str">
        <f t="shared" si="2"/>
        <v/>
      </c>
      <c r="N20" t="str">
        <f t="shared" si="3"/>
        <v>Syt6+</v>
      </c>
      <c r="O20" t="str">
        <f t="shared" si="4"/>
        <v/>
      </c>
      <c r="P20" t="str">
        <f t="shared" si="5"/>
        <v/>
      </c>
      <c r="Q20" t="str">
        <f t="shared" si="6"/>
        <v/>
      </c>
      <c r="R20" t="str">
        <f t="shared" si="7"/>
        <v>MEIS+</v>
      </c>
      <c r="S20" t="str">
        <f t="shared" si="8"/>
        <v/>
      </c>
      <c r="T20" s="21" t="str">
        <f t="shared" si="9"/>
        <v>AC//Syt6+////MEIS+//</v>
      </c>
      <c r="U20" t="str">
        <f t="shared" si="0"/>
        <v>#ff6666</v>
      </c>
    </row>
    <row r="21" spans="1:21" x14ac:dyDescent="0.25">
      <c r="A21">
        <v>20</v>
      </c>
      <c r="B21" s="8">
        <v>24</v>
      </c>
      <c r="C21">
        <v>38.033999999999999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8">
        <v>0</v>
      </c>
      <c r="L21" t="str">
        <f t="shared" si="1"/>
        <v>GC</v>
      </c>
      <c r="M21" t="str">
        <f t="shared" si="2"/>
        <v/>
      </c>
      <c r="N21" t="str">
        <f t="shared" si="3"/>
        <v/>
      </c>
      <c r="O21" t="str">
        <f t="shared" si="4"/>
        <v/>
      </c>
      <c r="P21" t="str">
        <f t="shared" si="5"/>
        <v/>
      </c>
      <c r="Q21" t="str">
        <f t="shared" si="6"/>
        <v/>
      </c>
      <c r="R21" t="str">
        <f t="shared" si="7"/>
        <v/>
      </c>
      <c r="S21" t="str">
        <f t="shared" si="8"/>
        <v/>
      </c>
      <c r="T21" t="str">
        <f t="shared" si="9"/>
        <v>GC////////</v>
      </c>
      <c r="U21" t="str">
        <f t="shared" si="0"/>
        <v>#ff66d9</v>
      </c>
    </row>
    <row r="22" spans="1:21" x14ac:dyDescent="0.25">
      <c r="A22">
        <v>21</v>
      </c>
      <c r="B22" s="8">
        <v>108</v>
      </c>
      <c r="C22">
        <v>31.202999999999999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8">
        <v>0</v>
      </c>
      <c r="L22" t="str">
        <f t="shared" si="1"/>
        <v>GC</v>
      </c>
      <c r="M22" t="str">
        <f t="shared" si="2"/>
        <v/>
      </c>
      <c r="N22" t="str">
        <f t="shared" si="3"/>
        <v/>
      </c>
      <c r="O22" t="str">
        <f t="shared" si="4"/>
        <v/>
      </c>
      <c r="P22" t="str">
        <f t="shared" si="5"/>
        <v/>
      </c>
      <c r="Q22" t="str">
        <f t="shared" si="6"/>
        <v/>
      </c>
      <c r="R22" t="str">
        <f t="shared" si="7"/>
        <v/>
      </c>
      <c r="S22" t="str">
        <f t="shared" si="8"/>
        <v/>
      </c>
      <c r="T22" t="str">
        <f t="shared" si="9"/>
        <v>GC////////</v>
      </c>
      <c r="U22" t="str">
        <f t="shared" si="0"/>
        <v>#ff66d9</v>
      </c>
    </row>
    <row r="23" spans="1:21" x14ac:dyDescent="0.25">
      <c r="A23">
        <v>22</v>
      </c>
      <c r="B23" s="8">
        <v>15</v>
      </c>
      <c r="C23">
        <v>17.170999999999999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 s="8">
        <v>0</v>
      </c>
      <c r="L23" t="str">
        <f t="shared" si="1"/>
        <v>AC</v>
      </c>
      <c r="M23" t="str">
        <f t="shared" si="2"/>
        <v/>
      </c>
      <c r="N23" t="str">
        <f t="shared" si="3"/>
        <v/>
      </c>
      <c r="O23" t="str">
        <f t="shared" si="4"/>
        <v/>
      </c>
      <c r="P23" t="str">
        <f t="shared" si="5"/>
        <v/>
      </c>
      <c r="Q23" t="str">
        <f t="shared" si="6"/>
        <v/>
      </c>
      <c r="R23" t="str">
        <f t="shared" si="7"/>
        <v>MEIS+</v>
      </c>
      <c r="S23" t="str">
        <f t="shared" si="8"/>
        <v/>
      </c>
      <c r="T23" t="str">
        <f t="shared" si="9"/>
        <v>AC//////MEIS+//</v>
      </c>
      <c r="U23" t="str">
        <f t="shared" si="0"/>
        <v>#66ff66</v>
      </c>
    </row>
    <row r="24" spans="1:21" x14ac:dyDescent="0.25">
      <c r="A24">
        <v>23</v>
      </c>
      <c r="B24" s="8">
        <v>29</v>
      </c>
      <c r="C24">
        <v>30.28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8">
        <v>0</v>
      </c>
      <c r="L24" t="str">
        <f t="shared" si="1"/>
        <v>GC</v>
      </c>
      <c r="M24" t="str">
        <f t="shared" si="2"/>
        <v/>
      </c>
      <c r="N24" t="str">
        <f t="shared" si="3"/>
        <v/>
      </c>
      <c r="O24" t="str">
        <f t="shared" si="4"/>
        <v/>
      </c>
      <c r="P24" t="str">
        <f t="shared" si="5"/>
        <v/>
      </c>
      <c r="Q24" t="str">
        <f t="shared" si="6"/>
        <v/>
      </c>
      <c r="R24" t="str">
        <f t="shared" si="7"/>
        <v/>
      </c>
      <c r="S24" t="str">
        <f t="shared" si="8"/>
        <v/>
      </c>
      <c r="T24" t="str">
        <f t="shared" si="9"/>
        <v>GC////////</v>
      </c>
      <c r="U24" t="str">
        <f t="shared" si="0"/>
        <v>#ff66d9</v>
      </c>
    </row>
    <row r="25" spans="1:21" x14ac:dyDescent="0.25">
      <c r="A25">
        <v>24</v>
      </c>
      <c r="B25" s="8">
        <v>101</v>
      </c>
      <c r="C25">
        <v>26.402000000000001</v>
      </c>
      <c r="D25">
        <v>0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 s="8">
        <v>0</v>
      </c>
      <c r="L25" t="str">
        <f t="shared" si="1"/>
        <v>AC</v>
      </c>
      <c r="M25" t="str">
        <f t="shared" si="2"/>
        <v>Syt10+</v>
      </c>
      <c r="N25" t="str">
        <f t="shared" si="3"/>
        <v/>
      </c>
      <c r="O25" t="str">
        <f t="shared" si="4"/>
        <v/>
      </c>
      <c r="P25" t="str">
        <f t="shared" si="5"/>
        <v/>
      </c>
      <c r="Q25" t="str">
        <f t="shared" si="6"/>
        <v/>
      </c>
      <c r="R25" t="str">
        <f t="shared" si="7"/>
        <v>MEIS+</v>
      </c>
      <c r="S25" t="str">
        <f t="shared" si="8"/>
        <v/>
      </c>
      <c r="T25" s="20" t="str">
        <f t="shared" si="9"/>
        <v>AC/Syt10+/////MEIS+//</v>
      </c>
      <c r="U25" t="str">
        <f t="shared" si="0"/>
        <v>#b3ff66</v>
      </c>
    </row>
    <row r="26" spans="1:21" x14ac:dyDescent="0.25">
      <c r="A26">
        <v>25</v>
      </c>
      <c r="B26" s="8">
        <v>147</v>
      </c>
      <c r="C26">
        <v>16.800999999999998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s="8">
        <v>0</v>
      </c>
      <c r="L26" t="str">
        <f t="shared" si="1"/>
        <v>GC</v>
      </c>
      <c r="M26" t="str">
        <f t="shared" si="2"/>
        <v/>
      </c>
      <c r="N26" t="str">
        <f t="shared" si="3"/>
        <v/>
      </c>
      <c r="O26" t="str">
        <f t="shared" si="4"/>
        <v/>
      </c>
      <c r="P26" t="str">
        <f t="shared" si="5"/>
        <v/>
      </c>
      <c r="Q26" t="str">
        <f t="shared" si="6"/>
        <v/>
      </c>
      <c r="R26" t="str">
        <f t="shared" si="7"/>
        <v/>
      </c>
      <c r="S26" t="str">
        <f t="shared" si="8"/>
        <v/>
      </c>
      <c r="T26" t="str">
        <f t="shared" si="9"/>
        <v>GC////////</v>
      </c>
      <c r="U26" t="str">
        <f t="shared" si="0"/>
        <v>#ff66d9</v>
      </c>
    </row>
    <row r="27" spans="1:21" x14ac:dyDescent="0.25">
      <c r="A27">
        <v>26</v>
      </c>
      <c r="B27" s="8">
        <v>30</v>
      </c>
      <c r="C27">
        <v>72.745000000000005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 s="8">
        <v>0</v>
      </c>
      <c r="L27" t="str">
        <f t="shared" si="1"/>
        <v>GC</v>
      </c>
      <c r="M27" t="str">
        <f t="shared" si="2"/>
        <v/>
      </c>
      <c r="N27" t="str">
        <f t="shared" si="3"/>
        <v/>
      </c>
      <c r="O27" t="str">
        <f t="shared" si="4"/>
        <v>C8+</v>
      </c>
      <c r="P27" t="str">
        <f t="shared" si="5"/>
        <v/>
      </c>
      <c r="Q27" t="str">
        <f t="shared" si="6"/>
        <v/>
      </c>
      <c r="R27" t="str">
        <f t="shared" si="7"/>
        <v/>
      </c>
      <c r="S27" t="str">
        <f t="shared" si="8"/>
        <v/>
      </c>
      <c r="T27" s="18" t="str">
        <f t="shared" si="9"/>
        <v>GC///C8+/////</v>
      </c>
      <c r="U27" t="str">
        <f t="shared" si="0"/>
        <v>#ffff66</v>
      </c>
    </row>
    <row r="28" spans="1:21" x14ac:dyDescent="0.25">
      <c r="A28">
        <v>27</v>
      </c>
      <c r="B28" s="8">
        <v>32</v>
      </c>
      <c r="C28">
        <v>16.617000000000001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s="8">
        <v>0</v>
      </c>
      <c r="L28" t="str">
        <f t="shared" si="1"/>
        <v>GC</v>
      </c>
      <c r="M28" t="str">
        <f t="shared" si="2"/>
        <v/>
      </c>
      <c r="N28" t="str">
        <f t="shared" si="3"/>
        <v/>
      </c>
      <c r="O28" t="str">
        <f t="shared" si="4"/>
        <v/>
      </c>
      <c r="P28" t="str">
        <f t="shared" si="5"/>
        <v/>
      </c>
      <c r="Q28" t="str">
        <f t="shared" si="6"/>
        <v/>
      </c>
      <c r="R28" t="str">
        <f t="shared" si="7"/>
        <v/>
      </c>
      <c r="S28" t="str">
        <f t="shared" si="8"/>
        <v/>
      </c>
      <c r="T28" t="str">
        <f t="shared" si="9"/>
        <v>GC////////</v>
      </c>
      <c r="U28" t="str">
        <f t="shared" si="0"/>
        <v>#ff66d9</v>
      </c>
    </row>
    <row r="29" spans="1:21" x14ac:dyDescent="0.25">
      <c r="A29">
        <v>28</v>
      </c>
      <c r="B29" s="8">
        <v>157</v>
      </c>
      <c r="C29">
        <v>16.986000000000001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s="8">
        <v>0</v>
      </c>
      <c r="L29" t="str">
        <f t="shared" si="1"/>
        <v>GC</v>
      </c>
      <c r="M29" t="str">
        <f t="shared" si="2"/>
        <v/>
      </c>
      <c r="N29" t="str">
        <f t="shared" si="3"/>
        <v/>
      </c>
      <c r="O29" t="str">
        <f t="shared" si="4"/>
        <v/>
      </c>
      <c r="P29" t="str">
        <f t="shared" si="5"/>
        <v/>
      </c>
      <c r="Q29" t="str">
        <f t="shared" si="6"/>
        <v/>
      </c>
      <c r="R29" t="str">
        <f t="shared" si="7"/>
        <v/>
      </c>
      <c r="S29" t="str">
        <f t="shared" si="8"/>
        <v/>
      </c>
      <c r="T29" t="str">
        <f t="shared" si="9"/>
        <v>GC////////</v>
      </c>
      <c r="U29" t="str">
        <f t="shared" si="0"/>
        <v>#ff66d9</v>
      </c>
    </row>
    <row r="30" spans="1:21" x14ac:dyDescent="0.25">
      <c r="A30">
        <v>29</v>
      </c>
      <c r="B30" s="8">
        <v>33</v>
      </c>
      <c r="C30">
        <v>31.018000000000001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s="8">
        <v>1</v>
      </c>
      <c r="L30" t="str">
        <f t="shared" si="1"/>
        <v>AC</v>
      </c>
      <c r="M30" t="str">
        <f t="shared" si="2"/>
        <v/>
      </c>
      <c r="N30" t="str">
        <f t="shared" si="3"/>
        <v/>
      </c>
      <c r="O30" t="str">
        <f t="shared" si="4"/>
        <v/>
      </c>
      <c r="P30" t="str">
        <f t="shared" si="5"/>
        <v/>
      </c>
      <c r="Q30" t="str">
        <f t="shared" si="6"/>
        <v>Satb2+</v>
      </c>
      <c r="R30" t="str">
        <f t="shared" si="7"/>
        <v/>
      </c>
      <c r="S30" t="str">
        <f t="shared" si="8"/>
        <v/>
      </c>
      <c r="T30" t="str">
        <f t="shared" si="9"/>
        <v>AC/////Satb2+///</v>
      </c>
      <c r="U30" t="str">
        <f t="shared" si="0"/>
        <v>#ff8c66</v>
      </c>
    </row>
    <row r="31" spans="1:21" x14ac:dyDescent="0.25">
      <c r="A31">
        <v>30</v>
      </c>
      <c r="B31" s="8">
        <v>66</v>
      </c>
      <c r="C31">
        <v>40.988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 s="8">
        <v>0</v>
      </c>
      <c r="L31" t="str">
        <f t="shared" si="1"/>
        <v>AC</v>
      </c>
      <c r="M31" t="str">
        <f t="shared" si="2"/>
        <v/>
      </c>
      <c r="N31" t="str">
        <f t="shared" si="3"/>
        <v/>
      </c>
      <c r="O31" t="str">
        <f t="shared" si="4"/>
        <v/>
      </c>
      <c r="P31" t="str">
        <f t="shared" si="5"/>
        <v/>
      </c>
      <c r="Q31" t="str">
        <f t="shared" si="6"/>
        <v/>
      </c>
      <c r="R31" t="str">
        <f t="shared" si="7"/>
        <v>MEIS+</v>
      </c>
      <c r="S31" t="str">
        <f t="shared" si="8"/>
        <v/>
      </c>
      <c r="T31" t="str">
        <f t="shared" si="9"/>
        <v>AC//////MEIS+//</v>
      </c>
      <c r="U31" t="str">
        <f t="shared" si="0"/>
        <v>#66ff66</v>
      </c>
    </row>
    <row r="32" spans="1:21" x14ac:dyDescent="0.25">
      <c r="A32">
        <v>31</v>
      </c>
      <c r="B32" s="8">
        <v>31</v>
      </c>
      <c r="C32">
        <v>58.158999999999999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8">
        <v>0</v>
      </c>
      <c r="L32" t="str">
        <f t="shared" si="1"/>
        <v>GC</v>
      </c>
      <c r="M32" t="str">
        <f t="shared" si="2"/>
        <v/>
      </c>
      <c r="N32" t="str">
        <f t="shared" si="3"/>
        <v/>
      </c>
      <c r="O32" t="str">
        <f t="shared" si="4"/>
        <v/>
      </c>
      <c r="P32" t="str">
        <f t="shared" si="5"/>
        <v/>
      </c>
      <c r="Q32" t="str">
        <f t="shared" si="6"/>
        <v/>
      </c>
      <c r="R32" t="str">
        <f t="shared" si="7"/>
        <v/>
      </c>
      <c r="S32" t="str">
        <f t="shared" si="8"/>
        <v/>
      </c>
      <c r="T32" t="str">
        <f t="shared" si="9"/>
        <v>GC////////</v>
      </c>
      <c r="U32" t="str">
        <f t="shared" si="0"/>
        <v>#ff66d9</v>
      </c>
    </row>
    <row r="33" spans="1:21" x14ac:dyDescent="0.25">
      <c r="A33">
        <v>32</v>
      </c>
      <c r="B33" s="8">
        <v>39</v>
      </c>
      <c r="C33">
        <v>10.709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0</v>
      </c>
      <c r="K33" s="8">
        <v>0</v>
      </c>
      <c r="L33" t="str">
        <f t="shared" si="1"/>
        <v>AC</v>
      </c>
      <c r="M33" t="str">
        <f t="shared" si="2"/>
        <v/>
      </c>
      <c r="N33" t="str">
        <f t="shared" si="3"/>
        <v>Syt6+</v>
      </c>
      <c r="O33" t="str">
        <f t="shared" si="4"/>
        <v/>
      </c>
      <c r="P33" t="str">
        <f t="shared" si="5"/>
        <v>ChAT+</v>
      </c>
      <c r="Q33" t="str">
        <f t="shared" si="6"/>
        <v/>
      </c>
      <c r="R33" t="str">
        <f t="shared" si="7"/>
        <v/>
      </c>
      <c r="S33" t="str">
        <f t="shared" si="8"/>
        <v/>
      </c>
      <c r="T33" s="19" t="str">
        <f t="shared" si="9"/>
        <v>AC//Syt6+//ChAT+////</v>
      </c>
      <c r="U33" t="str">
        <f t="shared" si="0"/>
        <v>#b366ff</v>
      </c>
    </row>
    <row r="34" spans="1:21" x14ac:dyDescent="0.25">
      <c r="A34">
        <v>33</v>
      </c>
      <c r="B34" s="8">
        <v>34</v>
      </c>
      <c r="C34">
        <v>10.154999999999999</v>
      </c>
      <c r="D34">
        <v>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 s="8">
        <v>0</v>
      </c>
      <c r="L34" t="str">
        <f t="shared" si="1"/>
        <v>AC</v>
      </c>
      <c r="M34" t="str">
        <f t="shared" si="2"/>
        <v/>
      </c>
      <c r="N34" t="str">
        <f t="shared" si="3"/>
        <v>Syt6+</v>
      </c>
      <c r="O34" t="str">
        <f t="shared" si="4"/>
        <v/>
      </c>
      <c r="P34" t="str">
        <f t="shared" si="5"/>
        <v/>
      </c>
      <c r="Q34" t="str">
        <f t="shared" si="6"/>
        <v/>
      </c>
      <c r="R34" t="str">
        <f t="shared" si="7"/>
        <v>MEIS+</v>
      </c>
      <c r="S34" t="str">
        <f t="shared" si="8"/>
        <v/>
      </c>
      <c r="T34" s="21" t="str">
        <f t="shared" si="9"/>
        <v>AC//Syt6+////MEIS+//</v>
      </c>
      <c r="U34" t="str">
        <f t="shared" ref="U34:U65" si="10">VLOOKUP(T34,$Y$2:$Z$15,2,FALSE)</f>
        <v>#ff6666</v>
      </c>
    </row>
    <row r="35" spans="1:21" x14ac:dyDescent="0.25">
      <c r="A35">
        <v>34</v>
      </c>
      <c r="B35" s="8">
        <v>40</v>
      </c>
      <c r="C35">
        <v>42.095999999999997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1</v>
      </c>
      <c r="K35" s="8">
        <v>0</v>
      </c>
      <c r="L35" t="str">
        <f t="shared" si="1"/>
        <v>AC</v>
      </c>
      <c r="M35" t="str">
        <f t="shared" si="2"/>
        <v/>
      </c>
      <c r="N35" t="str">
        <f t="shared" si="3"/>
        <v/>
      </c>
      <c r="O35" t="str">
        <f t="shared" si="4"/>
        <v>C8+</v>
      </c>
      <c r="P35" t="str">
        <f t="shared" si="5"/>
        <v/>
      </c>
      <c r="Q35" t="str">
        <f t="shared" si="6"/>
        <v/>
      </c>
      <c r="R35" t="str">
        <f t="shared" si="7"/>
        <v/>
      </c>
      <c r="S35" t="str">
        <f t="shared" si="8"/>
        <v>CalR+</v>
      </c>
      <c r="T35" t="str">
        <f t="shared" si="9"/>
        <v>AC///C8+////CalR+/</v>
      </c>
      <c r="U35" t="str">
        <f t="shared" si="10"/>
        <v>#66ffff</v>
      </c>
    </row>
    <row r="36" spans="1:21" x14ac:dyDescent="0.25">
      <c r="A36">
        <v>35</v>
      </c>
      <c r="B36" s="8">
        <v>35</v>
      </c>
      <c r="C36">
        <v>39.511000000000003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s="8">
        <v>0</v>
      </c>
      <c r="L36" t="str">
        <f t="shared" si="1"/>
        <v>GC</v>
      </c>
      <c r="M36" t="str">
        <f t="shared" si="2"/>
        <v/>
      </c>
      <c r="N36" t="str">
        <f t="shared" si="3"/>
        <v/>
      </c>
      <c r="O36" t="str">
        <f t="shared" si="4"/>
        <v/>
      </c>
      <c r="P36" t="str">
        <f t="shared" si="5"/>
        <v/>
      </c>
      <c r="Q36" t="str">
        <f t="shared" si="6"/>
        <v/>
      </c>
      <c r="R36" t="str">
        <f t="shared" si="7"/>
        <v/>
      </c>
      <c r="S36" t="str">
        <f t="shared" si="8"/>
        <v/>
      </c>
      <c r="T36" t="str">
        <f t="shared" si="9"/>
        <v>GC////////</v>
      </c>
      <c r="U36" t="str">
        <f t="shared" si="10"/>
        <v>#ff66d9</v>
      </c>
    </row>
    <row r="37" spans="1:21" x14ac:dyDescent="0.25">
      <c r="B37" s="8"/>
      <c r="C37">
        <v>14.771000000000001</v>
      </c>
      <c r="K37" s="8"/>
      <c r="M37" t="str">
        <f t="shared" si="2"/>
        <v/>
      </c>
      <c r="N37" t="str">
        <f t="shared" si="3"/>
        <v/>
      </c>
      <c r="O37" t="str">
        <f t="shared" si="4"/>
        <v/>
      </c>
      <c r="P37" t="str">
        <f t="shared" si="5"/>
        <v/>
      </c>
      <c r="Q37" t="str">
        <f t="shared" si="6"/>
        <v/>
      </c>
      <c r="R37" t="str">
        <f t="shared" si="7"/>
        <v/>
      </c>
      <c r="S37" t="str">
        <f t="shared" si="8"/>
        <v/>
      </c>
      <c r="T37" t="str">
        <f t="shared" si="9"/>
        <v>////////</v>
      </c>
      <c r="U37" t="str">
        <f t="shared" si="10"/>
        <v>#b3b3b3</v>
      </c>
    </row>
    <row r="38" spans="1:21" x14ac:dyDescent="0.25">
      <c r="A38">
        <v>37</v>
      </c>
      <c r="B38" s="8">
        <v>61</v>
      </c>
      <c r="C38">
        <v>29.91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s="8">
        <v>0</v>
      </c>
      <c r="L38" t="str">
        <f t="shared" si="1"/>
        <v>GC</v>
      </c>
      <c r="M38" t="str">
        <f t="shared" si="2"/>
        <v/>
      </c>
      <c r="N38" t="str">
        <f t="shared" si="3"/>
        <v/>
      </c>
      <c r="O38" t="str">
        <f t="shared" si="4"/>
        <v/>
      </c>
      <c r="P38" t="str">
        <f t="shared" si="5"/>
        <v/>
      </c>
      <c r="Q38" t="str">
        <f t="shared" si="6"/>
        <v/>
      </c>
      <c r="R38" t="str">
        <f t="shared" si="7"/>
        <v/>
      </c>
      <c r="S38" t="str">
        <f t="shared" si="8"/>
        <v/>
      </c>
      <c r="T38" t="str">
        <f t="shared" si="9"/>
        <v>GC////////</v>
      </c>
      <c r="U38" t="str">
        <f t="shared" si="10"/>
        <v>#ff66d9</v>
      </c>
    </row>
    <row r="39" spans="1:21" x14ac:dyDescent="0.25">
      <c r="A39">
        <v>38</v>
      </c>
      <c r="B39" s="8">
        <v>67</v>
      </c>
      <c r="C39">
        <v>43.758000000000003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s="8">
        <v>0</v>
      </c>
      <c r="L39" t="str">
        <f t="shared" si="1"/>
        <v>GC</v>
      </c>
      <c r="M39" t="str">
        <f t="shared" si="2"/>
        <v/>
      </c>
      <c r="N39" t="str">
        <f t="shared" si="3"/>
        <v/>
      </c>
      <c r="O39" t="str">
        <f t="shared" si="4"/>
        <v/>
      </c>
      <c r="P39" t="str">
        <f t="shared" si="5"/>
        <v/>
      </c>
      <c r="Q39" t="str">
        <f t="shared" si="6"/>
        <v/>
      </c>
      <c r="R39" t="str">
        <f t="shared" si="7"/>
        <v/>
      </c>
      <c r="S39" t="str">
        <f t="shared" si="8"/>
        <v/>
      </c>
      <c r="T39" t="str">
        <f t="shared" si="9"/>
        <v>GC////////</v>
      </c>
      <c r="U39" t="str">
        <f t="shared" si="10"/>
        <v>#ff66d9</v>
      </c>
    </row>
    <row r="40" spans="1:21" x14ac:dyDescent="0.25">
      <c r="A40">
        <v>39</v>
      </c>
      <c r="B40" s="8">
        <v>68</v>
      </c>
      <c r="C40">
        <v>21.417000000000002</v>
      </c>
      <c r="D40">
        <v>0</v>
      </c>
      <c r="E40">
        <v>1</v>
      </c>
      <c r="F40">
        <v>0</v>
      </c>
      <c r="G40">
        <v>0</v>
      </c>
      <c r="H40">
        <v>1</v>
      </c>
      <c r="I40">
        <v>0</v>
      </c>
      <c r="J40">
        <v>0</v>
      </c>
      <c r="K40" s="8">
        <v>0</v>
      </c>
      <c r="L40" t="str">
        <f t="shared" si="1"/>
        <v>AC</v>
      </c>
      <c r="M40" t="str">
        <f t="shared" si="2"/>
        <v>Syt10+</v>
      </c>
      <c r="N40" t="str">
        <f t="shared" si="3"/>
        <v/>
      </c>
      <c r="O40" t="str">
        <f t="shared" si="4"/>
        <v/>
      </c>
      <c r="P40" t="str">
        <f t="shared" si="5"/>
        <v/>
      </c>
      <c r="Q40" t="str">
        <f t="shared" si="6"/>
        <v/>
      </c>
      <c r="R40" t="str">
        <f t="shared" si="7"/>
        <v>MEIS+</v>
      </c>
      <c r="S40" t="str">
        <f t="shared" si="8"/>
        <v/>
      </c>
      <c r="T40" s="20" t="str">
        <f t="shared" si="9"/>
        <v>AC/Syt10+/////MEIS+//</v>
      </c>
      <c r="U40" t="str">
        <f t="shared" si="10"/>
        <v>#b3ff66</v>
      </c>
    </row>
    <row r="41" spans="1:21" x14ac:dyDescent="0.25">
      <c r="A41">
        <v>40</v>
      </c>
      <c r="B41" s="8">
        <v>84</v>
      </c>
      <c r="C41">
        <v>35.634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s="8">
        <v>0</v>
      </c>
      <c r="L41" t="str">
        <f t="shared" si="1"/>
        <v>GC</v>
      </c>
      <c r="M41" t="str">
        <f t="shared" si="2"/>
        <v/>
      </c>
      <c r="N41" t="str">
        <f t="shared" si="3"/>
        <v/>
      </c>
      <c r="O41" t="str">
        <f t="shared" si="4"/>
        <v/>
      </c>
      <c r="P41" t="str">
        <f t="shared" si="5"/>
        <v/>
      </c>
      <c r="Q41" t="str">
        <f t="shared" si="6"/>
        <v/>
      </c>
      <c r="R41" t="str">
        <f t="shared" si="7"/>
        <v/>
      </c>
      <c r="S41" t="str">
        <f t="shared" si="8"/>
        <v/>
      </c>
      <c r="T41" t="str">
        <f t="shared" si="9"/>
        <v>GC////////</v>
      </c>
      <c r="U41" t="str">
        <f t="shared" si="10"/>
        <v>#ff66d9</v>
      </c>
    </row>
    <row r="42" spans="1:21" x14ac:dyDescent="0.25">
      <c r="A42">
        <v>41</v>
      </c>
      <c r="B42" s="8">
        <v>69</v>
      </c>
      <c r="C42">
        <v>38.588000000000001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s="8">
        <v>0</v>
      </c>
      <c r="L42" t="str">
        <f t="shared" si="1"/>
        <v>GC</v>
      </c>
      <c r="M42" t="str">
        <f t="shared" si="2"/>
        <v/>
      </c>
      <c r="N42" t="str">
        <f t="shared" si="3"/>
        <v/>
      </c>
      <c r="O42" t="str">
        <f t="shared" si="4"/>
        <v/>
      </c>
      <c r="P42" t="str">
        <f t="shared" si="5"/>
        <v/>
      </c>
      <c r="Q42" t="str">
        <f t="shared" si="6"/>
        <v/>
      </c>
      <c r="R42" t="str">
        <f t="shared" si="7"/>
        <v/>
      </c>
      <c r="S42" t="str">
        <f t="shared" si="8"/>
        <v/>
      </c>
      <c r="T42" t="str">
        <f t="shared" si="9"/>
        <v>GC////////</v>
      </c>
      <c r="U42" t="str">
        <f t="shared" si="10"/>
        <v>#ff66d9</v>
      </c>
    </row>
    <row r="43" spans="1:21" x14ac:dyDescent="0.25">
      <c r="A43">
        <v>42</v>
      </c>
      <c r="B43" s="8">
        <v>70</v>
      </c>
      <c r="C43">
        <v>27.51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 s="8">
        <v>0</v>
      </c>
      <c r="L43" t="str">
        <f t="shared" si="1"/>
        <v>GC</v>
      </c>
      <c r="M43" t="str">
        <f t="shared" si="2"/>
        <v/>
      </c>
      <c r="N43" t="str">
        <f t="shared" si="3"/>
        <v>Syt6+</v>
      </c>
      <c r="O43" t="str">
        <f t="shared" si="4"/>
        <v/>
      </c>
      <c r="P43" t="str">
        <f t="shared" si="5"/>
        <v/>
      </c>
      <c r="Q43" t="str">
        <f t="shared" si="6"/>
        <v/>
      </c>
      <c r="R43" t="str">
        <f t="shared" si="7"/>
        <v/>
      </c>
      <c r="S43" t="str">
        <f t="shared" si="8"/>
        <v/>
      </c>
      <c r="T43" t="str">
        <f t="shared" si="9"/>
        <v>GC//Syt6+//////</v>
      </c>
      <c r="U43" t="str">
        <f t="shared" si="10"/>
        <v>#ff6666</v>
      </c>
    </row>
    <row r="44" spans="1:21" x14ac:dyDescent="0.25">
      <c r="A44">
        <v>43</v>
      </c>
      <c r="B44" s="8">
        <v>86</v>
      </c>
      <c r="C44">
        <v>36.003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s="8">
        <v>0</v>
      </c>
      <c r="L44" t="str">
        <f t="shared" si="1"/>
        <v>GC</v>
      </c>
      <c r="M44" t="str">
        <f t="shared" si="2"/>
        <v/>
      </c>
      <c r="N44" t="str">
        <f t="shared" si="3"/>
        <v/>
      </c>
      <c r="O44" t="str">
        <f t="shared" si="4"/>
        <v/>
      </c>
      <c r="P44" t="str">
        <f t="shared" si="5"/>
        <v/>
      </c>
      <c r="Q44" t="str">
        <f t="shared" si="6"/>
        <v/>
      </c>
      <c r="R44" t="str">
        <f t="shared" si="7"/>
        <v/>
      </c>
      <c r="S44" t="str">
        <f t="shared" si="8"/>
        <v/>
      </c>
      <c r="T44" t="str">
        <f t="shared" si="9"/>
        <v>GC////////</v>
      </c>
      <c r="U44" t="str">
        <f t="shared" si="10"/>
        <v>#ff66d9</v>
      </c>
    </row>
    <row r="45" spans="1:21" x14ac:dyDescent="0.25">
      <c r="A45">
        <v>44</v>
      </c>
      <c r="B45" s="8">
        <v>82</v>
      </c>
      <c r="C45">
        <v>22.155999999999999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s="8">
        <v>0</v>
      </c>
      <c r="L45" t="str">
        <f t="shared" si="1"/>
        <v>GC</v>
      </c>
      <c r="M45" t="str">
        <f t="shared" si="2"/>
        <v/>
      </c>
      <c r="N45" t="str">
        <f t="shared" si="3"/>
        <v/>
      </c>
      <c r="O45" t="str">
        <f t="shared" si="4"/>
        <v/>
      </c>
      <c r="P45" t="str">
        <f t="shared" si="5"/>
        <v/>
      </c>
      <c r="Q45" t="str">
        <f t="shared" si="6"/>
        <v/>
      </c>
      <c r="R45" t="str">
        <f t="shared" si="7"/>
        <v/>
      </c>
      <c r="S45" t="str">
        <f t="shared" si="8"/>
        <v/>
      </c>
      <c r="T45" t="str">
        <f t="shared" si="9"/>
        <v>GC////////</v>
      </c>
      <c r="U45" t="str">
        <f t="shared" si="10"/>
        <v>#ff66d9</v>
      </c>
    </row>
    <row r="46" spans="1:21" x14ac:dyDescent="0.25">
      <c r="A46">
        <v>45</v>
      </c>
      <c r="B46" s="8">
        <v>57</v>
      </c>
      <c r="C46">
        <v>21.417000000000002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s="8">
        <v>0</v>
      </c>
      <c r="L46" t="str">
        <f t="shared" si="1"/>
        <v>AC</v>
      </c>
      <c r="M46" t="str">
        <f t="shared" si="2"/>
        <v/>
      </c>
      <c r="N46" t="str">
        <f t="shared" si="3"/>
        <v/>
      </c>
      <c r="O46" t="str">
        <f t="shared" si="4"/>
        <v/>
      </c>
      <c r="P46" t="str">
        <f t="shared" si="5"/>
        <v/>
      </c>
      <c r="Q46" t="str">
        <f t="shared" si="6"/>
        <v/>
      </c>
      <c r="R46" t="str">
        <f t="shared" si="7"/>
        <v/>
      </c>
      <c r="S46" t="str">
        <f t="shared" si="8"/>
        <v/>
      </c>
      <c r="T46" t="str">
        <f t="shared" si="9"/>
        <v>AC////////</v>
      </c>
      <c r="U46" t="str">
        <f t="shared" si="10"/>
        <v>#66b3ff</v>
      </c>
    </row>
    <row r="47" spans="1:21" x14ac:dyDescent="0.25">
      <c r="A47">
        <v>46</v>
      </c>
      <c r="B47" s="8">
        <v>188</v>
      </c>
      <c r="C47">
        <v>15.14</v>
      </c>
      <c r="D47">
        <v>0</v>
      </c>
      <c r="E47">
        <v>0</v>
      </c>
      <c r="F47">
        <v>1</v>
      </c>
      <c r="G47">
        <v>0</v>
      </c>
      <c r="H47">
        <v>0</v>
      </c>
      <c r="I47">
        <v>1</v>
      </c>
      <c r="J47">
        <v>0</v>
      </c>
      <c r="K47" s="8">
        <v>0</v>
      </c>
      <c r="L47" t="str">
        <f t="shared" si="1"/>
        <v>AC</v>
      </c>
      <c r="M47" t="str">
        <f t="shared" si="2"/>
        <v/>
      </c>
      <c r="N47" t="str">
        <f t="shared" si="3"/>
        <v>Syt6+</v>
      </c>
      <c r="O47" t="str">
        <f t="shared" si="4"/>
        <v/>
      </c>
      <c r="P47" t="str">
        <f t="shared" si="5"/>
        <v>ChAT+</v>
      </c>
      <c r="Q47" t="str">
        <f t="shared" si="6"/>
        <v/>
      </c>
      <c r="R47" t="str">
        <f t="shared" si="7"/>
        <v/>
      </c>
      <c r="S47" t="str">
        <f t="shared" si="8"/>
        <v/>
      </c>
      <c r="T47" s="19" t="str">
        <f t="shared" si="9"/>
        <v>AC//Syt6+//ChAT+////</v>
      </c>
      <c r="U47" t="str">
        <f t="shared" si="10"/>
        <v>#b366ff</v>
      </c>
    </row>
    <row r="48" spans="1:21" x14ac:dyDescent="0.25">
      <c r="A48">
        <v>47</v>
      </c>
      <c r="B48" s="8">
        <v>81</v>
      </c>
      <c r="C48">
        <v>53.173999999999999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s="8">
        <v>0</v>
      </c>
      <c r="L48" t="str">
        <f t="shared" si="1"/>
        <v>GC</v>
      </c>
      <c r="M48" t="str">
        <f t="shared" si="2"/>
        <v/>
      </c>
      <c r="N48" t="str">
        <f t="shared" si="3"/>
        <v/>
      </c>
      <c r="O48" t="str">
        <f t="shared" si="4"/>
        <v/>
      </c>
      <c r="P48" t="str">
        <f t="shared" si="5"/>
        <v/>
      </c>
      <c r="Q48" t="str">
        <f t="shared" si="6"/>
        <v/>
      </c>
      <c r="R48" t="str">
        <f t="shared" si="7"/>
        <v/>
      </c>
      <c r="S48" t="str">
        <f t="shared" si="8"/>
        <v/>
      </c>
      <c r="T48" t="str">
        <f t="shared" si="9"/>
        <v>GC////////</v>
      </c>
      <c r="U48" t="str">
        <f t="shared" si="10"/>
        <v>#ff66d9</v>
      </c>
    </row>
    <row r="49" spans="1:21" x14ac:dyDescent="0.25">
      <c r="A49">
        <v>48</v>
      </c>
      <c r="B49" s="8">
        <v>110</v>
      </c>
      <c r="C49">
        <v>13.847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8">
        <v>0</v>
      </c>
      <c r="L49" t="str">
        <f t="shared" si="1"/>
        <v>GC</v>
      </c>
      <c r="M49" t="str">
        <f t="shared" si="2"/>
        <v/>
      </c>
      <c r="N49" t="str">
        <f t="shared" si="3"/>
        <v/>
      </c>
      <c r="O49" t="str">
        <f t="shared" si="4"/>
        <v/>
      </c>
      <c r="P49" t="str">
        <f t="shared" si="5"/>
        <v/>
      </c>
      <c r="Q49" t="str">
        <f t="shared" si="6"/>
        <v/>
      </c>
      <c r="R49" t="str">
        <f t="shared" si="7"/>
        <v/>
      </c>
      <c r="S49" t="str">
        <f t="shared" si="8"/>
        <v/>
      </c>
      <c r="T49" t="str">
        <f t="shared" si="9"/>
        <v>GC////////</v>
      </c>
      <c r="U49" t="str">
        <f t="shared" si="10"/>
        <v>#ff66d9</v>
      </c>
    </row>
    <row r="50" spans="1:21" x14ac:dyDescent="0.25">
      <c r="A50">
        <v>49</v>
      </c>
      <c r="B50" s="8">
        <v>73</v>
      </c>
      <c r="C50">
        <v>28.617999999999999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8">
        <v>0</v>
      </c>
      <c r="L50" t="str">
        <f t="shared" si="1"/>
        <v>GC</v>
      </c>
      <c r="M50" t="str">
        <f t="shared" si="2"/>
        <v/>
      </c>
      <c r="N50" t="str">
        <f t="shared" si="3"/>
        <v/>
      </c>
      <c r="O50" t="str">
        <f t="shared" si="4"/>
        <v/>
      </c>
      <c r="P50" t="str">
        <f t="shared" si="5"/>
        <v/>
      </c>
      <c r="Q50" t="str">
        <f t="shared" si="6"/>
        <v/>
      </c>
      <c r="R50" t="str">
        <f t="shared" si="7"/>
        <v/>
      </c>
      <c r="S50" t="str">
        <f t="shared" si="8"/>
        <v/>
      </c>
      <c r="T50" t="str">
        <f t="shared" si="9"/>
        <v>GC////////</v>
      </c>
      <c r="U50" t="str">
        <f t="shared" si="10"/>
        <v>#ff66d9</v>
      </c>
    </row>
    <row r="51" spans="1:21" x14ac:dyDescent="0.25">
      <c r="A51">
        <v>50</v>
      </c>
      <c r="B51" s="8">
        <v>1</v>
      </c>
      <c r="C51">
        <v>71.822000000000003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 s="8">
        <v>0</v>
      </c>
      <c r="L51" t="str">
        <f t="shared" si="1"/>
        <v>GC</v>
      </c>
      <c r="M51" t="str">
        <f t="shared" si="2"/>
        <v/>
      </c>
      <c r="N51" t="str">
        <f t="shared" si="3"/>
        <v/>
      </c>
      <c r="O51" t="str">
        <f t="shared" si="4"/>
        <v>C8+</v>
      </c>
      <c r="P51" t="str">
        <f t="shared" si="5"/>
        <v/>
      </c>
      <c r="Q51" t="str">
        <f t="shared" si="6"/>
        <v/>
      </c>
      <c r="R51" t="str">
        <f t="shared" si="7"/>
        <v/>
      </c>
      <c r="S51" t="str">
        <f t="shared" si="8"/>
        <v/>
      </c>
      <c r="T51" s="18" t="str">
        <f t="shared" si="9"/>
        <v>GC///C8+/////</v>
      </c>
      <c r="U51" t="str">
        <f t="shared" si="10"/>
        <v>#ffff66</v>
      </c>
    </row>
    <row r="52" spans="1:21" x14ac:dyDescent="0.25">
      <c r="A52">
        <v>51</v>
      </c>
      <c r="B52" s="8">
        <v>88</v>
      </c>
      <c r="C52">
        <v>29.541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 s="8">
        <v>0</v>
      </c>
      <c r="L52" t="str">
        <f t="shared" si="1"/>
        <v>GC</v>
      </c>
      <c r="M52" t="str">
        <f t="shared" si="2"/>
        <v/>
      </c>
      <c r="N52" t="str">
        <f t="shared" si="3"/>
        <v/>
      </c>
      <c r="O52" t="str">
        <f t="shared" si="4"/>
        <v>C8+</v>
      </c>
      <c r="P52" t="str">
        <f t="shared" si="5"/>
        <v/>
      </c>
      <c r="Q52" t="str">
        <f t="shared" si="6"/>
        <v/>
      </c>
      <c r="R52" t="str">
        <f t="shared" si="7"/>
        <v/>
      </c>
      <c r="S52" t="str">
        <f t="shared" si="8"/>
        <v/>
      </c>
      <c r="T52" s="18" t="str">
        <f t="shared" si="9"/>
        <v>GC///C8+/////</v>
      </c>
      <c r="U52" t="str">
        <f t="shared" si="10"/>
        <v>#ffff66</v>
      </c>
    </row>
    <row r="53" spans="1:21" x14ac:dyDescent="0.25">
      <c r="A53">
        <v>52</v>
      </c>
      <c r="B53" s="8">
        <v>89</v>
      </c>
      <c r="C53">
        <v>10.154999999999999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8">
        <v>0</v>
      </c>
      <c r="L53" t="str">
        <f t="shared" si="1"/>
        <v>GC</v>
      </c>
      <c r="M53" t="str">
        <f t="shared" si="2"/>
        <v/>
      </c>
      <c r="N53" t="str">
        <f t="shared" si="3"/>
        <v/>
      </c>
      <c r="O53" t="str">
        <f t="shared" si="4"/>
        <v/>
      </c>
      <c r="P53" t="str">
        <f t="shared" si="5"/>
        <v/>
      </c>
      <c r="Q53" t="str">
        <f t="shared" si="6"/>
        <v/>
      </c>
      <c r="R53" t="str">
        <f t="shared" si="7"/>
        <v/>
      </c>
      <c r="S53" t="str">
        <f t="shared" si="8"/>
        <v/>
      </c>
      <c r="T53" t="str">
        <f t="shared" si="9"/>
        <v>GC////////</v>
      </c>
      <c r="U53" t="str">
        <f t="shared" si="10"/>
        <v>#ff66d9</v>
      </c>
    </row>
    <row r="54" spans="1:21" x14ac:dyDescent="0.25">
      <c r="A54">
        <v>53</v>
      </c>
      <c r="B54" s="8">
        <v>4</v>
      </c>
      <c r="C54">
        <v>46.896000000000001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 s="8">
        <v>0</v>
      </c>
      <c r="L54" t="str">
        <f t="shared" si="1"/>
        <v>GC</v>
      </c>
      <c r="M54" t="str">
        <f t="shared" si="2"/>
        <v/>
      </c>
      <c r="N54" t="str">
        <f t="shared" si="3"/>
        <v/>
      </c>
      <c r="O54" t="str">
        <f t="shared" si="4"/>
        <v>C8+</v>
      </c>
      <c r="P54" t="str">
        <f t="shared" si="5"/>
        <v/>
      </c>
      <c r="Q54" t="str">
        <f t="shared" si="6"/>
        <v/>
      </c>
      <c r="R54" t="str">
        <f t="shared" si="7"/>
        <v/>
      </c>
      <c r="S54" t="str">
        <f t="shared" si="8"/>
        <v/>
      </c>
      <c r="T54" s="18" t="str">
        <f t="shared" si="9"/>
        <v>GC///C8+/////</v>
      </c>
      <c r="U54" t="str">
        <f t="shared" si="10"/>
        <v>#ffff66</v>
      </c>
    </row>
    <row r="55" spans="1:21" x14ac:dyDescent="0.25">
      <c r="A55">
        <v>54</v>
      </c>
      <c r="B55" s="8">
        <v>5</v>
      </c>
      <c r="C55">
        <v>46.527000000000001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 s="8">
        <v>0</v>
      </c>
      <c r="L55" t="str">
        <f t="shared" si="1"/>
        <v>GC</v>
      </c>
      <c r="M55" t="str">
        <f t="shared" si="2"/>
        <v/>
      </c>
      <c r="N55" t="str">
        <f t="shared" si="3"/>
        <v/>
      </c>
      <c r="O55" t="str">
        <f t="shared" si="4"/>
        <v>C8+</v>
      </c>
      <c r="P55" t="str">
        <f t="shared" si="5"/>
        <v/>
      </c>
      <c r="Q55" t="str">
        <f t="shared" si="6"/>
        <v/>
      </c>
      <c r="R55" t="str">
        <f t="shared" si="7"/>
        <v/>
      </c>
      <c r="S55" t="str">
        <f t="shared" si="8"/>
        <v/>
      </c>
      <c r="T55" s="18" t="str">
        <f t="shared" si="9"/>
        <v>GC///C8+/////</v>
      </c>
      <c r="U55" t="str">
        <f t="shared" si="10"/>
        <v>#ffff66</v>
      </c>
    </row>
    <row r="56" spans="1:21" x14ac:dyDescent="0.25">
      <c r="B56" s="8"/>
      <c r="C56">
        <v>11.077999999999999</v>
      </c>
      <c r="K56" s="8"/>
      <c r="M56" t="str">
        <f t="shared" si="2"/>
        <v/>
      </c>
      <c r="N56" t="str">
        <f t="shared" si="3"/>
        <v/>
      </c>
      <c r="O56" t="str">
        <f t="shared" si="4"/>
        <v/>
      </c>
      <c r="P56" t="str">
        <f t="shared" si="5"/>
        <v/>
      </c>
      <c r="Q56" t="str">
        <f t="shared" si="6"/>
        <v/>
      </c>
      <c r="R56" t="str">
        <f t="shared" si="7"/>
        <v/>
      </c>
      <c r="S56" t="str">
        <f t="shared" si="8"/>
        <v/>
      </c>
      <c r="T56" t="str">
        <f t="shared" si="9"/>
        <v>////////</v>
      </c>
      <c r="U56" t="str">
        <f t="shared" si="10"/>
        <v>#b3b3b3</v>
      </c>
    </row>
    <row r="57" spans="1:21" x14ac:dyDescent="0.25">
      <c r="A57">
        <v>56</v>
      </c>
      <c r="B57" s="8">
        <v>26</v>
      </c>
      <c r="C57">
        <v>31.018000000000001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s="8">
        <v>0</v>
      </c>
      <c r="L57" t="str">
        <f t="shared" si="1"/>
        <v>GC</v>
      </c>
      <c r="M57" t="str">
        <f t="shared" si="2"/>
        <v/>
      </c>
      <c r="N57" t="str">
        <f t="shared" si="3"/>
        <v/>
      </c>
      <c r="O57" t="str">
        <f t="shared" si="4"/>
        <v/>
      </c>
      <c r="P57" t="str">
        <f t="shared" si="5"/>
        <v/>
      </c>
      <c r="Q57" t="str">
        <f t="shared" si="6"/>
        <v/>
      </c>
      <c r="R57" t="str">
        <f t="shared" si="7"/>
        <v/>
      </c>
      <c r="S57" t="str">
        <f t="shared" si="8"/>
        <v/>
      </c>
      <c r="T57" t="str">
        <f t="shared" si="9"/>
        <v>GC////////</v>
      </c>
      <c r="U57" t="str">
        <f t="shared" si="10"/>
        <v>#ff66d9</v>
      </c>
    </row>
    <row r="58" spans="1:21" x14ac:dyDescent="0.25">
      <c r="A58">
        <v>57</v>
      </c>
      <c r="B58" s="8">
        <v>97</v>
      </c>
      <c r="C58">
        <v>21.047999999999998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s="8">
        <v>0</v>
      </c>
      <c r="L58" t="str">
        <f t="shared" si="1"/>
        <v>GC</v>
      </c>
      <c r="M58" t="str">
        <f t="shared" si="2"/>
        <v/>
      </c>
      <c r="N58" t="str">
        <f t="shared" si="3"/>
        <v/>
      </c>
      <c r="O58" t="str">
        <f t="shared" si="4"/>
        <v/>
      </c>
      <c r="P58" t="str">
        <f t="shared" si="5"/>
        <v/>
      </c>
      <c r="Q58" t="str">
        <f t="shared" si="6"/>
        <v/>
      </c>
      <c r="R58" t="str">
        <f t="shared" si="7"/>
        <v/>
      </c>
      <c r="S58" t="str">
        <f t="shared" si="8"/>
        <v/>
      </c>
      <c r="T58" t="str">
        <f t="shared" si="9"/>
        <v>GC////////</v>
      </c>
      <c r="U58" t="str">
        <f t="shared" si="10"/>
        <v>#ff66d9</v>
      </c>
    </row>
    <row r="59" spans="1:21" x14ac:dyDescent="0.25">
      <c r="A59">
        <v>58</v>
      </c>
      <c r="B59" s="8">
        <v>20</v>
      </c>
      <c r="C59">
        <v>21.602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s="8">
        <v>0</v>
      </c>
      <c r="L59" t="str">
        <f t="shared" si="1"/>
        <v>GC</v>
      </c>
      <c r="M59" t="str">
        <f t="shared" si="2"/>
        <v/>
      </c>
      <c r="N59" t="str">
        <f t="shared" si="3"/>
        <v/>
      </c>
      <c r="O59" t="str">
        <f t="shared" si="4"/>
        <v/>
      </c>
      <c r="P59" t="str">
        <f t="shared" si="5"/>
        <v/>
      </c>
      <c r="Q59" t="str">
        <f t="shared" si="6"/>
        <v/>
      </c>
      <c r="R59" t="str">
        <f t="shared" si="7"/>
        <v/>
      </c>
      <c r="S59" t="str">
        <f t="shared" si="8"/>
        <v/>
      </c>
      <c r="T59" t="str">
        <f t="shared" si="9"/>
        <v>GC////////</v>
      </c>
      <c r="U59" t="str">
        <f t="shared" si="10"/>
        <v>#ff66d9</v>
      </c>
    </row>
    <row r="60" spans="1:21" x14ac:dyDescent="0.25">
      <c r="A60">
        <v>59</v>
      </c>
      <c r="B60" s="8">
        <v>22</v>
      </c>
      <c r="C60">
        <v>11.632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0</v>
      </c>
      <c r="K60" s="8">
        <v>0</v>
      </c>
      <c r="L60" t="str">
        <f t="shared" si="1"/>
        <v>AC</v>
      </c>
      <c r="M60" t="str">
        <f t="shared" si="2"/>
        <v/>
      </c>
      <c r="N60" t="str">
        <f t="shared" si="3"/>
        <v>Syt6+</v>
      </c>
      <c r="O60" t="str">
        <f t="shared" si="4"/>
        <v/>
      </c>
      <c r="P60" t="str">
        <f t="shared" si="5"/>
        <v>ChAT+</v>
      </c>
      <c r="Q60" t="str">
        <f t="shared" si="6"/>
        <v/>
      </c>
      <c r="R60" t="str">
        <f t="shared" si="7"/>
        <v/>
      </c>
      <c r="S60" t="str">
        <f t="shared" si="8"/>
        <v/>
      </c>
      <c r="T60" s="19" t="str">
        <f t="shared" si="9"/>
        <v>AC//Syt6+//ChAT+////</v>
      </c>
      <c r="U60" t="str">
        <f t="shared" si="10"/>
        <v>#b366ff</v>
      </c>
    </row>
    <row r="61" spans="1:21" x14ac:dyDescent="0.25">
      <c r="A61">
        <v>60</v>
      </c>
      <c r="B61" s="8">
        <v>23</v>
      </c>
      <c r="C61">
        <v>25.294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s="8">
        <v>0</v>
      </c>
      <c r="L61" t="str">
        <f t="shared" si="1"/>
        <v>GC</v>
      </c>
      <c r="M61" t="str">
        <f t="shared" si="2"/>
        <v/>
      </c>
      <c r="N61" t="str">
        <f t="shared" si="3"/>
        <v/>
      </c>
      <c r="O61" t="str">
        <f t="shared" si="4"/>
        <v/>
      </c>
      <c r="P61" t="str">
        <f t="shared" si="5"/>
        <v/>
      </c>
      <c r="Q61" t="str">
        <f t="shared" si="6"/>
        <v/>
      </c>
      <c r="R61" t="str">
        <f t="shared" si="7"/>
        <v/>
      </c>
      <c r="S61" t="str">
        <f t="shared" si="8"/>
        <v/>
      </c>
      <c r="T61" t="str">
        <f t="shared" si="9"/>
        <v>GC////////</v>
      </c>
      <c r="U61" t="str">
        <f t="shared" si="10"/>
        <v>#ff66d9</v>
      </c>
    </row>
    <row r="62" spans="1:21" x14ac:dyDescent="0.25">
      <c r="A62">
        <v>61</v>
      </c>
      <c r="B62" s="8">
        <v>21</v>
      </c>
      <c r="C62">
        <v>28.617999999999999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 s="8">
        <v>0</v>
      </c>
      <c r="L62" t="str">
        <f t="shared" si="1"/>
        <v>AC</v>
      </c>
      <c r="M62" t="str">
        <f t="shared" si="2"/>
        <v/>
      </c>
      <c r="N62" t="str">
        <f t="shared" si="3"/>
        <v>Syt6+</v>
      </c>
      <c r="O62" t="str">
        <f t="shared" si="4"/>
        <v/>
      </c>
      <c r="P62" t="str">
        <f t="shared" si="5"/>
        <v/>
      </c>
      <c r="Q62" t="str">
        <f t="shared" si="6"/>
        <v/>
      </c>
      <c r="R62" t="str">
        <f t="shared" si="7"/>
        <v/>
      </c>
      <c r="S62" t="str">
        <f t="shared" si="8"/>
        <v/>
      </c>
      <c r="T62" t="str">
        <f t="shared" si="9"/>
        <v>AC//Syt6+//////</v>
      </c>
      <c r="U62" t="str">
        <f t="shared" si="10"/>
        <v>#6666ff</v>
      </c>
    </row>
    <row r="63" spans="1:21" x14ac:dyDescent="0.25">
      <c r="A63">
        <v>62</v>
      </c>
      <c r="B63" s="8">
        <v>25</v>
      </c>
      <c r="C63">
        <v>12.923999999999999</v>
      </c>
      <c r="D63">
        <v>0</v>
      </c>
      <c r="E63">
        <v>0</v>
      </c>
      <c r="F63">
        <v>1</v>
      </c>
      <c r="G63">
        <v>0</v>
      </c>
      <c r="H63">
        <v>1</v>
      </c>
      <c r="I63">
        <v>1</v>
      </c>
      <c r="J63">
        <v>0</v>
      </c>
      <c r="K63" s="8">
        <v>0</v>
      </c>
      <c r="L63" t="str">
        <f t="shared" si="1"/>
        <v>AC</v>
      </c>
      <c r="M63" t="str">
        <f t="shared" si="2"/>
        <v/>
      </c>
      <c r="N63" t="str">
        <f t="shared" si="3"/>
        <v>Syt6+</v>
      </c>
      <c r="O63" t="str">
        <f t="shared" si="4"/>
        <v/>
      </c>
      <c r="P63" t="str">
        <f t="shared" si="5"/>
        <v>ChAT+</v>
      </c>
      <c r="Q63" t="str">
        <f t="shared" si="6"/>
        <v/>
      </c>
      <c r="R63" t="str">
        <f t="shared" si="7"/>
        <v>MEIS+</v>
      </c>
      <c r="S63" t="str">
        <f t="shared" si="8"/>
        <v/>
      </c>
      <c r="T63" t="str">
        <f t="shared" si="9"/>
        <v>AC//Syt6+//ChAT+//MEIS+//</v>
      </c>
      <c r="U63" t="str">
        <f t="shared" si="10"/>
        <v>#ff668c</v>
      </c>
    </row>
    <row r="64" spans="1:21" x14ac:dyDescent="0.25">
      <c r="A64">
        <v>63</v>
      </c>
      <c r="B64" s="8">
        <v>155</v>
      </c>
      <c r="C64">
        <v>26.771999999999998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s="8">
        <v>0</v>
      </c>
      <c r="L64" t="str">
        <f t="shared" si="1"/>
        <v>GC</v>
      </c>
      <c r="M64" t="str">
        <f t="shared" si="2"/>
        <v/>
      </c>
      <c r="N64" t="str">
        <f t="shared" si="3"/>
        <v/>
      </c>
      <c r="O64" t="str">
        <f t="shared" si="4"/>
        <v/>
      </c>
      <c r="P64" t="str">
        <f t="shared" si="5"/>
        <v/>
      </c>
      <c r="Q64" t="str">
        <f t="shared" si="6"/>
        <v/>
      </c>
      <c r="R64" t="str">
        <f t="shared" si="7"/>
        <v/>
      </c>
      <c r="S64" t="str">
        <f t="shared" si="8"/>
        <v/>
      </c>
      <c r="T64" t="str">
        <f t="shared" si="9"/>
        <v>GC////////</v>
      </c>
      <c r="U64" t="str">
        <f t="shared" si="10"/>
        <v>#ff66d9</v>
      </c>
    </row>
    <row r="65" spans="1:21" x14ac:dyDescent="0.25">
      <c r="A65">
        <v>64</v>
      </c>
      <c r="B65" s="8">
        <v>154</v>
      </c>
      <c r="C65">
        <v>11.077999999999999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8">
        <v>0</v>
      </c>
      <c r="L65" t="str">
        <f t="shared" si="1"/>
        <v>GC</v>
      </c>
      <c r="M65" t="str">
        <f t="shared" si="2"/>
        <v/>
      </c>
      <c r="N65" t="str">
        <f t="shared" si="3"/>
        <v/>
      </c>
      <c r="O65" t="str">
        <f t="shared" si="4"/>
        <v/>
      </c>
      <c r="P65" t="str">
        <f t="shared" si="5"/>
        <v/>
      </c>
      <c r="Q65" t="str">
        <f t="shared" si="6"/>
        <v/>
      </c>
      <c r="R65" t="str">
        <f t="shared" si="7"/>
        <v/>
      </c>
      <c r="S65" t="str">
        <f t="shared" si="8"/>
        <v/>
      </c>
      <c r="T65" t="str">
        <f t="shared" si="9"/>
        <v>GC////////</v>
      </c>
      <c r="U65" t="str">
        <f t="shared" si="10"/>
        <v>#ff66d9</v>
      </c>
    </row>
    <row r="66" spans="1:21" x14ac:dyDescent="0.25">
      <c r="A66">
        <v>65</v>
      </c>
      <c r="B66" s="8">
        <v>94</v>
      </c>
      <c r="C66">
        <v>23.263999999999999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s="8">
        <v>0</v>
      </c>
      <c r="L66" t="str">
        <f t="shared" si="1"/>
        <v>GC</v>
      </c>
      <c r="M66" t="str">
        <f t="shared" si="2"/>
        <v/>
      </c>
      <c r="N66" t="str">
        <f t="shared" si="3"/>
        <v/>
      </c>
      <c r="O66" t="str">
        <f t="shared" si="4"/>
        <v/>
      </c>
      <c r="P66" t="str">
        <f t="shared" si="5"/>
        <v/>
      </c>
      <c r="Q66" t="str">
        <f t="shared" si="6"/>
        <v/>
      </c>
      <c r="R66" t="str">
        <f t="shared" si="7"/>
        <v/>
      </c>
      <c r="S66" t="str">
        <f t="shared" si="8"/>
        <v/>
      </c>
      <c r="T66" t="str">
        <f t="shared" si="9"/>
        <v>GC////////</v>
      </c>
      <c r="U66" t="str">
        <f t="shared" ref="U66:U97" si="11">VLOOKUP(T66,$Y$2:$Z$15,2,FALSE)</f>
        <v>#ff66d9</v>
      </c>
    </row>
    <row r="67" spans="1:21" x14ac:dyDescent="0.25">
      <c r="A67">
        <v>66</v>
      </c>
      <c r="B67" s="8">
        <v>95</v>
      </c>
      <c r="C67">
        <v>30.649000000000001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s="8">
        <v>0</v>
      </c>
      <c r="L67" t="str">
        <f t="shared" si="1"/>
        <v>GC</v>
      </c>
      <c r="M67" t="str">
        <f t="shared" ref="M67:M130" si="12">IF(E67=1,"Syt10+","")</f>
        <v/>
      </c>
      <c r="N67" t="str">
        <f t="shared" ref="N67:N130" si="13">IF(F67=1,"Syt6+","")</f>
        <v/>
      </c>
      <c r="O67" t="str">
        <f t="shared" ref="O67:O130" si="14">IF(G67,"C8+","")</f>
        <v/>
      </c>
      <c r="P67" t="str">
        <f t="shared" ref="P67:P130" si="15">IF(I67=1,"ChAT+","")</f>
        <v/>
      </c>
      <c r="Q67" t="str">
        <f t="shared" ref="Q67:Q130" si="16">IF(K67=1,"Satb2+","")</f>
        <v/>
      </c>
      <c r="R67" t="str">
        <f t="shared" ref="R67:R130" si="17">IF(H67=1,"MEIS+","")</f>
        <v/>
      </c>
      <c r="S67" t="str">
        <f t="shared" ref="S67:S130" si="18">IF(J67=1,"CalR+","")</f>
        <v/>
      </c>
      <c r="T67" t="str">
        <f t="shared" ref="T67:T130" si="19">L67&amp;"/"&amp;M67&amp;"/"&amp;N67&amp;"/"&amp;O67&amp;"/"&amp;P67&amp;"/"&amp;Q67&amp;"/"&amp;R67&amp;"/"&amp;S67&amp;"/"</f>
        <v>GC////////</v>
      </c>
      <c r="U67" t="str">
        <f t="shared" si="11"/>
        <v>#ff66d9</v>
      </c>
    </row>
    <row r="68" spans="1:21" x14ac:dyDescent="0.25">
      <c r="A68">
        <v>67</v>
      </c>
      <c r="B68" s="8">
        <v>96</v>
      </c>
      <c r="C68">
        <v>29.541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s="8">
        <v>0</v>
      </c>
      <c r="L68" t="str">
        <f t="shared" si="1"/>
        <v>GC</v>
      </c>
      <c r="M68" t="str">
        <f t="shared" si="12"/>
        <v/>
      </c>
      <c r="N68" t="str">
        <f t="shared" si="13"/>
        <v/>
      </c>
      <c r="O68" t="str">
        <f t="shared" si="14"/>
        <v/>
      </c>
      <c r="P68" t="str">
        <f t="shared" si="15"/>
        <v/>
      </c>
      <c r="Q68" t="str">
        <f t="shared" si="16"/>
        <v/>
      </c>
      <c r="R68" t="str">
        <f t="shared" si="17"/>
        <v/>
      </c>
      <c r="S68" t="str">
        <f t="shared" si="18"/>
        <v/>
      </c>
      <c r="T68" t="str">
        <f t="shared" si="19"/>
        <v>GC////////</v>
      </c>
      <c r="U68" t="str">
        <f t="shared" si="11"/>
        <v>#ff66d9</v>
      </c>
    </row>
    <row r="69" spans="1:21" x14ac:dyDescent="0.25">
      <c r="A69">
        <v>68</v>
      </c>
      <c r="B69" s="8">
        <v>185</v>
      </c>
      <c r="C69">
        <v>6.8310000000000004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 s="8">
        <v>0</v>
      </c>
      <c r="L69" t="str">
        <f t="shared" ref="L69:L133" si="20">IF(D69=1,"GC","AC")</f>
        <v>AC</v>
      </c>
      <c r="M69" t="str">
        <f t="shared" si="12"/>
        <v/>
      </c>
      <c r="N69" t="str">
        <f t="shared" si="13"/>
        <v>Syt6+</v>
      </c>
      <c r="O69" t="str">
        <f t="shared" si="14"/>
        <v/>
      </c>
      <c r="P69" t="str">
        <f t="shared" si="15"/>
        <v>ChAT+</v>
      </c>
      <c r="Q69" t="str">
        <f t="shared" si="16"/>
        <v/>
      </c>
      <c r="R69" t="str">
        <f t="shared" si="17"/>
        <v/>
      </c>
      <c r="S69" t="str">
        <f t="shared" si="18"/>
        <v/>
      </c>
      <c r="T69" s="19" t="str">
        <f t="shared" si="19"/>
        <v>AC//Syt6+//ChAT+////</v>
      </c>
      <c r="U69" t="str">
        <f t="shared" si="11"/>
        <v>#b366ff</v>
      </c>
    </row>
    <row r="70" spans="1:21" x14ac:dyDescent="0.25">
      <c r="A70">
        <v>69</v>
      </c>
      <c r="B70" s="8">
        <v>202</v>
      </c>
      <c r="C70">
        <v>12.186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s="8">
        <v>0</v>
      </c>
      <c r="L70" t="str">
        <f t="shared" si="20"/>
        <v>AC</v>
      </c>
      <c r="M70" t="str">
        <f t="shared" si="12"/>
        <v/>
      </c>
      <c r="N70" t="str">
        <f t="shared" si="13"/>
        <v/>
      </c>
      <c r="O70" t="str">
        <f t="shared" si="14"/>
        <v/>
      </c>
      <c r="P70" t="str">
        <f t="shared" si="15"/>
        <v/>
      </c>
      <c r="Q70" t="str">
        <f t="shared" si="16"/>
        <v/>
      </c>
      <c r="R70" t="str">
        <f t="shared" si="17"/>
        <v/>
      </c>
      <c r="S70" t="str">
        <f t="shared" si="18"/>
        <v/>
      </c>
      <c r="T70" t="str">
        <f t="shared" si="19"/>
        <v>AC////////</v>
      </c>
      <c r="U70" t="str">
        <f t="shared" si="11"/>
        <v>#66b3ff</v>
      </c>
    </row>
    <row r="71" spans="1:21" x14ac:dyDescent="0.25">
      <c r="A71">
        <v>70</v>
      </c>
      <c r="B71" s="8">
        <v>17</v>
      </c>
      <c r="C71">
        <v>29.91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 s="8">
        <v>0</v>
      </c>
      <c r="L71" t="str">
        <f t="shared" si="20"/>
        <v>GC</v>
      </c>
      <c r="M71" t="str">
        <f t="shared" si="12"/>
        <v/>
      </c>
      <c r="N71" t="str">
        <f t="shared" si="13"/>
        <v/>
      </c>
      <c r="O71" t="str">
        <f t="shared" si="14"/>
        <v/>
      </c>
      <c r="P71" t="str">
        <f t="shared" si="15"/>
        <v/>
      </c>
      <c r="Q71" t="str">
        <f t="shared" si="16"/>
        <v/>
      </c>
      <c r="R71" t="str">
        <f t="shared" si="17"/>
        <v/>
      </c>
      <c r="S71" t="str">
        <f t="shared" si="18"/>
        <v/>
      </c>
      <c r="T71" t="str">
        <f t="shared" si="19"/>
        <v>GC////////</v>
      </c>
      <c r="U71" t="str">
        <f t="shared" si="11"/>
        <v>#ff66d9</v>
      </c>
    </row>
    <row r="72" spans="1:21" x14ac:dyDescent="0.25">
      <c r="A72">
        <v>71</v>
      </c>
      <c r="B72" s="8">
        <v>10</v>
      </c>
      <c r="C72">
        <v>33.048999999999999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8">
        <v>0</v>
      </c>
      <c r="L72" t="str">
        <f t="shared" si="20"/>
        <v>GC</v>
      </c>
      <c r="M72" t="str">
        <f t="shared" si="12"/>
        <v/>
      </c>
      <c r="N72" t="str">
        <f t="shared" si="13"/>
        <v/>
      </c>
      <c r="O72" t="str">
        <f t="shared" si="14"/>
        <v/>
      </c>
      <c r="P72" t="str">
        <f t="shared" si="15"/>
        <v/>
      </c>
      <c r="Q72" t="str">
        <f t="shared" si="16"/>
        <v/>
      </c>
      <c r="R72" t="str">
        <f t="shared" si="17"/>
        <v/>
      </c>
      <c r="S72" t="str">
        <f t="shared" si="18"/>
        <v/>
      </c>
      <c r="T72" t="str">
        <f t="shared" si="19"/>
        <v>GC////////</v>
      </c>
      <c r="U72" t="str">
        <f t="shared" si="11"/>
        <v>#ff66d9</v>
      </c>
    </row>
    <row r="73" spans="1:21" x14ac:dyDescent="0.25">
      <c r="A73">
        <v>72</v>
      </c>
      <c r="B73" s="8">
        <v>98</v>
      </c>
      <c r="C73">
        <v>19.202000000000002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8">
        <v>0</v>
      </c>
      <c r="L73" t="str">
        <f t="shared" si="20"/>
        <v>GC</v>
      </c>
      <c r="M73" t="str">
        <f t="shared" si="12"/>
        <v/>
      </c>
      <c r="N73" t="str">
        <f t="shared" si="13"/>
        <v/>
      </c>
      <c r="O73" t="str">
        <f t="shared" si="14"/>
        <v/>
      </c>
      <c r="P73" t="str">
        <f t="shared" si="15"/>
        <v/>
      </c>
      <c r="Q73" t="str">
        <f t="shared" si="16"/>
        <v/>
      </c>
      <c r="R73" t="str">
        <f t="shared" si="17"/>
        <v/>
      </c>
      <c r="S73" t="str">
        <f t="shared" si="18"/>
        <v/>
      </c>
      <c r="T73" t="str">
        <f t="shared" si="19"/>
        <v>GC////////</v>
      </c>
      <c r="U73" t="str">
        <f t="shared" si="11"/>
        <v>#ff66d9</v>
      </c>
    </row>
    <row r="74" spans="1:21" x14ac:dyDescent="0.25">
      <c r="A74">
        <v>73</v>
      </c>
      <c r="B74" s="8"/>
      <c r="C74">
        <v>8.8620000000000001</v>
      </c>
      <c r="K74" s="8"/>
      <c r="M74" t="str">
        <f t="shared" si="12"/>
        <v/>
      </c>
      <c r="N74" t="str">
        <f t="shared" si="13"/>
        <v/>
      </c>
      <c r="O74" t="str">
        <f t="shared" si="14"/>
        <v/>
      </c>
      <c r="P74" t="str">
        <f t="shared" si="15"/>
        <v/>
      </c>
      <c r="Q74" t="str">
        <f t="shared" si="16"/>
        <v/>
      </c>
      <c r="R74" t="str">
        <f t="shared" si="17"/>
        <v/>
      </c>
      <c r="S74" t="str">
        <f t="shared" si="18"/>
        <v/>
      </c>
      <c r="T74" t="str">
        <f t="shared" si="19"/>
        <v>////////</v>
      </c>
      <c r="U74" t="str">
        <f t="shared" si="11"/>
        <v>#b3b3b3</v>
      </c>
    </row>
    <row r="75" spans="1:21" x14ac:dyDescent="0.25">
      <c r="A75">
        <v>74</v>
      </c>
      <c r="B75" s="8">
        <v>99</v>
      </c>
      <c r="C75">
        <v>25.847999999999999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s="8">
        <v>0</v>
      </c>
      <c r="L75" t="str">
        <f t="shared" si="20"/>
        <v>GC</v>
      </c>
      <c r="M75" t="str">
        <f t="shared" si="12"/>
        <v/>
      </c>
      <c r="N75" t="str">
        <f t="shared" si="13"/>
        <v/>
      </c>
      <c r="O75" t="str">
        <f t="shared" si="14"/>
        <v/>
      </c>
      <c r="P75" t="str">
        <f t="shared" si="15"/>
        <v/>
      </c>
      <c r="Q75" t="str">
        <f t="shared" si="16"/>
        <v/>
      </c>
      <c r="R75" t="str">
        <f t="shared" si="17"/>
        <v/>
      </c>
      <c r="S75" t="str">
        <f t="shared" si="18"/>
        <v/>
      </c>
      <c r="T75" t="str">
        <f t="shared" si="19"/>
        <v>GC////////</v>
      </c>
      <c r="U75" t="str">
        <f t="shared" si="11"/>
        <v>#ff66d9</v>
      </c>
    </row>
    <row r="76" spans="1:21" x14ac:dyDescent="0.25">
      <c r="A76">
        <v>75</v>
      </c>
      <c r="B76" s="8">
        <v>100</v>
      </c>
      <c r="C76">
        <v>25.11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s="8">
        <v>0</v>
      </c>
      <c r="L76" t="str">
        <f t="shared" si="20"/>
        <v>GC</v>
      </c>
      <c r="M76" t="str">
        <f t="shared" si="12"/>
        <v/>
      </c>
      <c r="N76" t="str">
        <f t="shared" si="13"/>
        <v/>
      </c>
      <c r="O76" t="str">
        <f t="shared" si="14"/>
        <v/>
      </c>
      <c r="P76" t="str">
        <f t="shared" si="15"/>
        <v/>
      </c>
      <c r="Q76" t="str">
        <f t="shared" si="16"/>
        <v/>
      </c>
      <c r="R76" t="str">
        <f t="shared" si="17"/>
        <v/>
      </c>
      <c r="S76" t="str">
        <f t="shared" si="18"/>
        <v/>
      </c>
      <c r="T76" t="str">
        <f t="shared" si="19"/>
        <v>GC////////</v>
      </c>
      <c r="U76" t="str">
        <f t="shared" si="11"/>
        <v>#ff66d9</v>
      </c>
    </row>
    <row r="77" spans="1:21" x14ac:dyDescent="0.25">
      <c r="A77">
        <v>76</v>
      </c>
      <c r="B77" s="8">
        <v>196</v>
      </c>
      <c r="C77">
        <v>8.6780000000000008</v>
      </c>
      <c r="D77">
        <v>0</v>
      </c>
      <c r="E77">
        <v>0</v>
      </c>
      <c r="F77">
        <v>1</v>
      </c>
      <c r="G77">
        <v>0</v>
      </c>
      <c r="H77">
        <v>1</v>
      </c>
      <c r="I77">
        <v>0</v>
      </c>
      <c r="J77">
        <v>0</v>
      </c>
      <c r="K77" s="8">
        <v>0</v>
      </c>
      <c r="L77" t="str">
        <f t="shared" si="20"/>
        <v>AC</v>
      </c>
      <c r="M77" t="str">
        <f t="shared" si="12"/>
        <v/>
      </c>
      <c r="N77" t="str">
        <f t="shared" si="13"/>
        <v>Syt6+</v>
      </c>
      <c r="O77" t="str">
        <f t="shared" si="14"/>
        <v/>
      </c>
      <c r="P77" t="str">
        <f t="shared" si="15"/>
        <v/>
      </c>
      <c r="Q77" t="str">
        <f t="shared" si="16"/>
        <v/>
      </c>
      <c r="R77" t="str">
        <f t="shared" si="17"/>
        <v>MEIS+</v>
      </c>
      <c r="S77" t="str">
        <f t="shared" si="18"/>
        <v/>
      </c>
      <c r="T77" s="21" t="str">
        <f t="shared" si="19"/>
        <v>AC//Syt6+////MEIS+//</v>
      </c>
      <c r="U77" t="str">
        <f t="shared" si="11"/>
        <v>#ff6666</v>
      </c>
    </row>
    <row r="78" spans="1:21" x14ac:dyDescent="0.25">
      <c r="A78">
        <v>77</v>
      </c>
      <c r="B78" s="8">
        <v>36</v>
      </c>
      <c r="C78">
        <v>60.744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 s="8">
        <v>0</v>
      </c>
      <c r="L78" t="str">
        <f t="shared" si="20"/>
        <v>GC</v>
      </c>
      <c r="M78" t="str">
        <f t="shared" si="12"/>
        <v/>
      </c>
      <c r="N78" t="str">
        <f t="shared" si="13"/>
        <v/>
      </c>
      <c r="O78" t="str">
        <f t="shared" si="14"/>
        <v>C8+</v>
      </c>
      <c r="P78" t="str">
        <f t="shared" si="15"/>
        <v/>
      </c>
      <c r="Q78" t="str">
        <f t="shared" si="16"/>
        <v/>
      </c>
      <c r="R78" t="str">
        <f t="shared" si="17"/>
        <v/>
      </c>
      <c r="S78" t="str">
        <f t="shared" si="18"/>
        <v/>
      </c>
      <c r="T78" s="18" t="str">
        <f t="shared" si="19"/>
        <v>GC///C8+/////</v>
      </c>
      <c r="U78" t="str">
        <f t="shared" si="11"/>
        <v>#ffff66</v>
      </c>
    </row>
    <row r="79" spans="1:21" x14ac:dyDescent="0.25">
      <c r="A79">
        <v>78</v>
      </c>
      <c r="B79" s="8">
        <v>37</v>
      </c>
      <c r="C79">
        <v>28.433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 s="8">
        <v>0</v>
      </c>
      <c r="L79" t="str">
        <f t="shared" si="20"/>
        <v>GC</v>
      </c>
      <c r="M79" t="str">
        <f t="shared" si="12"/>
        <v/>
      </c>
      <c r="N79" t="str">
        <f t="shared" si="13"/>
        <v/>
      </c>
      <c r="O79" t="str">
        <f t="shared" si="14"/>
        <v/>
      </c>
      <c r="P79" t="str">
        <f t="shared" si="15"/>
        <v/>
      </c>
      <c r="Q79" t="str">
        <f t="shared" si="16"/>
        <v/>
      </c>
      <c r="R79" t="str">
        <f t="shared" si="17"/>
        <v/>
      </c>
      <c r="S79" t="str">
        <f t="shared" si="18"/>
        <v/>
      </c>
      <c r="T79" t="str">
        <f t="shared" si="19"/>
        <v>GC////////</v>
      </c>
      <c r="U79" t="str">
        <f t="shared" si="11"/>
        <v>#ff66d9</v>
      </c>
    </row>
    <row r="80" spans="1:21" x14ac:dyDescent="0.25">
      <c r="A80">
        <v>79</v>
      </c>
      <c r="B80" s="8">
        <v>38</v>
      </c>
      <c r="C80">
        <v>33.417999999999999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s="8">
        <v>0</v>
      </c>
      <c r="L80" t="str">
        <f t="shared" si="20"/>
        <v>GC</v>
      </c>
      <c r="M80" t="str">
        <f t="shared" si="12"/>
        <v/>
      </c>
      <c r="N80" t="str">
        <f t="shared" si="13"/>
        <v/>
      </c>
      <c r="O80" t="str">
        <f t="shared" si="14"/>
        <v/>
      </c>
      <c r="P80" t="str">
        <f t="shared" si="15"/>
        <v/>
      </c>
      <c r="Q80" t="str">
        <f t="shared" si="16"/>
        <v/>
      </c>
      <c r="R80" t="str">
        <f t="shared" si="17"/>
        <v/>
      </c>
      <c r="S80" t="str">
        <f t="shared" si="18"/>
        <v/>
      </c>
      <c r="T80" t="str">
        <f t="shared" si="19"/>
        <v>GC////////</v>
      </c>
      <c r="U80" t="str">
        <f t="shared" si="11"/>
        <v>#ff66d9</v>
      </c>
    </row>
    <row r="81" spans="1:21" x14ac:dyDescent="0.25">
      <c r="A81">
        <v>80</v>
      </c>
      <c r="B81" s="8">
        <v>41</v>
      </c>
      <c r="C81">
        <v>19.202000000000002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8">
        <v>0</v>
      </c>
      <c r="L81" t="str">
        <f t="shared" si="20"/>
        <v>GC</v>
      </c>
      <c r="M81" t="str">
        <f t="shared" si="12"/>
        <v/>
      </c>
      <c r="N81" t="str">
        <f t="shared" si="13"/>
        <v/>
      </c>
      <c r="O81" t="str">
        <f t="shared" si="14"/>
        <v/>
      </c>
      <c r="P81" t="str">
        <f t="shared" si="15"/>
        <v/>
      </c>
      <c r="Q81" t="str">
        <f t="shared" si="16"/>
        <v/>
      </c>
      <c r="R81" t="str">
        <f t="shared" si="17"/>
        <v/>
      </c>
      <c r="S81" t="str">
        <f t="shared" si="18"/>
        <v/>
      </c>
      <c r="T81" t="str">
        <f t="shared" si="19"/>
        <v>GC////////</v>
      </c>
      <c r="U81" t="str">
        <f t="shared" si="11"/>
        <v>#ff66d9</v>
      </c>
    </row>
    <row r="82" spans="1:21" x14ac:dyDescent="0.25">
      <c r="A82">
        <v>81</v>
      </c>
      <c r="B82" s="8">
        <v>113</v>
      </c>
      <c r="C82">
        <v>32.125999999999998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8">
        <v>0</v>
      </c>
      <c r="L82" t="str">
        <f t="shared" si="20"/>
        <v>GC</v>
      </c>
      <c r="M82" t="str">
        <f t="shared" si="12"/>
        <v/>
      </c>
      <c r="N82" t="str">
        <f t="shared" si="13"/>
        <v/>
      </c>
      <c r="O82" t="str">
        <f t="shared" si="14"/>
        <v/>
      </c>
      <c r="P82" t="str">
        <f t="shared" si="15"/>
        <v/>
      </c>
      <c r="Q82" t="str">
        <f t="shared" si="16"/>
        <v/>
      </c>
      <c r="R82" t="str">
        <f t="shared" si="17"/>
        <v/>
      </c>
      <c r="S82" t="str">
        <f t="shared" si="18"/>
        <v/>
      </c>
      <c r="T82" t="str">
        <f t="shared" si="19"/>
        <v>GC////////</v>
      </c>
      <c r="U82" t="str">
        <f t="shared" si="11"/>
        <v>#ff66d9</v>
      </c>
    </row>
    <row r="83" spans="1:21" x14ac:dyDescent="0.25">
      <c r="A83">
        <v>82</v>
      </c>
      <c r="B83" s="8">
        <v>42</v>
      </c>
      <c r="C83">
        <v>21.786999999999999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 s="8">
        <v>0</v>
      </c>
      <c r="L83" t="str">
        <f t="shared" si="20"/>
        <v>AC</v>
      </c>
      <c r="M83" t="str">
        <f t="shared" si="12"/>
        <v/>
      </c>
      <c r="N83" t="str">
        <f t="shared" si="13"/>
        <v/>
      </c>
      <c r="O83" t="str">
        <f t="shared" si="14"/>
        <v/>
      </c>
      <c r="P83" t="str">
        <f t="shared" si="15"/>
        <v/>
      </c>
      <c r="Q83" t="str">
        <f t="shared" si="16"/>
        <v/>
      </c>
      <c r="R83" t="str">
        <f t="shared" si="17"/>
        <v>MEIS+</v>
      </c>
      <c r="S83" t="str">
        <f t="shared" si="18"/>
        <v/>
      </c>
      <c r="T83" t="str">
        <f t="shared" si="19"/>
        <v>AC//////MEIS+//</v>
      </c>
      <c r="U83" t="str">
        <f t="shared" si="11"/>
        <v>#66ff66</v>
      </c>
    </row>
    <row r="84" spans="1:21" x14ac:dyDescent="0.25">
      <c r="A84">
        <v>83</v>
      </c>
      <c r="B84" s="8">
        <v>43</v>
      </c>
      <c r="C84">
        <v>31.940999999999999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8">
        <v>0</v>
      </c>
      <c r="L84" t="str">
        <f t="shared" si="20"/>
        <v>GC</v>
      </c>
      <c r="M84" t="str">
        <f t="shared" si="12"/>
        <v/>
      </c>
      <c r="N84" t="str">
        <f t="shared" si="13"/>
        <v/>
      </c>
      <c r="O84" t="str">
        <f t="shared" si="14"/>
        <v/>
      </c>
      <c r="P84" t="str">
        <f t="shared" si="15"/>
        <v/>
      </c>
      <c r="Q84" t="str">
        <f t="shared" si="16"/>
        <v/>
      </c>
      <c r="R84" t="str">
        <f t="shared" si="17"/>
        <v/>
      </c>
      <c r="S84" t="str">
        <f t="shared" si="18"/>
        <v/>
      </c>
      <c r="T84" t="str">
        <f t="shared" si="19"/>
        <v>GC////////</v>
      </c>
      <c r="U84" t="str">
        <f t="shared" si="11"/>
        <v>#ff66d9</v>
      </c>
    </row>
    <row r="85" spans="1:21" x14ac:dyDescent="0.25">
      <c r="A85">
        <v>84</v>
      </c>
      <c r="B85" s="8">
        <v>44</v>
      </c>
      <c r="C85">
        <v>27.324999999999999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8">
        <v>0</v>
      </c>
      <c r="L85" t="str">
        <f t="shared" si="20"/>
        <v>GC</v>
      </c>
      <c r="M85" t="str">
        <f t="shared" si="12"/>
        <v/>
      </c>
      <c r="N85" t="str">
        <f t="shared" si="13"/>
        <v/>
      </c>
      <c r="O85" t="str">
        <f t="shared" si="14"/>
        <v/>
      </c>
      <c r="P85" t="str">
        <f t="shared" si="15"/>
        <v/>
      </c>
      <c r="Q85" t="str">
        <f t="shared" si="16"/>
        <v/>
      </c>
      <c r="R85" t="str">
        <f t="shared" si="17"/>
        <v/>
      </c>
      <c r="S85" t="str">
        <f t="shared" si="18"/>
        <v/>
      </c>
      <c r="T85" t="str">
        <f t="shared" si="19"/>
        <v>GC////////</v>
      </c>
      <c r="U85" t="str">
        <f t="shared" si="11"/>
        <v>#ff66d9</v>
      </c>
    </row>
    <row r="86" spans="1:21" x14ac:dyDescent="0.25">
      <c r="A86">
        <v>85</v>
      </c>
      <c r="B86" s="8">
        <v>47</v>
      </c>
      <c r="C86">
        <v>24.187000000000001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s="8">
        <v>0</v>
      </c>
      <c r="L86" t="str">
        <f t="shared" si="20"/>
        <v>GC</v>
      </c>
      <c r="M86" t="str">
        <f t="shared" si="12"/>
        <v/>
      </c>
      <c r="N86" t="str">
        <f t="shared" si="13"/>
        <v/>
      </c>
      <c r="O86" t="str">
        <f t="shared" si="14"/>
        <v/>
      </c>
      <c r="P86" t="str">
        <f t="shared" si="15"/>
        <v/>
      </c>
      <c r="Q86" t="str">
        <f t="shared" si="16"/>
        <v/>
      </c>
      <c r="R86" t="str">
        <f t="shared" si="17"/>
        <v/>
      </c>
      <c r="S86" t="str">
        <f t="shared" si="18"/>
        <v/>
      </c>
      <c r="T86" t="str">
        <f t="shared" si="19"/>
        <v>GC////////</v>
      </c>
      <c r="U86" t="str">
        <f t="shared" si="11"/>
        <v>#ff66d9</v>
      </c>
    </row>
    <row r="87" spans="1:21" x14ac:dyDescent="0.25">
      <c r="A87">
        <v>86</v>
      </c>
      <c r="B87" s="8">
        <v>181</v>
      </c>
      <c r="C87">
        <v>24.556000000000001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8">
        <v>0</v>
      </c>
      <c r="L87" t="str">
        <f t="shared" si="20"/>
        <v>GC</v>
      </c>
      <c r="M87" t="str">
        <f t="shared" si="12"/>
        <v/>
      </c>
      <c r="N87" t="str">
        <f t="shared" si="13"/>
        <v/>
      </c>
      <c r="O87" t="str">
        <f t="shared" si="14"/>
        <v/>
      </c>
      <c r="P87" t="str">
        <f t="shared" si="15"/>
        <v/>
      </c>
      <c r="Q87" t="str">
        <f t="shared" si="16"/>
        <v/>
      </c>
      <c r="R87" t="str">
        <f t="shared" si="17"/>
        <v/>
      </c>
      <c r="S87" t="str">
        <f t="shared" si="18"/>
        <v/>
      </c>
      <c r="T87" t="str">
        <f t="shared" si="19"/>
        <v>GC////////</v>
      </c>
      <c r="U87" t="str">
        <f t="shared" si="11"/>
        <v>#ff66d9</v>
      </c>
    </row>
    <row r="88" spans="1:21" x14ac:dyDescent="0.25">
      <c r="A88">
        <v>87</v>
      </c>
      <c r="B88" s="8">
        <v>45</v>
      </c>
      <c r="C88">
        <v>25.664000000000001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8">
        <v>0</v>
      </c>
      <c r="L88" t="str">
        <f t="shared" si="20"/>
        <v>GC</v>
      </c>
      <c r="M88" t="str">
        <f t="shared" si="12"/>
        <v/>
      </c>
      <c r="N88" t="str">
        <f t="shared" si="13"/>
        <v/>
      </c>
      <c r="O88" t="str">
        <f t="shared" si="14"/>
        <v/>
      </c>
      <c r="P88" t="str">
        <f t="shared" si="15"/>
        <v/>
      </c>
      <c r="Q88" t="str">
        <f t="shared" si="16"/>
        <v/>
      </c>
      <c r="R88" t="str">
        <f t="shared" si="17"/>
        <v/>
      </c>
      <c r="S88" t="str">
        <f t="shared" si="18"/>
        <v/>
      </c>
      <c r="T88" t="str">
        <f t="shared" si="19"/>
        <v>GC////////</v>
      </c>
      <c r="U88" t="str">
        <f t="shared" si="11"/>
        <v>#ff66d9</v>
      </c>
    </row>
    <row r="89" spans="1:21" x14ac:dyDescent="0.25">
      <c r="A89">
        <v>88</v>
      </c>
      <c r="B89" s="8">
        <v>52</v>
      </c>
      <c r="C89">
        <v>25.11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8">
        <v>0</v>
      </c>
      <c r="L89" t="str">
        <f t="shared" si="20"/>
        <v>GC</v>
      </c>
      <c r="M89" t="str">
        <f t="shared" si="12"/>
        <v/>
      </c>
      <c r="N89" t="str">
        <f t="shared" si="13"/>
        <v/>
      </c>
      <c r="O89" t="str">
        <f t="shared" si="14"/>
        <v/>
      </c>
      <c r="P89" t="str">
        <f t="shared" si="15"/>
        <v/>
      </c>
      <c r="Q89" t="str">
        <f t="shared" si="16"/>
        <v/>
      </c>
      <c r="R89" t="str">
        <f t="shared" si="17"/>
        <v/>
      </c>
      <c r="S89" t="str">
        <f t="shared" si="18"/>
        <v/>
      </c>
      <c r="T89" t="str">
        <f t="shared" si="19"/>
        <v>GC////////</v>
      </c>
      <c r="U89" t="str">
        <f t="shared" si="11"/>
        <v>#ff66d9</v>
      </c>
    </row>
    <row r="90" spans="1:21" x14ac:dyDescent="0.25">
      <c r="A90">
        <v>89</v>
      </c>
      <c r="B90" s="8">
        <v>51</v>
      </c>
      <c r="C90">
        <v>23.632999999999999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 s="8">
        <v>0</v>
      </c>
      <c r="L90" t="str">
        <f t="shared" si="20"/>
        <v>GC</v>
      </c>
      <c r="M90" t="str">
        <f t="shared" si="12"/>
        <v/>
      </c>
      <c r="N90" t="str">
        <f t="shared" si="13"/>
        <v/>
      </c>
      <c r="O90" t="str">
        <f t="shared" si="14"/>
        <v/>
      </c>
      <c r="P90" t="str">
        <f t="shared" si="15"/>
        <v/>
      </c>
      <c r="Q90" t="str">
        <f t="shared" si="16"/>
        <v/>
      </c>
      <c r="R90" t="str">
        <f t="shared" si="17"/>
        <v/>
      </c>
      <c r="S90" t="str">
        <f t="shared" si="18"/>
        <v/>
      </c>
      <c r="T90" t="str">
        <f t="shared" si="19"/>
        <v>GC////////</v>
      </c>
      <c r="U90" t="str">
        <f t="shared" si="11"/>
        <v>#ff66d9</v>
      </c>
    </row>
    <row r="91" spans="1:21" x14ac:dyDescent="0.25">
      <c r="A91">
        <v>90</v>
      </c>
      <c r="B91" s="8">
        <v>46</v>
      </c>
      <c r="C91">
        <v>42.465000000000003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 s="8">
        <v>0</v>
      </c>
      <c r="L91" t="str">
        <f t="shared" si="20"/>
        <v>GC</v>
      </c>
      <c r="M91" t="str">
        <f t="shared" si="12"/>
        <v/>
      </c>
      <c r="N91" t="str">
        <f t="shared" si="13"/>
        <v/>
      </c>
      <c r="O91" t="str">
        <f t="shared" si="14"/>
        <v>C8+</v>
      </c>
      <c r="P91" t="str">
        <f t="shared" si="15"/>
        <v/>
      </c>
      <c r="Q91" t="str">
        <f t="shared" si="16"/>
        <v/>
      </c>
      <c r="R91" t="str">
        <f t="shared" si="17"/>
        <v/>
      </c>
      <c r="S91" t="str">
        <f t="shared" si="18"/>
        <v/>
      </c>
      <c r="T91" s="18" t="str">
        <f t="shared" si="19"/>
        <v>GC///C8+/////</v>
      </c>
      <c r="U91" t="str">
        <f t="shared" si="11"/>
        <v>#ffff66</v>
      </c>
    </row>
    <row r="92" spans="1:21" x14ac:dyDescent="0.25">
      <c r="A92">
        <v>91</v>
      </c>
      <c r="B92" s="8">
        <v>49</v>
      </c>
      <c r="C92">
        <v>28.433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s="8">
        <v>0</v>
      </c>
      <c r="L92" t="str">
        <f t="shared" si="20"/>
        <v>GC</v>
      </c>
      <c r="M92" t="str">
        <f t="shared" si="12"/>
        <v/>
      </c>
      <c r="N92" t="str">
        <f t="shared" si="13"/>
        <v/>
      </c>
      <c r="O92" t="str">
        <f t="shared" si="14"/>
        <v/>
      </c>
      <c r="P92" t="str">
        <f t="shared" si="15"/>
        <v/>
      </c>
      <c r="Q92" t="str">
        <f t="shared" si="16"/>
        <v/>
      </c>
      <c r="R92" t="str">
        <f t="shared" si="17"/>
        <v/>
      </c>
      <c r="S92" t="str">
        <f t="shared" si="18"/>
        <v/>
      </c>
      <c r="T92" t="str">
        <f t="shared" si="19"/>
        <v>GC////////</v>
      </c>
      <c r="U92" t="str">
        <f t="shared" si="11"/>
        <v>#ff66d9</v>
      </c>
    </row>
    <row r="93" spans="1:21" x14ac:dyDescent="0.25">
      <c r="A93">
        <v>92</v>
      </c>
      <c r="B93" s="8">
        <v>48</v>
      </c>
      <c r="C93">
        <v>11.632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 s="8">
        <v>0</v>
      </c>
      <c r="L93" t="str">
        <f t="shared" si="20"/>
        <v>GC</v>
      </c>
      <c r="M93" t="str">
        <f t="shared" si="12"/>
        <v/>
      </c>
      <c r="N93" t="str">
        <f t="shared" si="13"/>
        <v/>
      </c>
      <c r="O93" t="str">
        <f t="shared" si="14"/>
        <v/>
      </c>
      <c r="P93" t="str">
        <f t="shared" si="15"/>
        <v/>
      </c>
      <c r="Q93" t="str">
        <f t="shared" si="16"/>
        <v/>
      </c>
      <c r="R93" t="str">
        <f t="shared" si="17"/>
        <v/>
      </c>
      <c r="S93" t="str">
        <f t="shared" si="18"/>
        <v/>
      </c>
      <c r="T93" t="str">
        <f t="shared" si="19"/>
        <v>GC////////</v>
      </c>
      <c r="U93" t="str">
        <f t="shared" si="11"/>
        <v>#ff66d9</v>
      </c>
    </row>
    <row r="94" spans="1:21" x14ac:dyDescent="0.25">
      <c r="A94">
        <v>93</v>
      </c>
      <c r="B94" s="8">
        <v>180</v>
      </c>
      <c r="C94">
        <v>22.71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 s="8">
        <v>0</v>
      </c>
      <c r="L94" t="str">
        <f t="shared" si="20"/>
        <v>GC</v>
      </c>
      <c r="M94" t="str">
        <f t="shared" si="12"/>
        <v/>
      </c>
      <c r="N94" t="str">
        <f t="shared" si="13"/>
        <v/>
      </c>
      <c r="O94" t="str">
        <f t="shared" si="14"/>
        <v/>
      </c>
      <c r="P94" t="str">
        <f t="shared" si="15"/>
        <v/>
      </c>
      <c r="Q94" t="str">
        <f t="shared" si="16"/>
        <v/>
      </c>
      <c r="R94" t="str">
        <f t="shared" si="17"/>
        <v/>
      </c>
      <c r="S94" t="str">
        <f t="shared" si="18"/>
        <v/>
      </c>
      <c r="T94" t="str">
        <f t="shared" si="19"/>
        <v>GC////////</v>
      </c>
      <c r="U94" t="str">
        <f t="shared" si="11"/>
        <v>#ff66d9</v>
      </c>
    </row>
    <row r="95" spans="1:21" x14ac:dyDescent="0.25">
      <c r="A95">
        <v>94</v>
      </c>
      <c r="B95" s="8">
        <v>53</v>
      </c>
      <c r="C95">
        <v>20.494</v>
      </c>
      <c r="D95">
        <v>1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 s="8">
        <v>0</v>
      </c>
      <c r="L95" t="str">
        <f t="shared" si="20"/>
        <v>GC</v>
      </c>
      <c r="M95" t="str">
        <f t="shared" si="12"/>
        <v/>
      </c>
      <c r="N95" t="str">
        <f t="shared" si="13"/>
        <v/>
      </c>
      <c r="O95" t="str">
        <f t="shared" si="14"/>
        <v/>
      </c>
      <c r="P95" t="str">
        <f t="shared" si="15"/>
        <v/>
      </c>
      <c r="Q95" t="str">
        <f t="shared" si="16"/>
        <v/>
      </c>
      <c r="R95" t="str">
        <f t="shared" si="17"/>
        <v>MEIS+</v>
      </c>
      <c r="S95" t="str">
        <f t="shared" si="18"/>
        <v/>
      </c>
      <c r="T95" t="str">
        <f t="shared" si="19"/>
        <v>GC//////MEIS+//</v>
      </c>
      <c r="U95" t="str">
        <f t="shared" si="11"/>
        <v>#d966ff</v>
      </c>
    </row>
    <row r="96" spans="1:21" x14ac:dyDescent="0.25">
      <c r="A96">
        <v>95</v>
      </c>
      <c r="B96" s="8">
        <v>50</v>
      </c>
      <c r="C96">
        <v>65.36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 s="8">
        <v>0</v>
      </c>
      <c r="L96" t="str">
        <f t="shared" si="20"/>
        <v>GC</v>
      </c>
      <c r="M96" t="str">
        <f t="shared" si="12"/>
        <v/>
      </c>
      <c r="N96" t="str">
        <f t="shared" si="13"/>
        <v/>
      </c>
      <c r="O96" t="str">
        <f t="shared" si="14"/>
        <v>C8+</v>
      </c>
      <c r="P96" t="str">
        <f t="shared" si="15"/>
        <v/>
      </c>
      <c r="Q96" t="str">
        <f t="shared" si="16"/>
        <v/>
      </c>
      <c r="R96" t="str">
        <f t="shared" si="17"/>
        <v/>
      </c>
      <c r="S96" t="str">
        <f t="shared" si="18"/>
        <v/>
      </c>
      <c r="T96" s="18" t="str">
        <f t="shared" si="19"/>
        <v>GC///C8+/////</v>
      </c>
      <c r="U96" t="str">
        <f t="shared" si="11"/>
        <v>#ffff66</v>
      </c>
    </row>
    <row r="97" spans="1:21" x14ac:dyDescent="0.25">
      <c r="A97">
        <v>96</v>
      </c>
      <c r="B97" s="8">
        <v>58</v>
      </c>
      <c r="C97">
        <v>19.016999999999999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8">
        <v>0</v>
      </c>
      <c r="L97" t="str">
        <f t="shared" si="20"/>
        <v>AC</v>
      </c>
      <c r="M97" t="str">
        <f t="shared" si="12"/>
        <v/>
      </c>
      <c r="N97" t="str">
        <f t="shared" si="13"/>
        <v/>
      </c>
      <c r="O97" t="str">
        <f t="shared" si="14"/>
        <v/>
      </c>
      <c r="P97" t="str">
        <f t="shared" si="15"/>
        <v/>
      </c>
      <c r="Q97" t="str">
        <f t="shared" si="16"/>
        <v/>
      </c>
      <c r="R97" t="str">
        <f t="shared" si="17"/>
        <v/>
      </c>
      <c r="S97" t="str">
        <f t="shared" si="18"/>
        <v/>
      </c>
      <c r="T97" t="str">
        <f t="shared" si="19"/>
        <v>AC////////</v>
      </c>
      <c r="U97" t="str">
        <f t="shared" si="11"/>
        <v>#66b3ff</v>
      </c>
    </row>
    <row r="98" spans="1:21" x14ac:dyDescent="0.25">
      <c r="A98">
        <v>97</v>
      </c>
      <c r="B98" s="8">
        <v>54</v>
      </c>
      <c r="C98">
        <v>40.619</v>
      </c>
      <c r="D98">
        <v>1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 s="8">
        <v>0</v>
      </c>
      <c r="L98" t="str">
        <f t="shared" si="20"/>
        <v>GC</v>
      </c>
      <c r="M98" t="str">
        <f t="shared" si="12"/>
        <v/>
      </c>
      <c r="N98" t="str">
        <f t="shared" si="13"/>
        <v/>
      </c>
      <c r="O98" t="str">
        <f t="shared" si="14"/>
        <v>C8+</v>
      </c>
      <c r="P98" t="str">
        <f t="shared" si="15"/>
        <v/>
      </c>
      <c r="Q98" t="str">
        <f t="shared" si="16"/>
        <v/>
      </c>
      <c r="R98" t="str">
        <f t="shared" si="17"/>
        <v/>
      </c>
      <c r="S98" t="str">
        <f t="shared" si="18"/>
        <v/>
      </c>
      <c r="T98" s="18" t="str">
        <f t="shared" si="19"/>
        <v>GC///C8+/////</v>
      </c>
      <c r="U98" t="str">
        <f t="shared" ref="U98:U129" si="21">VLOOKUP(T98,$Y$2:$Z$15,2,FALSE)</f>
        <v>#ffff66</v>
      </c>
    </row>
    <row r="99" spans="1:21" x14ac:dyDescent="0.25">
      <c r="A99">
        <v>98</v>
      </c>
      <c r="B99" s="8">
        <v>55</v>
      </c>
      <c r="C99">
        <v>24.001999999999999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s="8">
        <v>0</v>
      </c>
      <c r="L99" t="str">
        <f t="shared" si="20"/>
        <v>GC</v>
      </c>
      <c r="M99" t="str">
        <f t="shared" si="12"/>
        <v/>
      </c>
      <c r="N99" t="str">
        <f t="shared" si="13"/>
        <v/>
      </c>
      <c r="O99" t="str">
        <f t="shared" si="14"/>
        <v/>
      </c>
      <c r="P99" t="str">
        <f t="shared" si="15"/>
        <v/>
      </c>
      <c r="Q99" t="str">
        <f t="shared" si="16"/>
        <v/>
      </c>
      <c r="R99" t="str">
        <f t="shared" si="17"/>
        <v/>
      </c>
      <c r="S99" t="str">
        <f t="shared" si="18"/>
        <v/>
      </c>
      <c r="T99" t="str">
        <f t="shared" si="19"/>
        <v>GC////////</v>
      </c>
      <c r="U99" t="str">
        <f t="shared" si="21"/>
        <v>#ff66d9</v>
      </c>
    </row>
    <row r="100" spans="1:21" x14ac:dyDescent="0.25">
      <c r="A100">
        <v>99</v>
      </c>
      <c r="B100" s="8">
        <v>62</v>
      </c>
      <c r="C100">
        <v>24.370999999999999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 s="8">
        <v>0</v>
      </c>
      <c r="L100" t="str">
        <f t="shared" si="20"/>
        <v>GC</v>
      </c>
      <c r="M100" t="str">
        <f t="shared" si="12"/>
        <v/>
      </c>
      <c r="N100" t="str">
        <f t="shared" si="13"/>
        <v/>
      </c>
      <c r="O100" t="str">
        <f t="shared" si="14"/>
        <v/>
      </c>
      <c r="P100" t="str">
        <f t="shared" si="15"/>
        <v/>
      </c>
      <c r="Q100" t="str">
        <f t="shared" si="16"/>
        <v/>
      </c>
      <c r="R100" t="str">
        <f t="shared" si="17"/>
        <v/>
      </c>
      <c r="S100" t="str">
        <f t="shared" si="18"/>
        <v/>
      </c>
      <c r="T100" t="str">
        <f t="shared" si="19"/>
        <v>GC////////</v>
      </c>
      <c r="U100" t="str">
        <f t="shared" si="21"/>
        <v>#ff66d9</v>
      </c>
    </row>
    <row r="101" spans="1:21" x14ac:dyDescent="0.25">
      <c r="A101">
        <v>100</v>
      </c>
      <c r="B101" s="8">
        <v>85</v>
      </c>
      <c r="C101">
        <v>25.664000000000001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s="8">
        <v>0</v>
      </c>
      <c r="L101" t="str">
        <f t="shared" si="20"/>
        <v>GC</v>
      </c>
      <c r="M101" t="str">
        <f t="shared" si="12"/>
        <v/>
      </c>
      <c r="N101" t="str">
        <f t="shared" si="13"/>
        <v/>
      </c>
      <c r="O101" t="str">
        <f t="shared" si="14"/>
        <v/>
      </c>
      <c r="P101" t="str">
        <f t="shared" si="15"/>
        <v/>
      </c>
      <c r="Q101" t="str">
        <f t="shared" si="16"/>
        <v/>
      </c>
      <c r="R101" t="str">
        <f t="shared" si="17"/>
        <v/>
      </c>
      <c r="S101" t="str">
        <f t="shared" si="18"/>
        <v/>
      </c>
      <c r="T101" t="str">
        <f t="shared" si="19"/>
        <v>GC////////</v>
      </c>
      <c r="U101" t="str">
        <f t="shared" si="21"/>
        <v>#ff66d9</v>
      </c>
    </row>
    <row r="102" spans="1:21" x14ac:dyDescent="0.25">
      <c r="A102">
        <v>101</v>
      </c>
      <c r="B102" s="8">
        <v>56</v>
      </c>
      <c r="C102">
        <v>19.940000000000001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s="8">
        <v>0</v>
      </c>
      <c r="L102" t="str">
        <f t="shared" si="20"/>
        <v>GC</v>
      </c>
      <c r="M102" t="str">
        <f t="shared" si="12"/>
        <v/>
      </c>
      <c r="N102" t="str">
        <f t="shared" si="13"/>
        <v/>
      </c>
      <c r="O102" t="str">
        <f t="shared" si="14"/>
        <v/>
      </c>
      <c r="P102" t="str">
        <f t="shared" si="15"/>
        <v/>
      </c>
      <c r="Q102" t="str">
        <f t="shared" si="16"/>
        <v/>
      </c>
      <c r="R102" t="str">
        <f t="shared" si="17"/>
        <v/>
      </c>
      <c r="S102" t="str">
        <f t="shared" si="18"/>
        <v/>
      </c>
      <c r="T102" t="str">
        <f t="shared" si="19"/>
        <v>GC////////</v>
      </c>
      <c r="U102" t="str">
        <f t="shared" si="21"/>
        <v>#ff66d9</v>
      </c>
    </row>
    <row r="103" spans="1:21" x14ac:dyDescent="0.25">
      <c r="A103">
        <v>102</v>
      </c>
      <c r="B103" s="8">
        <v>111</v>
      </c>
      <c r="C103">
        <v>22.71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s="8">
        <v>0</v>
      </c>
      <c r="L103" t="str">
        <f t="shared" si="20"/>
        <v>GC</v>
      </c>
      <c r="M103" t="str">
        <f t="shared" si="12"/>
        <v/>
      </c>
      <c r="N103" t="str">
        <f t="shared" si="13"/>
        <v/>
      </c>
      <c r="O103" t="str">
        <f t="shared" si="14"/>
        <v/>
      </c>
      <c r="P103" t="str">
        <f t="shared" si="15"/>
        <v/>
      </c>
      <c r="Q103" t="str">
        <f t="shared" si="16"/>
        <v/>
      </c>
      <c r="R103" t="str">
        <f t="shared" si="17"/>
        <v/>
      </c>
      <c r="S103" t="str">
        <f t="shared" si="18"/>
        <v/>
      </c>
      <c r="T103" t="str">
        <f t="shared" si="19"/>
        <v>GC////////</v>
      </c>
      <c r="U103" t="str">
        <f t="shared" si="21"/>
        <v>#ff66d9</v>
      </c>
    </row>
    <row r="104" spans="1:21" x14ac:dyDescent="0.25">
      <c r="A104">
        <v>103</v>
      </c>
      <c r="B104" s="8">
        <v>75</v>
      </c>
      <c r="C104">
        <v>31.940999999999999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s="8">
        <v>0</v>
      </c>
      <c r="L104" t="str">
        <f t="shared" si="20"/>
        <v>GC</v>
      </c>
      <c r="M104" t="str">
        <f t="shared" si="12"/>
        <v/>
      </c>
      <c r="N104" t="str">
        <f t="shared" si="13"/>
        <v/>
      </c>
      <c r="O104" t="str">
        <f t="shared" si="14"/>
        <v/>
      </c>
      <c r="P104" t="str">
        <f t="shared" si="15"/>
        <v/>
      </c>
      <c r="Q104" t="str">
        <f t="shared" si="16"/>
        <v/>
      </c>
      <c r="R104" t="str">
        <f t="shared" si="17"/>
        <v/>
      </c>
      <c r="S104" t="str">
        <f t="shared" si="18"/>
        <v/>
      </c>
      <c r="T104" t="str">
        <f t="shared" si="19"/>
        <v>GC////////</v>
      </c>
      <c r="U104" t="str">
        <f t="shared" si="21"/>
        <v>#ff66d9</v>
      </c>
    </row>
    <row r="105" spans="1:21" x14ac:dyDescent="0.25">
      <c r="A105">
        <v>104</v>
      </c>
      <c r="B105" s="8">
        <v>74</v>
      </c>
      <c r="C105">
        <v>38.773000000000003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 s="8">
        <v>0</v>
      </c>
      <c r="L105" t="str">
        <f t="shared" si="20"/>
        <v>GC</v>
      </c>
      <c r="M105" t="str">
        <f t="shared" si="12"/>
        <v/>
      </c>
      <c r="N105" t="str">
        <f t="shared" si="13"/>
        <v/>
      </c>
      <c r="O105" t="str">
        <f t="shared" si="14"/>
        <v>C8+</v>
      </c>
      <c r="P105" t="str">
        <f t="shared" si="15"/>
        <v/>
      </c>
      <c r="Q105" t="str">
        <f t="shared" si="16"/>
        <v/>
      </c>
      <c r="R105" t="str">
        <f t="shared" si="17"/>
        <v/>
      </c>
      <c r="S105" t="str">
        <f t="shared" si="18"/>
        <v/>
      </c>
      <c r="T105" s="18" t="str">
        <f t="shared" si="19"/>
        <v>GC///C8+/////</v>
      </c>
      <c r="U105" t="str">
        <f t="shared" si="21"/>
        <v>#ffff66</v>
      </c>
    </row>
    <row r="106" spans="1:21" x14ac:dyDescent="0.25">
      <c r="A106">
        <v>105</v>
      </c>
      <c r="B106" s="8">
        <v>71</v>
      </c>
      <c r="C106">
        <v>76.991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 s="8">
        <v>0</v>
      </c>
      <c r="L106" t="str">
        <f t="shared" si="20"/>
        <v>GC</v>
      </c>
      <c r="M106" t="str">
        <f t="shared" si="12"/>
        <v/>
      </c>
      <c r="N106" t="str">
        <f t="shared" si="13"/>
        <v/>
      </c>
      <c r="O106" t="str">
        <f t="shared" si="14"/>
        <v>C8+</v>
      </c>
      <c r="P106" t="str">
        <f t="shared" si="15"/>
        <v/>
      </c>
      <c r="Q106" t="str">
        <f t="shared" si="16"/>
        <v/>
      </c>
      <c r="R106" t="str">
        <f t="shared" si="17"/>
        <v/>
      </c>
      <c r="S106" t="str">
        <f t="shared" si="18"/>
        <v/>
      </c>
      <c r="T106" s="18" t="str">
        <f t="shared" si="19"/>
        <v>GC///C8+/////</v>
      </c>
      <c r="U106" t="str">
        <f t="shared" si="21"/>
        <v>#ffff66</v>
      </c>
    </row>
    <row r="107" spans="1:21" x14ac:dyDescent="0.25">
      <c r="A107">
        <v>106</v>
      </c>
      <c r="B107" s="8">
        <v>79</v>
      </c>
      <c r="C107">
        <v>62.774999999999999</v>
      </c>
      <c r="D107">
        <v>1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 s="8">
        <v>0</v>
      </c>
      <c r="L107" t="str">
        <f t="shared" si="20"/>
        <v>GC</v>
      </c>
      <c r="M107" t="str">
        <f t="shared" si="12"/>
        <v/>
      </c>
      <c r="N107" t="str">
        <f t="shared" si="13"/>
        <v/>
      </c>
      <c r="O107" t="str">
        <f t="shared" si="14"/>
        <v>C8+</v>
      </c>
      <c r="P107" t="str">
        <f t="shared" si="15"/>
        <v/>
      </c>
      <c r="Q107" t="str">
        <f t="shared" si="16"/>
        <v/>
      </c>
      <c r="R107" t="str">
        <f t="shared" si="17"/>
        <v/>
      </c>
      <c r="S107" t="str">
        <f t="shared" si="18"/>
        <v/>
      </c>
      <c r="T107" s="18" t="str">
        <f t="shared" si="19"/>
        <v>GC///C8+/////</v>
      </c>
      <c r="U107" t="str">
        <f t="shared" si="21"/>
        <v>#ffff66</v>
      </c>
    </row>
    <row r="108" spans="1:21" x14ac:dyDescent="0.25">
      <c r="A108">
        <v>107</v>
      </c>
      <c r="B108" s="8">
        <v>83</v>
      </c>
      <c r="C108">
        <v>31.757000000000001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s="8">
        <v>0</v>
      </c>
      <c r="L108" t="str">
        <f t="shared" si="20"/>
        <v>GC</v>
      </c>
      <c r="M108" t="str">
        <f t="shared" si="12"/>
        <v/>
      </c>
      <c r="N108" t="str">
        <f t="shared" si="13"/>
        <v/>
      </c>
      <c r="O108" t="str">
        <f t="shared" si="14"/>
        <v/>
      </c>
      <c r="P108" t="str">
        <f t="shared" si="15"/>
        <v/>
      </c>
      <c r="Q108" t="str">
        <f t="shared" si="16"/>
        <v/>
      </c>
      <c r="R108" t="str">
        <f t="shared" si="17"/>
        <v/>
      </c>
      <c r="S108" t="str">
        <f t="shared" si="18"/>
        <v/>
      </c>
      <c r="T108" t="str">
        <f t="shared" si="19"/>
        <v>GC////////</v>
      </c>
      <c r="U108" t="str">
        <f t="shared" si="21"/>
        <v>#ff66d9</v>
      </c>
    </row>
    <row r="109" spans="1:21" x14ac:dyDescent="0.25">
      <c r="A109">
        <v>108</v>
      </c>
      <c r="B109" s="8">
        <v>72</v>
      </c>
      <c r="C109">
        <v>12.37</v>
      </c>
      <c r="D109">
        <v>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 s="8">
        <v>0</v>
      </c>
      <c r="L109" t="str">
        <f t="shared" si="20"/>
        <v>AC</v>
      </c>
      <c r="M109" t="str">
        <f t="shared" si="12"/>
        <v/>
      </c>
      <c r="N109" t="str">
        <f t="shared" si="13"/>
        <v>Syt6+</v>
      </c>
      <c r="O109" t="str">
        <f t="shared" si="14"/>
        <v/>
      </c>
      <c r="P109" t="str">
        <f t="shared" si="15"/>
        <v/>
      </c>
      <c r="Q109" t="str">
        <f t="shared" si="16"/>
        <v/>
      </c>
      <c r="R109" t="str">
        <f t="shared" si="17"/>
        <v>MEIS+</v>
      </c>
      <c r="S109" t="str">
        <f t="shared" si="18"/>
        <v/>
      </c>
      <c r="T109" s="21" t="str">
        <f t="shared" si="19"/>
        <v>AC//Syt6+////MEIS+//</v>
      </c>
      <c r="U109" t="str">
        <f t="shared" si="21"/>
        <v>#ff6666</v>
      </c>
    </row>
    <row r="110" spans="1:21" x14ac:dyDescent="0.25">
      <c r="A110">
        <v>109</v>
      </c>
      <c r="B110" s="8">
        <v>168</v>
      </c>
      <c r="C110">
        <v>31.571999999999999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 s="8">
        <v>0</v>
      </c>
      <c r="L110" t="str">
        <f t="shared" si="20"/>
        <v>AC</v>
      </c>
      <c r="M110" t="str">
        <f t="shared" si="12"/>
        <v/>
      </c>
      <c r="N110" t="str">
        <f t="shared" si="13"/>
        <v>Syt6+</v>
      </c>
      <c r="O110" t="str">
        <f t="shared" si="14"/>
        <v/>
      </c>
      <c r="P110" t="str">
        <f t="shared" si="15"/>
        <v/>
      </c>
      <c r="Q110" t="str">
        <f t="shared" si="16"/>
        <v/>
      </c>
      <c r="R110" t="str">
        <f t="shared" si="17"/>
        <v/>
      </c>
      <c r="S110" t="str">
        <f t="shared" si="18"/>
        <v/>
      </c>
      <c r="T110" t="str">
        <f t="shared" si="19"/>
        <v>AC//Syt6+//////</v>
      </c>
      <c r="U110" t="str">
        <f t="shared" si="21"/>
        <v>#6666ff</v>
      </c>
    </row>
    <row r="111" spans="1:21" x14ac:dyDescent="0.25">
      <c r="A111">
        <v>110</v>
      </c>
      <c r="B111" s="8">
        <v>166</v>
      </c>
      <c r="C111">
        <v>24.556000000000001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s="8">
        <v>0</v>
      </c>
      <c r="L111" t="str">
        <f t="shared" si="20"/>
        <v>GC</v>
      </c>
      <c r="M111" t="str">
        <f t="shared" si="12"/>
        <v/>
      </c>
      <c r="N111" t="str">
        <f t="shared" si="13"/>
        <v/>
      </c>
      <c r="O111" t="str">
        <f t="shared" si="14"/>
        <v/>
      </c>
      <c r="P111" t="str">
        <f t="shared" si="15"/>
        <v/>
      </c>
      <c r="Q111" t="str">
        <f t="shared" si="16"/>
        <v/>
      </c>
      <c r="R111" t="str">
        <f t="shared" si="17"/>
        <v/>
      </c>
      <c r="S111" t="str">
        <f t="shared" si="18"/>
        <v/>
      </c>
      <c r="T111" t="str">
        <f t="shared" si="19"/>
        <v>GC////////</v>
      </c>
      <c r="U111" t="str">
        <f t="shared" si="21"/>
        <v>#ff66d9</v>
      </c>
    </row>
    <row r="112" spans="1:21" x14ac:dyDescent="0.25">
      <c r="A112">
        <v>111</v>
      </c>
      <c r="B112" s="8">
        <v>164</v>
      </c>
      <c r="C112">
        <v>14.955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 s="8">
        <v>0</v>
      </c>
      <c r="L112" t="str">
        <f t="shared" si="20"/>
        <v>AC</v>
      </c>
      <c r="M112" t="str">
        <f t="shared" si="12"/>
        <v/>
      </c>
      <c r="N112" t="str">
        <f t="shared" si="13"/>
        <v>Syt6+</v>
      </c>
      <c r="O112" t="str">
        <f t="shared" si="14"/>
        <v/>
      </c>
      <c r="P112" t="str">
        <f t="shared" si="15"/>
        <v/>
      </c>
      <c r="Q112" t="str">
        <f t="shared" si="16"/>
        <v/>
      </c>
      <c r="R112" t="str">
        <f t="shared" si="17"/>
        <v>MEIS+</v>
      </c>
      <c r="S112" t="str">
        <f t="shared" si="18"/>
        <v/>
      </c>
      <c r="T112" s="21" t="str">
        <f t="shared" si="19"/>
        <v>AC//Syt6+////MEIS+//</v>
      </c>
      <c r="U112" t="str">
        <f t="shared" si="21"/>
        <v>#ff6666</v>
      </c>
    </row>
    <row r="113" spans="1:21" x14ac:dyDescent="0.25">
      <c r="A113">
        <v>112</v>
      </c>
      <c r="B113" s="8">
        <v>151</v>
      </c>
      <c r="C113">
        <v>24.741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 s="8">
        <v>0</v>
      </c>
      <c r="L113" t="str">
        <f t="shared" si="20"/>
        <v>GC</v>
      </c>
      <c r="M113" t="str">
        <f t="shared" si="12"/>
        <v/>
      </c>
      <c r="N113" t="str">
        <f t="shared" si="13"/>
        <v/>
      </c>
      <c r="O113" t="str">
        <f t="shared" si="14"/>
        <v/>
      </c>
      <c r="P113" t="str">
        <f t="shared" si="15"/>
        <v/>
      </c>
      <c r="Q113" t="str">
        <f t="shared" si="16"/>
        <v/>
      </c>
      <c r="R113" t="str">
        <f t="shared" si="17"/>
        <v/>
      </c>
      <c r="S113" t="str">
        <f t="shared" si="18"/>
        <v/>
      </c>
      <c r="T113" t="str">
        <f t="shared" si="19"/>
        <v>GC////////</v>
      </c>
      <c r="U113" t="str">
        <f t="shared" si="21"/>
        <v>#ff66d9</v>
      </c>
    </row>
    <row r="114" spans="1:21" x14ac:dyDescent="0.25">
      <c r="A114">
        <v>113</v>
      </c>
      <c r="B114" s="8">
        <v>64</v>
      </c>
      <c r="C114">
        <v>36.926000000000002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s="8">
        <v>0</v>
      </c>
      <c r="L114" t="str">
        <f t="shared" si="20"/>
        <v>AC</v>
      </c>
      <c r="M114" t="str">
        <f t="shared" si="12"/>
        <v/>
      </c>
      <c r="N114" t="str">
        <f t="shared" si="13"/>
        <v/>
      </c>
      <c r="O114" t="str">
        <f t="shared" si="14"/>
        <v/>
      </c>
      <c r="P114" t="str">
        <f t="shared" si="15"/>
        <v/>
      </c>
      <c r="Q114" t="str">
        <f t="shared" si="16"/>
        <v/>
      </c>
      <c r="R114" t="str">
        <f t="shared" si="17"/>
        <v/>
      </c>
      <c r="S114" t="str">
        <f t="shared" si="18"/>
        <v/>
      </c>
      <c r="T114" t="str">
        <f t="shared" si="19"/>
        <v>AC////////</v>
      </c>
      <c r="U114" t="str">
        <f t="shared" si="21"/>
        <v>#66b3ff</v>
      </c>
    </row>
    <row r="115" spans="1:21" x14ac:dyDescent="0.25">
      <c r="A115">
        <v>114</v>
      </c>
      <c r="B115" s="8">
        <v>102</v>
      </c>
      <c r="C115">
        <v>37.848999999999997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 s="8">
        <v>0</v>
      </c>
      <c r="L115" t="str">
        <f t="shared" si="20"/>
        <v>GC</v>
      </c>
      <c r="M115" t="str">
        <f t="shared" si="12"/>
        <v/>
      </c>
      <c r="N115" t="str">
        <f t="shared" si="13"/>
        <v/>
      </c>
      <c r="O115" t="str">
        <f t="shared" si="14"/>
        <v/>
      </c>
      <c r="P115" t="str">
        <f t="shared" si="15"/>
        <v/>
      </c>
      <c r="Q115" t="str">
        <f t="shared" si="16"/>
        <v/>
      </c>
      <c r="R115" t="str">
        <f t="shared" si="17"/>
        <v/>
      </c>
      <c r="S115" t="str">
        <f t="shared" si="18"/>
        <v/>
      </c>
      <c r="T115" t="str">
        <f t="shared" si="19"/>
        <v>GC////////</v>
      </c>
      <c r="U115" t="str">
        <f t="shared" si="21"/>
        <v>#ff66d9</v>
      </c>
    </row>
    <row r="116" spans="1:21" x14ac:dyDescent="0.25">
      <c r="A116">
        <v>115</v>
      </c>
      <c r="B116" s="8">
        <v>80</v>
      </c>
      <c r="C116">
        <v>34.895000000000003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 s="8">
        <v>0</v>
      </c>
      <c r="L116" t="str">
        <f t="shared" si="20"/>
        <v>GC</v>
      </c>
      <c r="M116" t="str">
        <f t="shared" si="12"/>
        <v/>
      </c>
      <c r="N116" t="str">
        <f t="shared" si="13"/>
        <v/>
      </c>
      <c r="O116" t="str">
        <f t="shared" si="14"/>
        <v/>
      </c>
      <c r="P116" t="str">
        <f t="shared" si="15"/>
        <v/>
      </c>
      <c r="Q116" t="str">
        <f t="shared" si="16"/>
        <v/>
      </c>
      <c r="R116" t="str">
        <f t="shared" si="17"/>
        <v/>
      </c>
      <c r="S116" t="str">
        <f t="shared" si="18"/>
        <v/>
      </c>
      <c r="T116" t="str">
        <f t="shared" si="19"/>
        <v>GC////////</v>
      </c>
      <c r="U116" t="str">
        <f t="shared" si="21"/>
        <v>#ff66d9</v>
      </c>
    </row>
    <row r="117" spans="1:21" x14ac:dyDescent="0.25">
      <c r="A117">
        <v>116</v>
      </c>
      <c r="B117" s="8">
        <v>28</v>
      </c>
      <c r="C117">
        <v>28.617999999999999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s="8">
        <v>0</v>
      </c>
      <c r="L117" t="str">
        <f t="shared" si="20"/>
        <v>GC</v>
      </c>
      <c r="M117" t="str">
        <f t="shared" si="12"/>
        <v/>
      </c>
      <c r="N117" t="str">
        <f t="shared" si="13"/>
        <v/>
      </c>
      <c r="O117" t="str">
        <f t="shared" si="14"/>
        <v/>
      </c>
      <c r="P117" t="str">
        <f t="shared" si="15"/>
        <v/>
      </c>
      <c r="Q117" t="str">
        <f t="shared" si="16"/>
        <v/>
      </c>
      <c r="R117" t="str">
        <f t="shared" si="17"/>
        <v/>
      </c>
      <c r="S117" t="str">
        <f t="shared" si="18"/>
        <v/>
      </c>
      <c r="T117" t="str">
        <f t="shared" si="19"/>
        <v>GC////////</v>
      </c>
      <c r="U117" t="str">
        <f t="shared" si="21"/>
        <v>#ff66d9</v>
      </c>
    </row>
    <row r="118" spans="1:21" x14ac:dyDescent="0.25">
      <c r="A118">
        <v>117</v>
      </c>
      <c r="B118" s="8">
        <v>153</v>
      </c>
      <c r="C118">
        <v>32.863999999999997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s="8">
        <v>0</v>
      </c>
      <c r="L118" t="str">
        <f t="shared" si="20"/>
        <v>GC</v>
      </c>
      <c r="M118" t="str">
        <f t="shared" si="12"/>
        <v/>
      </c>
      <c r="N118" t="str">
        <f t="shared" si="13"/>
        <v/>
      </c>
      <c r="O118" t="str">
        <f t="shared" si="14"/>
        <v/>
      </c>
      <c r="P118" t="str">
        <f t="shared" si="15"/>
        <v/>
      </c>
      <c r="Q118" t="str">
        <f t="shared" si="16"/>
        <v/>
      </c>
      <c r="R118" t="str">
        <f t="shared" si="17"/>
        <v/>
      </c>
      <c r="S118" t="str">
        <f t="shared" si="18"/>
        <v/>
      </c>
      <c r="T118" t="str">
        <f t="shared" si="19"/>
        <v>GC////////</v>
      </c>
      <c r="U118" t="str">
        <f t="shared" si="21"/>
        <v>#ff66d9</v>
      </c>
    </row>
    <row r="119" spans="1:21" x14ac:dyDescent="0.25">
      <c r="A119">
        <v>118</v>
      </c>
      <c r="B119" s="8">
        <v>163</v>
      </c>
      <c r="C119">
        <v>10.154999999999999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s="8">
        <v>0</v>
      </c>
      <c r="L119" t="str">
        <f t="shared" si="20"/>
        <v>GC</v>
      </c>
      <c r="M119" t="str">
        <f t="shared" si="12"/>
        <v/>
      </c>
      <c r="N119" t="str">
        <f t="shared" si="13"/>
        <v/>
      </c>
      <c r="O119" t="str">
        <f t="shared" si="14"/>
        <v/>
      </c>
      <c r="P119" t="str">
        <f t="shared" si="15"/>
        <v/>
      </c>
      <c r="Q119" t="str">
        <f t="shared" si="16"/>
        <v/>
      </c>
      <c r="R119" t="str">
        <f t="shared" si="17"/>
        <v/>
      </c>
      <c r="S119" t="str">
        <f t="shared" si="18"/>
        <v/>
      </c>
      <c r="T119" t="str">
        <f t="shared" si="19"/>
        <v>GC////////</v>
      </c>
      <c r="U119" t="str">
        <f t="shared" si="21"/>
        <v>#ff66d9</v>
      </c>
    </row>
    <row r="120" spans="1:21" x14ac:dyDescent="0.25">
      <c r="A120">
        <v>119</v>
      </c>
      <c r="B120" s="8">
        <v>162</v>
      </c>
      <c r="C120">
        <v>14.771000000000001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s="8">
        <v>0</v>
      </c>
      <c r="L120" t="str">
        <f t="shared" si="20"/>
        <v>AC</v>
      </c>
      <c r="M120" t="str">
        <f t="shared" si="12"/>
        <v/>
      </c>
      <c r="N120" t="str">
        <f t="shared" si="13"/>
        <v/>
      </c>
      <c r="O120" t="str">
        <f t="shared" si="14"/>
        <v/>
      </c>
      <c r="P120" t="str">
        <f t="shared" si="15"/>
        <v/>
      </c>
      <c r="Q120" t="str">
        <f t="shared" si="16"/>
        <v/>
      </c>
      <c r="R120" t="str">
        <f t="shared" si="17"/>
        <v/>
      </c>
      <c r="S120" t="str">
        <f t="shared" si="18"/>
        <v/>
      </c>
      <c r="T120" t="str">
        <f t="shared" si="19"/>
        <v>AC////////</v>
      </c>
      <c r="U120" t="str">
        <f t="shared" si="21"/>
        <v>#66b3ff</v>
      </c>
    </row>
    <row r="121" spans="1:21" x14ac:dyDescent="0.25">
      <c r="A121">
        <v>120</v>
      </c>
      <c r="B121" s="8">
        <v>77</v>
      </c>
      <c r="C121">
        <v>32.68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s="8">
        <v>0</v>
      </c>
      <c r="L121" t="str">
        <f t="shared" si="20"/>
        <v>GC</v>
      </c>
      <c r="M121" t="str">
        <f t="shared" si="12"/>
        <v/>
      </c>
      <c r="N121" t="str">
        <f t="shared" si="13"/>
        <v/>
      </c>
      <c r="O121" t="str">
        <f t="shared" si="14"/>
        <v/>
      </c>
      <c r="P121" t="str">
        <f t="shared" si="15"/>
        <v/>
      </c>
      <c r="Q121" t="str">
        <f t="shared" si="16"/>
        <v/>
      </c>
      <c r="R121" t="str">
        <f t="shared" si="17"/>
        <v/>
      </c>
      <c r="S121" t="str">
        <f t="shared" si="18"/>
        <v/>
      </c>
      <c r="T121" t="str">
        <f t="shared" si="19"/>
        <v>GC////////</v>
      </c>
      <c r="U121" t="str">
        <f t="shared" si="21"/>
        <v>#ff66d9</v>
      </c>
    </row>
    <row r="122" spans="1:21" x14ac:dyDescent="0.25">
      <c r="A122">
        <v>121</v>
      </c>
      <c r="B122" s="8">
        <v>76</v>
      </c>
      <c r="C122">
        <v>15.324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 s="8">
        <v>0</v>
      </c>
      <c r="L122" t="str">
        <f t="shared" si="20"/>
        <v>AC</v>
      </c>
      <c r="M122" t="str">
        <f t="shared" si="12"/>
        <v/>
      </c>
      <c r="N122" t="str">
        <f t="shared" si="13"/>
        <v/>
      </c>
      <c r="O122" t="str">
        <f t="shared" si="14"/>
        <v/>
      </c>
      <c r="P122" t="str">
        <f t="shared" si="15"/>
        <v/>
      </c>
      <c r="Q122" t="str">
        <f t="shared" si="16"/>
        <v/>
      </c>
      <c r="R122" t="str">
        <f t="shared" si="17"/>
        <v>MEIS+</v>
      </c>
      <c r="S122" t="str">
        <f t="shared" si="18"/>
        <v/>
      </c>
      <c r="T122" t="str">
        <f t="shared" si="19"/>
        <v>AC//////MEIS+//</v>
      </c>
      <c r="U122" t="str">
        <f t="shared" si="21"/>
        <v>#66ff66</v>
      </c>
    </row>
    <row r="123" spans="1:21" x14ac:dyDescent="0.25">
      <c r="A123">
        <v>122</v>
      </c>
      <c r="B123" s="8">
        <v>78</v>
      </c>
      <c r="C123">
        <v>57.235999999999997</v>
      </c>
      <c r="D123">
        <v>1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 s="8">
        <v>0</v>
      </c>
      <c r="L123" t="str">
        <f t="shared" si="20"/>
        <v>GC</v>
      </c>
      <c r="M123" t="str">
        <f t="shared" si="12"/>
        <v/>
      </c>
      <c r="N123" t="str">
        <f t="shared" si="13"/>
        <v/>
      </c>
      <c r="O123" t="str">
        <f t="shared" si="14"/>
        <v>C8+</v>
      </c>
      <c r="P123" t="str">
        <f t="shared" si="15"/>
        <v/>
      </c>
      <c r="Q123" t="str">
        <f t="shared" si="16"/>
        <v/>
      </c>
      <c r="R123" t="str">
        <f t="shared" si="17"/>
        <v/>
      </c>
      <c r="S123" t="str">
        <f t="shared" si="18"/>
        <v/>
      </c>
      <c r="T123" s="18" t="str">
        <f t="shared" si="19"/>
        <v>GC///C8+/////</v>
      </c>
      <c r="U123" t="str">
        <f t="shared" si="21"/>
        <v>#ffff66</v>
      </c>
    </row>
    <row r="124" spans="1:21" x14ac:dyDescent="0.25">
      <c r="A124">
        <v>123</v>
      </c>
      <c r="B124" s="8">
        <v>161</v>
      </c>
      <c r="C124">
        <v>21.047999999999998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 s="8">
        <v>0</v>
      </c>
      <c r="L124" t="str">
        <f t="shared" si="20"/>
        <v>GC</v>
      </c>
      <c r="M124" t="str">
        <f t="shared" si="12"/>
        <v/>
      </c>
      <c r="N124" t="str">
        <f t="shared" si="13"/>
        <v/>
      </c>
      <c r="O124" t="str">
        <f t="shared" si="14"/>
        <v/>
      </c>
      <c r="P124" t="str">
        <f t="shared" si="15"/>
        <v/>
      </c>
      <c r="Q124" t="str">
        <f t="shared" si="16"/>
        <v/>
      </c>
      <c r="R124" t="str">
        <f t="shared" si="17"/>
        <v/>
      </c>
      <c r="S124" t="str">
        <f t="shared" si="18"/>
        <v/>
      </c>
      <c r="T124" t="str">
        <f t="shared" si="19"/>
        <v>GC////////</v>
      </c>
      <c r="U124" t="str">
        <f t="shared" si="21"/>
        <v>#ff66d9</v>
      </c>
    </row>
    <row r="125" spans="1:21" x14ac:dyDescent="0.25">
      <c r="A125">
        <v>124</v>
      </c>
      <c r="B125" s="8">
        <v>63</v>
      </c>
      <c r="C125">
        <v>19.756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 s="8">
        <v>0</v>
      </c>
      <c r="L125" t="str">
        <f t="shared" si="20"/>
        <v>AC</v>
      </c>
      <c r="M125" t="str">
        <f t="shared" si="12"/>
        <v/>
      </c>
      <c r="N125" t="str">
        <f t="shared" si="13"/>
        <v>Syt6+</v>
      </c>
      <c r="O125" t="str">
        <f t="shared" si="14"/>
        <v/>
      </c>
      <c r="P125" t="str">
        <f t="shared" si="15"/>
        <v/>
      </c>
      <c r="Q125" t="str">
        <f t="shared" si="16"/>
        <v/>
      </c>
      <c r="R125" t="str">
        <f t="shared" si="17"/>
        <v/>
      </c>
      <c r="S125" t="str">
        <f t="shared" si="18"/>
        <v/>
      </c>
      <c r="T125" t="str">
        <f t="shared" si="19"/>
        <v>AC//Syt6+//////</v>
      </c>
      <c r="U125" t="str">
        <f t="shared" si="21"/>
        <v>#6666ff</v>
      </c>
    </row>
    <row r="126" spans="1:21" x14ac:dyDescent="0.25">
      <c r="A126">
        <v>125</v>
      </c>
      <c r="B126" s="8">
        <v>206</v>
      </c>
      <c r="C126">
        <v>12.923999999999999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 s="8">
        <v>0</v>
      </c>
      <c r="L126" t="str">
        <f t="shared" si="20"/>
        <v>AC</v>
      </c>
      <c r="M126" t="str">
        <f t="shared" si="12"/>
        <v/>
      </c>
      <c r="N126" t="str">
        <f t="shared" si="13"/>
        <v/>
      </c>
      <c r="O126" t="str">
        <f t="shared" si="14"/>
        <v/>
      </c>
      <c r="P126" t="str">
        <f t="shared" si="15"/>
        <v/>
      </c>
      <c r="Q126" t="str">
        <f t="shared" si="16"/>
        <v/>
      </c>
      <c r="R126" t="str">
        <f t="shared" si="17"/>
        <v>MEIS+</v>
      </c>
      <c r="S126" t="str">
        <f t="shared" si="18"/>
        <v/>
      </c>
      <c r="T126" t="str">
        <f t="shared" si="19"/>
        <v>AC//////MEIS+//</v>
      </c>
      <c r="U126" t="str">
        <f t="shared" si="21"/>
        <v>#66ff66</v>
      </c>
    </row>
    <row r="127" spans="1:21" x14ac:dyDescent="0.25">
      <c r="A127">
        <v>126</v>
      </c>
      <c r="B127" s="8">
        <v>198</v>
      </c>
      <c r="C127">
        <v>10.709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 s="8">
        <v>0</v>
      </c>
      <c r="L127" t="str">
        <f t="shared" si="20"/>
        <v>AC</v>
      </c>
      <c r="M127" t="str">
        <f t="shared" si="12"/>
        <v/>
      </c>
      <c r="N127" t="str">
        <f t="shared" si="13"/>
        <v/>
      </c>
      <c r="O127" t="str">
        <f t="shared" si="14"/>
        <v/>
      </c>
      <c r="P127" t="str">
        <f t="shared" si="15"/>
        <v/>
      </c>
      <c r="Q127" t="str">
        <f t="shared" si="16"/>
        <v/>
      </c>
      <c r="R127" t="str">
        <f t="shared" si="17"/>
        <v>MEIS+</v>
      </c>
      <c r="S127" t="str">
        <f t="shared" si="18"/>
        <v/>
      </c>
      <c r="T127" t="str">
        <f t="shared" si="19"/>
        <v>AC//////MEIS+//</v>
      </c>
      <c r="U127" t="str">
        <f t="shared" si="21"/>
        <v>#66ff66</v>
      </c>
    </row>
    <row r="128" spans="1:21" x14ac:dyDescent="0.25">
      <c r="A128">
        <v>127</v>
      </c>
      <c r="B128" s="8">
        <v>183</v>
      </c>
      <c r="C128">
        <v>10.154999999999999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1</v>
      </c>
      <c r="J128">
        <v>0</v>
      </c>
      <c r="K128" s="8">
        <v>0</v>
      </c>
      <c r="L128" t="str">
        <f t="shared" si="20"/>
        <v>AC</v>
      </c>
      <c r="M128" t="str">
        <f t="shared" si="12"/>
        <v/>
      </c>
      <c r="N128" t="str">
        <f t="shared" si="13"/>
        <v>Syt6+</v>
      </c>
      <c r="O128" t="str">
        <f t="shared" si="14"/>
        <v/>
      </c>
      <c r="P128" t="str">
        <f t="shared" si="15"/>
        <v>ChAT+</v>
      </c>
      <c r="Q128" t="str">
        <f t="shared" si="16"/>
        <v/>
      </c>
      <c r="R128" t="str">
        <f t="shared" si="17"/>
        <v/>
      </c>
      <c r="S128" t="str">
        <f t="shared" si="18"/>
        <v/>
      </c>
      <c r="T128" s="19" t="str">
        <f t="shared" si="19"/>
        <v>AC//Syt6+//ChAT+////</v>
      </c>
      <c r="U128" t="str">
        <f t="shared" si="21"/>
        <v>#b366ff</v>
      </c>
    </row>
    <row r="129" spans="1:21" x14ac:dyDescent="0.25">
      <c r="A129">
        <v>128</v>
      </c>
      <c r="B129" s="8">
        <v>65</v>
      </c>
      <c r="C129">
        <v>26.587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s="8">
        <v>0</v>
      </c>
      <c r="L129" t="str">
        <f t="shared" si="20"/>
        <v>GC</v>
      </c>
      <c r="M129" t="str">
        <f t="shared" si="12"/>
        <v/>
      </c>
      <c r="N129" t="str">
        <f t="shared" si="13"/>
        <v/>
      </c>
      <c r="O129" t="str">
        <f t="shared" si="14"/>
        <v/>
      </c>
      <c r="P129" t="str">
        <f t="shared" si="15"/>
        <v/>
      </c>
      <c r="Q129" t="str">
        <f t="shared" si="16"/>
        <v/>
      </c>
      <c r="R129" t="str">
        <f t="shared" si="17"/>
        <v/>
      </c>
      <c r="S129" t="str">
        <f t="shared" si="18"/>
        <v/>
      </c>
      <c r="T129" t="str">
        <f t="shared" si="19"/>
        <v>GC////////</v>
      </c>
      <c r="U129" t="str">
        <f t="shared" si="21"/>
        <v>#ff66d9</v>
      </c>
    </row>
    <row r="130" spans="1:21" x14ac:dyDescent="0.25">
      <c r="A130">
        <v>129</v>
      </c>
      <c r="B130" s="8">
        <v>152</v>
      </c>
      <c r="C130">
        <v>25.478999999999999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s="8">
        <v>0</v>
      </c>
      <c r="L130" t="str">
        <f t="shared" si="20"/>
        <v>GC</v>
      </c>
      <c r="M130" t="str">
        <f t="shared" si="12"/>
        <v/>
      </c>
      <c r="N130" t="str">
        <f t="shared" si="13"/>
        <v/>
      </c>
      <c r="O130" t="str">
        <f t="shared" si="14"/>
        <v/>
      </c>
      <c r="P130" t="str">
        <f t="shared" si="15"/>
        <v/>
      </c>
      <c r="Q130" t="str">
        <f t="shared" si="16"/>
        <v/>
      </c>
      <c r="R130" t="str">
        <f t="shared" si="17"/>
        <v/>
      </c>
      <c r="S130" t="str">
        <f t="shared" si="18"/>
        <v/>
      </c>
      <c r="T130" t="str">
        <f t="shared" si="19"/>
        <v>GC////////</v>
      </c>
      <c r="U130" t="str">
        <f t="shared" ref="U130:U143" si="22">VLOOKUP(T130,$Y$2:$Z$15,2,FALSE)</f>
        <v>#ff66d9</v>
      </c>
    </row>
    <row r="131" spans="1:21" x14ac:dyDescent="0.25">
      <c r="A131">
        <v>130</v>
      </c>
      <c r="B131" s="8">
        <v>92</v>
      </c>
      <c r="C131">
        <v>26.402000000000001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 s="8">
        <v>0</v>
      </c>
      <c r="L131" t="str">
        <f t="shared" si="20"/>
        <v>GC</v>
      </c>
      <c r="M131" t="str">
        <f t="shared" ref="M131:M143" si="23">IF(E131=1,"Syt10+","")</f>
        <v/>
      </c>
      <c r="N131" t="str">
        <f t="shared" ref="N131:N143" si="24">IF(F131=1,"Syt6+","")</f>
        <v/>
      </c>
      <c r="O131" t="str">
        <f t="shared" ref="O131:O143" si="25">IF(G131,"C8+","")</f>
        <v/>
      </c>
      <c r="P131" t="str">
        <f t="shared" ref="P131:P143" si="26">IF(I131=1,"ChAT+","")</f>
        <v/>
      </c>
      <c r="Q131" t="str">
        <f t="shared" ref="Q131:Q143" si="27">IF(K131=1,"Satb2+","")</f>
        <v/>
      </c>
      <c r="R131" t="str">
        <f t="shared" ref="R131:R143" si="28">IF(H131=1,"MEIS+","")</f>
        <v/>
      </c>
      <c r="S131" t="str">
        <f t="shared" ref="S131:S143" si="29">IF(J131=1,"CalR+","")</f>
        <v/>
      </c>
      <c r="T131" t="str">
        <f t="shared" ref="T131:T143" si="30">L131&amp;"/"&amp;M131&amp;"/"&amp;N131&amp;"/"&amp;O131&amp;"/"&amp;P131&amp;"/"&amp;Q131&amp;"/"&amp;R131&amp;"/"&amp;S131&amp;"/"</f>
        <v>GC////////</v>
      </c>
      <c r="U131" t="str">
        <f t="shared" si="22"/>
        <v>#ff66d9</v>
      </c>
    </row>
    <row r="132" spans="1:21" x14ac:dyDescent="0.25">
      <c r="A132">
        <v>131</v>
      </c>
      <c r="B132" s="8">
        <v>119</v>
      </c>
      <c r="C132">
        <v>20.125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 s="8">
        <v>0</v>
      </c>
      <c r="L132" t="str">
        <f t="shared" si="20"/>
        <v>GC</v>
      </c>
      <c r="M132" t="str">
        <f t="shared" si="23"/>
        <v/>
      </c>
      <c r="N132" t="str">
        <f t="shared" si="24"/>
        <v/>
      </c>
      <c r="O132" t="str">
        <f t="shared" si="25"/>
        <v/>
      </c>
      <c r="P132" t="str">
        <f t="shared" si="26"/>
        <v/>
      </c>
      <c r="Q132" t="str">
        <f t="shared" si="27"/>
        <v/>
      </c>
      <c r="R132" t="str">
        <f t="shared" si="28"/>
        <v/>
      </c>
      <c r="S132" t="str">
        <f t="shared" si="29"/>
        <v/>
      </c>
      <c r="T132" t="str">
        <f t="shared" si="30"/>
        <v>GC////////</v>
      </c>
      <c r="U132" t="str">
        <f t="shared" si="22"/>
        <v>#ff66d9</v>
      </c>
    </row>
    <row r="133" spans="1:21" x14ac:dyDescent="0.25">
      <c r="A133">
        <v>132</v>
      </c>
      <c r="B133" s="8">
        <v>91</v>
      </c>
      <c r="C133">
        <v>16.800999999999998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s="8">
        <v>0</v>
      </c>
      <c r="L133" t="str">
        <f t="shared" si="20"/>
        <v>GC</v>
      </c>
      <c r="M133" t="str">
        <f t="shared" si="23"/>
        <v/>
      </c>
      <c r="N133" t="str">
        <f t="shared" si="24"/>
        <v/>
      </c>
      <c r="O133" t="str">
        <f t="shared" si="25"/>
        <v/>
      </c>
      <c r="P133" t="str">
        <f t="shared" si="26"/>
        <v/>
      </c>
      <c r="Q133" t="str">
        <f t="shared" si="27"/>
        <v/>
      </c>
      <c r="R133" t="str">
        <f t="shared" si="28"/>
        <v/>
      </c>
      <c r="S133" t="str">
        <f t="shared" si="29"/>
        <v/>
      </c>
      <c r="T133" t="str">
        <f t="shared" si="30"/>
        <v>GC////////</v>
      </c>
      <c r="U133" t="str">
        <f t="shared" si="22"/>
        <v>#ff66d9</v>
      </c>
    </row>
    <row r="134" spans="1:21" x14ac:dyDescent="0.25">
      <c r="A134">
        <v>133</v>
      </c>
      <c r="B134" s="8">
        <v>106</v>
      </c>
      <c r="C134">
        <v>28.617999999999999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s="8">
        <v>0</v>
      </c>
      <c r="L134" t="str">
        <f t="shared" ref="L134:L143" si="31">IF(D134=1,"GC","AC")</f>
        <v>GC</v>
      </c>
      <c r="M134" t="str">
        <f t="shared" si="23"/>
        <v/>
      </c>
      <c r="N134" t="str">
        <f t="shared" si="24"/>
        <v/>
      </c>
      <c r="O134" t="str">
        <f t="shared" si="25"/>
        <v/>
      </c>
      <c r="P134" t="str">
        <f t="shared" si="26"/>
        <v/>
      </c>
      <c r="Q134" t="str">
        <f t="shared" si="27"/>
        <v/>
      </c>
      <c r="R134" t="str">
        <f t="shared" si="28"/>
        <v/>
      </c>
      <c r="S134" t="str">
        <f t="shared" si="29"/>
        <v/>
      </c>
      <c r="T134" t="str">
        <f t="shared" si="30"/>
        <v>GC////////</v>
      </c>
      <c r="U134" t="str">
        <f t="shared" si="22"/>
        <v>#ff66d9</v>
      </c>
    </row>
    <row r="135" spans="1:21" x14ac:dyDescent="0.25">
      <c r="A135">
        <v>135</v>
      </c>
      <c r="B135" s="8">
        <v>103</v>
      </c>
      <c r="C135">
        <v>18.094000000000001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 s="8">
        <v>0</v>
      </c>
      <c r="L135" t="str">
        <f t="shared" si="31"/>
        <v>GC</v>
      </c>
      <c r="M135" t="str">
        <f t="shared" si="23"/>
        <v/>
      </c>
      <c r="N135" t="str">
        <f t="shared" si="24"/>
        <v/>
      </c>
      <c r="O135" t="str">
        <f t="shared" si="25"/>
        <v/>
      </c>
      <c r="P135" t="str">
        <f t="shared" si="26"/>
        <v/>
      </c>
      <c r="Q135" t="str">
        <f t="shared" si="27"/>
        <v/>
      </c>
      <c r="R135" t="str">
        <f t="shared" si="28"/>
        <v/>
      </c>
      <c r="S135" t="str">
        <f t="shared" si="29"/>
        <v/>
      </c>
      <c r="T135" t="str">
        <f t="shared" si="30"/>
        <v>GC////////</v>
      </c>
      <c r="U135" t="str">
        <f t="shared" si="22"/>
        <v>#ff66d9</v>
      </c>
    </row>
    <row r="136" spans="1:21" x14ac:dyDescent="0.25">
      <c r="A136">
        <v>135</v>
      </c>
      <c r="B136" s="8">
        <v>112</v>
      </c>
      <c r="C136">
        <v>23.079000000000001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 s="8">
        <v>0</v>
      </c>
      <c r="L136" t="str">
        <f t="shared" si="31"/>
        <v>GC</v>
      </c>
      <c r="M136" t="str">
        <f t="shared" si="23"/>
        <v/>
      </c>
      <c r="N136" t="str">
        <f t="shared" si="24"/>
        <v/>
      </c>
      <c r="O136" t="str">
        <f t="shared" si="25"/>
        <v/>
      </c>
      <c r="P136" t="str">
        <f t="shared" si="26"/>
        <v/>
      </c>
      <c r="Q136" t="str">
        <f t="shared" si="27"/>
        <v/>
      </c>
      <c r="R136" t="str">
        <f t="shared" si="28"/>
        <v/>
      </c>
      <c r="S136" t="str">
        <f t="shared" si="29"/>
        <v/>
      </c>
      <c r="T136" t="str">
        <f t="shared" si="30"/>
        <v>GC////////</v>
      </c>
      <c r="U136" t="str">
        <f t="shared" si="22"/>
        <v>#ff66d9</v>
      </c>
    </row>
    <row r="137" spans="1:21" x14ac:dyDescent="0.25">
      <c r="A137">
        <v>136</v>
      </c>
      <c r="B137" s="8">
        <v>114</v>
      </c>
      <c r="C137">
        <v>14.771000000000001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 s="8">
        <v>0</v>
      </c>
      <c r="L137" t="str">
        <f t="shared" si="31"/>
        <v>GC</v>
      </c>
      <c r="M137" t="str">
        <f t="shared" si="23"/>
        <v/>
      </c>
      <c r="N137" t="str">
        <f t="shared" si="24"/>
        <v/>
      </c>
      <c r="O137" t="str">
        <f t="shared" si="25"/>
        <v/>
      </c>
      <c r="P137" t="str">
        <f t="shared" si="26"/>
        <v/>
      </c>
      <c r="Q137" t="str">
        <f t="shared" si="27"/>
        <v/>
      </c>
      <c r="R137" t="str">
        <f t="shared" si="28"/>
        <v/>
      </c>
      <c r="S137" t="str">
        <f t="shared" si="29"/>
        <v/>
      </c>
      <c r="T137" t="str">
        <f t="shared" si="30"/>
        <v>GC////////</v>
      </c>
      <c r="U137" t="str">
        <f t="shared" si="22"/>
        <v>#ff66d9</v>
      </c>
    </row>
    <row r="138" spans="1:21" x14ac:dyDescent="0.25">
      <c r="A138">
        <v>137</v>
      </c>
      <c r="B138" s="8">
        <v>90</v>
      </c>
      <c r="C138">
        <v>17.725000000000001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s="8">
        <v>0</v>
      </c>
      <c r="L138" t="str">
        <f t="shared" si="31"/>
        <v>GC</v>
      </c>
      <c r="M138" t="str">
        <f t="shared" si="23"/>
        <v/>
      </c>
      <c r="N138" t="str">
        <f t="shared" si="24"/>
        <v/>
      </c>
      <c r="O138" t="str">
        <f t="shared" si="25"/>
        <v/>
      </c>
      <c r="P138" t="str">
        <f t="shared" si="26"/>
        <v/>
      </c>
      <c r="Q138" t="str">
        <f t="shared" si="27"/>
        <v/>
      </c>
      <c r="R138" t="str">
        <f t="shared" si="28"/>
        <v/>
      </c>
      <c r="S138" t="str">
        <f t="shared" si="29"/>
        <v/>
      </c>
      <c r="T138" t="str">
        <f t="shared" si="30"/>
        <v>GC////////</v>
      </c>
      <c r="U138" t="str">
        <f t="shared" si="22"/>
        <v>#ff66d9</v>
      </c>
    </row>
    <row r="139" spans="1:21" x14ac:dyDescent="0.25">
      <c r="A139">
        <v>138</v>
      </c>
      <c r="B139" s="8">
        <v>109</v>
      </c>
      <c r="C139">
        <v>18.094000000000001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8">
        <v>0</v>
      </c>
      <c r="L139" t="str">
        <f t="shared" si="31"/>
        <v>GC</v>
      </c>
      <c r="M139" t="str">
        <f t="shared" si="23"/>
        <v/>
      </c>
      <c r="N139" t="str">
        <f t="shared" si="24"/>
        <v/>
      </c>
      <c r="O139" t="str">
        <f t="shared" si="25"/>
        <v/>
      </c>
      <c r="P139" t="str">
        <f t="shared" si="26"/>
        <v/>
      </c>
      <c r="Q139" t="str">
        <f t="shared" si="27"/>
        <v/>
      </c>
      <c r="R139" t="str">
        <f t="shared" si="28"/>
        <v/>
      </c>
      <c r="S139" t="str">
        <f t="shared" si="29"/>
        <v/>
      </c>
      <c r="T139" t="str">
        <f t="shared" si="30"/>
        <v>GC////////</v>
      </c>
      <c r="U139" t="str">
        <f t="shared" si="22"/>
        <v>#ff66d9</v>
      </c>
    </row>
    <row r="140" spans="1:21" x14ac:dyDescent="0.25">
      <c r="A140">
        <v>139</v>
      </c>
      <c r="B140" s="8">
        <v>105</v>
      </c>
      <c r="C140">
        <v>18.463000000000001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 s="8">
        <v>0</v>
      </c>
      <c r="L140" t="str">
        <f t="shared" si="31"/>
        <v>GC</v>
      </c>
      <c r="M140" t="str">
        <f t="shared" si="23"/>
        <v/>
      </c>
      <c r="N140" t="str">
        <f t="shared" si="24"/>
        <v/>
      </c>
      <c r="O140" t="str">
        <f t="shared" si="25"/>
        <v/>
      </c>
      <c r="P140" t="str">
        <f t="shared" si="26"/>
        <v/>
      </c>
      <c r="Q140" t="str">
        <f t="shared" si="27"/>
        <v/>
      </c>
      <c r="R140" t="str">
        <f t="shared" si="28"/>
        <v/>
      </c>
      <c r="S140" t="str">
        <f t="shared" si="29"/>
        <v/>
      </c>
      <c r="T140" t="str">
        <f t="shared" si="30"/>
        <v>GC////////</v>
      </c>
      <c r="U140" t="str">
        <f t="shared" si="22"/>
        <v>#ff66d9</v>
      </c>
    </row>
    <row r="141" spans="1:21" x14ac:dyDescent="0.25">
      <c r="A141">
        <v>140</v>
      </c>
      <c r="B141" s="8">
        <v>182</v>
      </c>
      <c r="C141">
        <v>14.771000000000001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 s="8">
        <v>0</v>
      </c>
      <c r="L141" t="str">
        <f t="shared" si="31"/>
        <v>GC</v>
      </c>
      <c r="M141" t="str">
        <f t="shared" si="23"/>
        <v/>
      </c>
      <c r="N141" t="str">
        <f t="shared" si="24"/>
        <v/>
      </c>
      <c r="O141" t="str">
        <f t="shared" si="25"/>
        <v/>
      </c>
      <c r="P141" t="str">
        <f t="shared" si="26"/>
        <v/>
      </c>
      <c r="Q141" t="str">
        <f t="shared" si="27"/>
        <v/>
      </c>
      <c r="R141" t="str">
        <f t="shared" si="28"/>
        <v/>
      </c>
      <c r="S141" t="str">
        <f t="shared" si="29"/>
        <v/>
      </c>
      <c r="T141" t="str">
        <f t="shared" si="30"/>
        <v>GC////////</v>
      </c>
      <c r="U141" t="str">
        <f t="shared" si="22"/>
        <v>#ff66d9</v>
      </c>
    </row>
    <row r="142" spans="1:21" x14ac:dyDescent="0.25">
      <c r="A142">
        <v>141</v>
      </c>
      <c r="B142" s="8">
        <v>60</v>
      </c>
      <c r="C142">
        <v>12.000999999999999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 s="8">
        <v>0</v>
      </c>
      <c r="L142" t="str">
        <f t="shared" si="31"/>
        <v>AC</v>
      </c>
      <c r="M142" t="str">
        <f t="shared" si="23"/>
        <v/>
      </c>
      <c r="N142" t="str">
        <f t="shared" si="24"/>
        <v/>
      </c>
      <c r="O142" t="str">
        <f t="shared" si="25"/>
        <v/>
      </c>
      <c r="P142" t="str">
        <f t="shared" si="26"/>
        <v/>
      </c>
      <c r="Q142" t="str">
        <f t="shared" si="27"/>
        <v/>
      </c>
      <c r="R142" t="str">
        <f t="shared" si="28"/>
        <v>MEIS+</v>
      </c>
      <c r="S142" t="str">
        <f t="shared" si="29"/>
        <v/>
      </c>
      <c r="T142" t="str">
        <f t="shared" si="30"/>
        <v>AC//////MEIS+//</v>
      </c>
      <c r="U142" t="str">
        <f t="shared" si="22"/>
        <v>#66ff66</v>
      </c>
    </row>
    <row r="143" spans="1:21" ht="15.75" thickBot="1" x14ac:dyDescent="0.3">
      <c r="A143" s="9">
        <v>142</v>
      </c>
      <c r="B143" s="10">
        <v>59</v>
      </c>
      <c r="C143" s="11">
        <v>25.11</v>
      </c>
      <c r="D143" s="9">
        <v>1</v>
      </c>
      <c r="E143" s="9">
        <v>0</v>
      </c>
      <c r="F143" s="9">
        <v>0</v>
      </c>
      <c r="G143" s="9">
        <v>0</v>
      </c>
      <c r="H143" s="9">
        <v>1</v>
      </c>
      <c r="I143" s="9">
        <v>0</v>
      </c>
      <c r="J143" s="9">
        <v>0</v>
      </c>
      <c r="K143" s="10">
        <v>0</v>
      </c>
      <c r="L143" s="11" t="str">
        <f t="shared" si="31"/>
        <v>GC</v>
      </c>
      <c r="M143" s="9" t="str">
        <f t="shared" si="23"/>
        <v/>
      </c>
      <c r="N143" s="9" t="str">
        <f t="shared" si="24"/>
        <v/>
      </c>
      <c r="O143" s="9" t="str">
        <f t="shared" si="25"/>
        <v/>
      </c>
      <c r="P143" s="9" t="str">
        <f t="shared" si="26"/>
        <v/>
      </c>
      <c r="Q143" s="9" t="str">
        <f t="shared" si="27"/>
        <v/>
      </c>
      <c r="R143" s="9" t="str">
        <f t="shared" si="28"/>
        <v>MEIS+</v>
      </c>
      <c r="S143" s="9" t="str">
        <f t="shared" si="29"/>
        <v/>
      </c>
      <c r="T143" t="str">
        <f t="shared" si="30"/>
        <v>GC//////MEIS+//</v>
      </c>
      <c r="U143" t="str">
        <f t="shared" si="22"/>
        <v>#d966ff</v>
      </c>
    </row>
    <row r="144" spans="1:21" x14ac:dyDescent="0.25">
      <c r="A144" t="s">
        <v>19</v>
      </c>
      <c r="B144" s="8">
        <v>93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 s="8">
        <v>0</v>
      </c>
    </row>
    <row r="145" spans="1:11" x14ac:dyDescent="0.25">
      <c r="A145" t="s">
        <v>19</v>
      </c>
      <c r="B145" s="8">
        <v>104</v>
      </c>
      <c r="C145" s="6"/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s="8">
        <v>0</v>
      </c>
    </row>
    <row r="146" spans="1:11" x14ac:dyDescent="0.25">
      <c r="A146" t="s">
        <v>19</v>
      </c>
      <c r="B146" s="8">
        <v>107</v>
      </c>
      <c r="C146" s="6"/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s="8">
        <v>0</v>
      </c>
    </row>
    <row r="147" spans="1:11" x14ac:dyDescent="0.25">
      <c r="A147" t="s">
        <v>19</v>
      </c>
      <c r="B147" s="8">
        <v>115</v>
      </c>
      <c r="C147" s="6"/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s="8">
        <v>0</v>
      </c>
    </row>
    <row r="148" spans="1:11" x14ac:dyDescent="0.25">
      <c r="A148" t="s">
        <v>19</v>
      </c>
      <c r="B148" s="8">
        <v>116</v>
      </c>
      <c r="C148" s="6"/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s="8">
        <v>0</v>
      </c>
    </row>
    <row r="149" spans="1:11" x14ac:dyDescent="0.25">
      <c r="A149" t="s">
        <v>19</v>
      </c>
      <c r="B149" s="8">
        <v>118</v>
      </c>
      <c r="C149" s="6"/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s="8">
        <v>0</v>
      </c>
    </row>
    <row r="150" spans="1:11" x14ac:dyDescent="0.25">
      <c r="A150" t="s">
        <v>19</v>
      </c>
      <c r="B150" s="8">
        <v>120</v>
      </c>
      <c r="C150" s="6"/>
      <c r="D150">
        <v>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 s="8">
        <v>0</v>
      </c>
    </row>
    <row r="151" spans="1:11" x14ac:dyDescent="0.25">
      <c r="A151" t="s">
        <v>19</v>
      </c>
      <c r="B151" s="8">
        <v>121</v>
      </c>
      <c r="C151" s="6"/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s="8">
        <v>0</v>
      </c>
    </row>
    <row r="152" spans="1:11" x14ac:dyDescent="0.25">
      <c r="A152" t="s">
        <v>19</v>
      </c>
      <c r="B152" s="8">
        <v>122</v>
      </c>
      <c r="C152" s="6"/>
      <c r="D152">
        <v>1</v>
      </c>
      <c r="E152">
        <v>0</v>
      </c>
      <c r="F152" s="6">
        <v>0</v>
      </c>
      <c r="G152">
        <v>0</v>
      </c>
      <c r="H152">
        <v>0</v>
      </c>
      <c r="I152">
        <v>0</v>
      </c>
      <c r="J152">
        <v>0</v>
      </c>
      <c r="K152" s="8">
        <v>0</v>
      </c>
    </row>
    <row r="153" spans="1:11" x14ac:dyDescent="0.25">
      <c r="A153" t="s">
        <v>19</v>
      </c>
      <c r="B153" s="8">
        <v>123</v>
      </c>
      <c r="C153" s="6"/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s="8">
        <v>1</v>
      </c>
    </row>
    <row r="154" spans="1:11" x14ac:dyDescent="0.25">
      <c r="A154" t="s">
        <v>19</v>
      </c>
      <c r="B154" s="8">
        <v>124</v>
      </c>
      <c r="C154" s="6"/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 s="8">
        <v>0</v>
      </c>
    </row>
    <row r="155" spans="1:11" x14ac:dyDescent="0.25">
      <c r="A155" t="s">
        <v>19</v>
      </c>
      <c r="B155" s="8">
        <v>125</v>
      </c>
      <c r="C155" s="6"/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 s="8">
        <v>0</v>
      </c>
    </row>
    <row r="156" spans="1:11" x14ac:dyDescent="0.25">
      <c r="A156" t="s">
        <v>19</v>
      </c>
      <c r="B156" s="8">
        <v>126</v>
      </c>
      <c r="C156" s="6"/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 s="8">
        <v>0</v>
      </c>
    </row>
    <row r="157" spans="1:11" x14ac:dyDescent="0.25">
      <c r="A157" t="s">
        <v>19</v>
      </c>
      <c r="B157" s="8">
        <v>127</v>
      </c>
      <c r="C157" s="6"/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s="8">
        <v>0</v>
      </c>
    </row>
    <row r="158" spans="1:11" x14ac:dyDescent="0.25">
      <c r="A158" t="s">
        <v>19</v>
      </c>
      <c r="B158" s="8">
        <v>128</v>
      </c>
      <c r="C158" s="6"/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s="8">
        <v>0</v>
      </c>
    </row>
    <row r="159" spans="1:11" x14ac:dyDescent="0.25">
      <c r="A159" t="s">
        <v>19</v>
      </c>
      <c r="B159" s="8">
        <v>129</v>
      </c>
      <c r="C159" s="6"/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 s="8">
        <v>0</v>
      </c>
    </row>
    <row r="160" spans="1:11" x14ac:dyDescent="0.25">
      <c r="A160" t="s">
        <v>19</v>
      </c>
      <c r="B160" s="8">
        <v>130</v>
      </c>
      <c r="C160" s="6"/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 s="8">
        <v>0</v>
      </c>
    </row>
    <row r="161" spans="1:11" x14ac:dyDescent="0.25">
      <c r="A161" t="s">
        <v>19</v>
      </c>
      <c r="B161" s="8">
        <v>131</v>
      </c>
      <c r="C161" s="6"/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 s="8">
        <v>0</v>
      </c>
    </row>
    <row r="162" spans="1:11" x14ac:dyDescent="0.25">
      <c r="A162" t="s">
        <v>19</v>
      </c>
      <c r="B162" s="8">
        <v>132</v>
      </c>
      <c r="C162" s="6"/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 s="8">
        <v>0</v>
      </c>
    </row>
    <row r="163" spans="1:11" x14ac:dyDescent="0.25">
      <c r="A163" t="s">
        <v>19</v>
      </c>
      <c r="B163" s="8">
        <v>135</v>
      </c>
      <c r="C163" s="6"/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 s="8">
        <v>0</v>
      </c>
    </row>
    <row r="164" spans="1:11" x14ac:dyDescent="0.25">
      <c r="A164" t="s">
        <v>19</v>
      </c>
      <c r="B164" s="8">
        <v>136</v>
      </c>
      <c r="C164" s="6"/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 s="8">
        <v>0</v>
      </c>
    </row>
    <row r="165" spans="1:11" x14ac:dyDescent="0.25">
      <c r="A165" t="s">
        <v>19</v>
      </c>
      <c r="B165" s="8">
        <v>137</v>
      </c>
      <c r="C165" s="6"/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 s="8">
        <v>0</v>
      </c>
    </row>
    <row r="166" spans="1:11" x14ac:dyDescent="0.25">
      <c r="A166" t="s">
        <v>19</v>
      </c>
      <c r="B166" s="8">
        <v>138</v>
      </c>
      <c r="C166" s="6"/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 s="8">
        <v>0</v>
      </c>
    </row>
    <row r="167" spans="1:11" x14ac:dyDescent="0.25">
      <c r="A167" t="s">
        <v>19</v>
      </c>
      <c r="B167" s="8">
        <v>139</v>
      </c>
      <c r="C167" s="6"/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s="8">
        <v>0</v>
      </c>
    </row>
    <row r="168" spans="1:11" x14ac:dyDescent="0.25">
      <c r="A168" t="s">
        <v>19</v>
      </c>
      <c r="B168" s="8">
        <v>140</v>
      </c>
      <c r="C168" s="6"/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 s="8">
        <v>0</v>
      </c>
    </row>
    <row r="169" spans="1:11" x14ac:dyDescent="0.25">
      <c r="A169" t="s">
        <v>19</v>
      </c>
      <c r="B169" s="8">
        <v>141</v>
      </c>
      <c r="C169" s="6"/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 s="8">
        <v>0</v>
      </c>
    </row>
    <row r="170" spans="1:11" x14ac:dyDescent="0.25">
      <c r="A170" t="s">
        <v>19</v>
      </c>
      <c r="B170" s="8">
        <v>142</v>
      </c>
      <c r="C170" s="6"/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 s="8">
        <v>0</v>
      </c>
    </row>
    <row r="171" spans="1:11" x14ac:dyDescent="0.25">
      <c r="A171" t="s">
        <v>19</v>
      </c>
      <c r="B171" s="8">
        <v>143</v>
      </c>
      <c r="C171" s="6"/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 s="8">
        <v>0</v>
      </c>
    </row>
    <row r="172" spans="1:11" x14ac:dyDescent="0.25">
      <c r="A172" t="s">
        <v>19</v>
      </c>
      <c r="B172" s="8">
        <v>144</v>
      </c>
      <c r="C172" s="6"/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 s="8">
        <v>0</v>
      </c>
    </row>
    <row r="173" spans="1:11" x14ac:dyDescent="0.25">
      <c r="A173" t="s">
        <v>19</v>
      </c>
      <c r="B173" s="8">
        <v>145</v>
      </c>
      <c r="C173" s="6"/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 s="8">
        <v>0</v>
      </c>
    </row>
    <row r="174" spans="1:11" x14ac:dyDescent="0.25">
      <c r="A174" t="s">
        <v>19</v>
      </c>
      <c r="B174" s="8">
        <v>146</v>
      </c>
      <c r="C174" s="6"/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 s="8">
        <v>0</v>
      </c>
    </row>
    <row r="175" spans="1:11" x14ac:dyDescent="0.25">
      <c r="A175" t="s">
        <v>19</v>
      </c>
      <c r="B175" s="8">
        <v>148</v>
      </c>
      <c r="C175" s="6"/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s="8">
        <v>0</v>
      </c>
    </row>
    <row r="176" spans="1:11" x14ac:dyDescent="0.25">
      <c r="A176" t="s">
        <v>19</v>
      </c>
      <c r="B176" s="8">
        <v>149</v>
      </c>
      <c r="C176" s="6"/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 s="8">
        <v>0</v>
      </c>
    </row>
    <row r="177" spans="1:11" x14ac:dyDescent="0.25">
      <c r="A177" t="s">
        <v>19</v>
      </c>
      <c r="B177" s="8">
        <v>150</v>
      </c>
      <c r="C177" s="6"/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s="8">
        <v>0</v>
      </c>
    </row>
    <row r="178" spans="1:11" x14ac:dyDescent="0.25">
      <c r="A178" t="s">
        <v>19</v>
      </c>
      <c r="B178" s="8">
        <v>156</v>
      </c>
      <c r="C178" s="6"/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 s="8">
        <v>0</v>
      </c>
    </row>
    <row r="179" spans="1:11" x14ac:dyDescent="0.25">
      <c r="A179" t="s">
        <v>19</v>
      </c>
      <c r="B179" s="8">
        <v>158</v>
      </c>
      <c r="C179" s="6"/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 s="8">
        <v>0</v>
      </c>
    </row>
    <row r="180" spans="1:11" x14ac:dyDescent="0.25">
      <c r="A180" t="s">
        <v>19</v>
      </c>
      <c r="B180" s="8">
        <v>159</v>
      </c>
      <c r="C180" s="6"/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 s="8">
        <v>0</v>
      </c>
    </row>
    <row r="181" spans="1:11" x14ac:dyDescent="0.25">
      <c r="A181" t="s">
        <v>19</v>
      </c>
      <c r="B181" s="8">
        <v>160</v>
      </c>
      <c r="C181" s="6"/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 s="8">
        <v>0</v>
      </c>
    </row>
    <row r="182" spans="1:11" x14ac:dyDescent="0.25">
      <c r="A182" t="s">
        <v>19</v>
      </c>
      <c r="B182" s="8">
        <v>165</v>
      </c>
      <c r="C182" s="6"/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 s="8">
        <v>0</v>
      </c>
    </row>
    <row r="183" spans="1:11" x14ac:dyDescent="0.25">
      <c r="A183" t="s">
        <v>19</v>
      </c>
      <c r="B183" s="8">
        <v>167</v>
      </c>
      <c r="C183" s="6"/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 s="8">
        <v>0</v>
      </c>
    </row>
    <row r="184" spans="1:11" x14ac:dyDescent="0.25">
      <c r="A184" t="s">
        <v>19</v>
      </c>
      <c r="B184" s="8">
        <v>169</v>
      </c>
      <c r="C184" s="6"/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 s="8">
        <v>0</v>
      </c>
    </row>
    <row r="185" spans="1:11" x14ac:dyDescent="0.25">
      <c r="A185" t="s">
        <v>19</v>
      </c>
      <c r="B185" s="8">
        <v>170</v>
      </c>
      <c r="C185" s="6"/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 s="8">
        <v>0</v>
      </c>
    </row>
    <row r="186" spans="1:11" x14ac:dyDescent="0.25">
      <c r="A186" t="s">
        <v>19</v>
      </c>
      <c r="B186" s="8">
        <v>171</v>
      </c>
      <c r="C186" s="6"/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 s="8">
        <v>0</v>
      </c>
    </row>
    <row r="187" spans="1:11" x14ac:dyDescent="0.25">
      <c r="A187" t="s">
        <v>19</v>
      </c>
      <c r="B187" s="8">
        <v>172</v>
      </c>
      <c r="C187" s="6"/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 s="8">
        <v>0</v>
      </c>
    </row>
    <row r="188" spans="1:11" x14ac:dyDescent="0.25">
      <c r="A188" t="s">
        <v>19</v>
      </c>
      <c r="B188" s="8">
        <v>173</v>
      </c>
      <c r="C188" s="6"/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 s="8">
        <v>0</v>
      </c>
    </row>
    <row r="189" spans="1:11" x14ac:dyDescent="0.25">
      <c r="A189" t="s">
        <v>19</v>
      </c>
      <c r="B189" s="8">
        <v>174</v>
      </c>
      <c r="C189" s="6"/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 s="8">
        <v>0</v>
      </c>
    </row>
    <row r="190" spans="1:11" x14ac:dyDescent="0.25">
      <c r="A190" t="s">
        <v>19</v>
      </c>
      <c r="B190" s="8">
        <v>175</v>
      </c>
      <c r="C190" s="6"/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 s="8">
        <v>0</v>
      </c>
    </row>
    <row r="191" spans="1:11" x14ac:dyDescent="0.25">
      <c r="A191" t="s">
        <v>19</v>
      </c>
      <c r="B191" s="8">
        <v>176</v>
      </c>
      <c r="C191" s="6"/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 s="8">
        <v>0</v>
      </c>
    </row>
    <row r="192" spans="1:11" x14ac:dyDescent="0.25">
      <c r="A192" t="s">
        <v>19</v>
      </c>
      <c r="B192" s="8">
        <v>177</v>
      </c>
      <c r="C192" s="6"/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 s="8">
        <v>0</v>
      </c>
    </row>
    <row r="193" spans="1:11" x14ac:dyDescent="0.25">
      <c r="A193" t="s">
        <v>19</v>
      </c>
      <c r="B193" s="8">
        <v>178</v>
      </c>
      <c r="C193" s="6"/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 s="8">
        <v>0</v>
      </c>
    </row>
    <row r="194" spans="1:11" x14ac:dyDescent="0.25">
      <c r="A194" t="s">
        <v>19</v>
      </c>
      <c r="B194" s="8">
        <v>179</v>
      </c>
      <c r="C194" s="6"/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 s="8">
        <v>0</v>
      </c>
    </row>
    <row r="195" spans="1:11" x14ac:dyDescent="0.25">
      <c r="A195" t="s">
        <v>19</v>
      </c>
      <c r="B195" s="8">
        <v>184</v>
      </c>
      <c r="C195" s="6"/>
      <c r="D195">
        <v>0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0</v>
      </c>
      <c r="K195" s="8">
        <v>0</v>
      </c>
    </row>
    <row r="196" spans="1:11" x14ac:dyDescent="0.25">
      <c r="A196" t="s">
        <v>19</v>
      </c>
      <c r="B196" s="8">
        <v>186</v>
      </c>
      <c r="C196" s="6"/>
      <c r="D196">
        <v>0</v>
      </c>
      <c r="E196">
        <v>0</v>
      </c>
      <c r="F196">
        <v>1</v>
      </c>
      <c r="G196">
        <v>0</v>
      </c>
      <c r="H196">
        <v>0</v>
      </c>
      <c r="I196">
        <v>1</v>
      </c>
      <c r="J196">
        <v>0</v>
      </c>
      <c r="K196" s="8">
        <v>0</v>
      </c>
    </row>
    <row r="197" spans="1:11" x14ac:dyDescent="0.25">
      <c r="A197" t="s">
        <v>19</v>
      </c>
      <c r="B197" s="8">
        <v>187</v>
      </c>
      <c r="C197" s="6"/>
      <c r="D197">
        <v>0</v>
      </c>
      <c r="E197">
        <v>0</v>
      </c>
      <c r="F197">
        <v>1</v>
      </c>
      <c r="G197">
        <v>0</v>
      </c>
      <c r="H197">
        <v>0</v>
      </c>
      <c r="I197">
        <v>1</v>
      </c>
      <c r="J197">
        <v>0</v>
      </c>
      <c r="K197" s="8">
        <v>0</v>
      </c>
    </row>
    <row r="198" spans="1:11" x14ac:dyDescent="0.25">
      <c r="A198" t="s">
        <v>19</v>
      </c>
      <c r="B198" s="8">
        <v>189</v>
      </c>
      <c r="C198" s="6"/>
      <c r="D198">
        <v>0</v>
      </c>
      <c r="E198">
        <v>0</v>
      </c>
      <c r="F198">
        <v>1</v>
      </c>
      <c r="G198">
        <v>0</v>
      </c>
      <c r="H198">
        <v>0</v>
      </c>
      <c r="I198">
        <v>1</v>
      </c>
      <c r="J198">
        <v>0</v>
      </c>
      <c r="K198" s="8">
        <v>0</v>
      </c>
    </row>
    <row r="199" spans="1:11" x14ac:dyDescent="0.25">
      <c r="A199" t="s">
        <v>19</v>
      </c>
      <c r="B199" s="8">
        <v>190</v>
      </c>
      <c r="C199" s="6"/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 s="8">
        <v>0</v>
      </c>
    </row>
    <row r="200" spans="1:11" x14ac:dyDescent="0.25">
      <c r="A200" t="s">
        <v>19</v>
      </c>
      <c r="B200" s="8">
        <v>191</v>
      </c>
      <c r="C200" s="6"/>
      <c r="D200">
        <v>0</v>
      </c>
      <c r="E200">
        <v>0</v>
      </c>
      <c r="F200">
        <v>1</v>
      </c>
      <c r="G200">
        <v>0</v>
      </c>
      <c r="H200">
        <v>1</v>
      </c>
      <c r="I200">
        <v>0</v>
      </c>
      <c r="J200">
        <v>0</v>
      </c>
      <c r="K200" s="8">
        <v>0</v>
      </c>
    </row>
    <row r="201" spans="1:11" x14ac:dyDescent="0.25">
      <c r="A201" t="s">
        <v>19</v>
      </c>
      <c r="B201" s="8">
        <v>192</v>
      </c>
      <c r="C201" s="6"/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 s="8">
        <v>0</v>
      </c>
    </row>
    <row r="202" spans="1:11" x14ac:dyDescent="0.25">
      <c r="A202" t="s">
        <v>19</v>
      </c>
      <c r="B202" s="8">
        <v>193</v>
      </c>
      <c r="C202" s="6"/>
      <c r="D202">
        <v>0</v>
      </c>
      <c r="E202">
        <v>0</v>
      </c>
      <c r="F202">
        <v>1</v>
      </c>
      <c r="G202">
        <v>0</v>
      </c>
      <c r="H202">
        <v>1</v>
      </c>
      <c r="I202">
        <v>0</v>
      </c>
      <c r="J202">
        <v>0</v>
      </c>
      <c r="K202" s="8">
        <v>0</v>
      </c>
    </row>
    <row r="203" spans="1:11" x14ac:dyDescent="0.25">
      <c r="A203" t="s">
        <v>19</v>
      </c>
      <c r="B203" s="8">
        <v>194</v>
      </c>
      <c r="C203" s="6"/>
      <c r="D203">
        <v>0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0</v>
      </c>
      <c r="K203" s="8">
        <v>0</v>
      </c>
    </row>
    <row r="204" spans="1:11" x14ac:dyDescent="0.25">
      <c r="A204" t="s">
        <v>19</v>
      </c>
      <c r="B204" s="8">
        <v>195</v>
      </c>
      <c r="C204" s="6"/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 s="8">
        <v>0</v>
      </c>
    </row>
    <row r="205" spans="1:11" x14ac:dyDescent="0.25">
      <c r="A205" t="s">
        <v>19</v>
      </c>
      <c r="B205" s="8">
        <v>197</v>
      </c>
      <c r="C205" s="6"/>
      <c r="D205">
        <v>0</v>
      </c>
      <c r="E205">
        <v>0</v>
      </c>
      <c r="F205">
        <v>1</v>
      </c>
      <c r="G205">
        <v>0</v>
      </c>
      <c r="H205">
        <v>1</v>
      </c>
      <c r="I205">
        <v>0</v>
      </c>
      <c r="J205">
        <v>0</v>
      </c>
      <c r="K205" s="8">
        <v>0</v>
      </c>
    </row>
    <row r="206" spans="1:11" x14ac:dyDescent="0.25">
      <c r="A206" t="s">
        <v>19</v>
      </c>
      <c r="B206" s="8">
        <v>200</v>
      </c>
      <c r="C206" s="6"/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 s="8">
        <v>0</v>
      </c>
    </row>
    <row r="207" spans="1:11" x14ac:dyDescent="0.25">
      <c r="A207" t="s">
        <v>19</v>
      </c>
      <c r="B207" s="8">
        <v>201</v>
      </c>
      <c r="C207" s="6"/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 s="8">
        <v>0</v>
      </c>
    </row>
    <row r="208" spans="1:11" x14ac:dyDescent="0.25">
      <c r="A208" t="s">
        <v>19</v>
      </c>
      <c r="B208" s="8">
        <v>203</v>
      </c>
      <c r="C208" s="6"/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 s="8">
        <v>0</v>
      </c>
    </row>
    <row r="209" spans="1:12" x14ac:dyDescent="0.25">
      <c r="A209" t="s">
        <v>19</v>
      </c>
      <c r="B209" s="8">
        <v>204</v>
      </c>
      <c r="C209" s="6"/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 s="8">
        <v>0</v>
      </c>
    </row>
    <row r="210" spans="1:12" x14ac:dyDescent="0.25">
      <c r="A210" t="s">
        <v>19</v>
      </c>
      <c r="B210" s="8">
        <v>205</v>
      </c>
      <c r="C210" s="6"/>
      <c r="D210">
        <v>0</v>
      </c>
      <c r="E210">
        <v>0</v>
      </c>
      <c r="F210">
        <v>0</v>
      </c>
      <c r="G210">
        <v>0</v>
      </c>
      <c r="H210">
        <v>1</v>
      </c>
      <c r="I210">
        <v>0</v>
      </c>
      <c r="J210">
        <v>0</v>
      </c>
      <c r="K210" s="8">
        <v>0</v>
      </c>
    </row>
    <row r="211" spans="1:12" x14ac:dyDescent="0.25">
      <c r="A211" t="s">
        <v>19</v>
      </c>
      <c r="B211" s="8">
        <v>207</v>
      </c>
      <c r="C211" s="6"/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 s="8">
        <v>0</v>
      </c>
    </row>
    <row r="212" spans="1:12" x14ac:dyDescent="0.25">
      <c r="A212" t="s">
        <v>19</v>
      </c>
      <c r="B212" s="8">
        <v>208</v>
      </c>
      <c r="C212" s="6"/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 s="8">
        <v>0</v>
      </c>
    </row>
    <row r="213" spans="1:12" x14ac:dyDescent="0.25">
      <c r="A213" s="1" t="s">
        <v>19</v>
      </c>
      <c r="B213" s="7">
        <v>209</v>
      </c>
      <c r="C213" s="1"/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7">
        <v>0</v>
      </c>
    </row>
    <row r="214" spans="1:12" x14ac:dyDescent="0.25">
      <c r="K214" s="5"/>
    </row>
    <row r="215" spans="1:12" x14ac:dyDescent="0.25">
      <c r="K215" s="6"/>
    </row>
    <row r="216" spans="1:12" x14ac:dyDescent="0.25">
      <c r="K216" s="6"/>
    </row>
    <row r="217" spans="1:12" x14ac:dyDescent="0.25">
      <c r="K217" s="6"/>
    </row>
    <row r="218" spans="1:12" x14ac:dyDescent="0.25">
      <c r="K218" s="6"/>
    </row>
    <row r="219" spans="1:12" x14ac:dyDescent="0.25">
      <c r="K219" s="6"/>
    </row>
    <row r="220" spans="1:12" x14ac:dyDescent="0.25">
      <c r="K220" s="6"/>
    </row>
    <row r="221" spans="1:12" x14ac:dyDescent="0.25">
      <c r="K221" s="6"/>
    </row>
    <row r="222" spans="1:12" x14ac:dyDescent="0.25">
      <c r="K222" s="6"/>
    </row>
    <row r="223" spans="1:12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</row>
  </sheetData>
  <sortState ref="A2:L210">
    <sortCondition ref="A2"/>
  </sortState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2"/>
  <sheetViews>
    <sheetView workbookViewId="0">
      <selection sqref="A1:L202"/>
    </sheetView>
  </sheetViews>
  <sheetFormatPr defaultRowHeight="15" x14ac:dyDescent="0.25"/>
  <sheetData>
    <row r="1" spans="1:12" ht="15.75" x14ac:dyDescent="0.25">
      <c r="A1" s="23" t="s">
        <v>84</v>
      </c>
      <c r="B1" s="23" t="s">
        <v>85</v>
      </c>
      <c r="C1" s="23" t="s">
        <v>86</v>
      </c>
      <c r="D1" s="23" t="s">
        <v>87</v>
      </c>
      <c r="E1" s="23" t="s">
        <v>88</v>
      </c>
      <c r="F1" s="23" t="s">
        <v>89</v>
      </c>
      <c r="G1" s="23" t="s">
        <v>90</v>
      </c>
      <c r="H1" s="23" t="s">
        <v>91</v>
      </c>
      <c r="I1" s="23" t="s">
        <v>92</v>
      </c>
      <c r="J1" s="23" t="s">
        <v>93</v>
      </c>
      <c r="K1" s="23" t="s">
        <v>94</v>
      </c>
      <c r="L1" s="23" t="s">
        <v>95</v>
      </c>
    </row>
    <row r="2" spans="1:12" ht="15.75" x14ac:dyDescent="0.25">
      <c r="A2" s="23">
        <v>1</v>
      </c>
      <c r="B2" s="23">
        <v>1</v>
      </c>
      <c r="C2" s="23">
        <v>0</v>
      </c>
      <c r="D2" s="23">
        <v>0</v>
      </c>
      <c r="E2" s="23">
        <v>0</v>
      </c>
      <c r="F2" s="23">
        <v>0</v>
      </c>
      <c r="G2" s="23">
        <v>1</v>
      </c>
      <c r="H2" s="23">
        <v>0</v>
      </c>
      <c r="I2" s="23">
        <v>0</v>
      </c>
      <c r="J2" s="23">
        <v>1</v>
      </c>
      <c r="K2" s="23">
        <v>0</v>
      </c>
      <c r="L2" s="22">
        <v>0</v>
      </c>
    </row>
    <row r="3" spans="1:12" ht="15.75" x14ac:dyDescent="0.25">
      <c r="A3" s="23">
        <v>2</v>
      </c>
      <c r="B3" s="23">
        <v>0</v>
      </c>
      <c r="C3" s="23">
        <v>0</v>
      </c>
      <c r="D3" s="23">
        <v>0</v>
      </c>
      <c r="E3" s="23">
        <v>0</v>
      </c>
      <c r="F3" s="23">
        <v>1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2">
        <v>0</v>
      </c>
    </row>
    <row r="4" spans="1:12" ht="15.75" x14ac:dyDescent="0.25">
      <c r="A4" s="23">
        <v>3</v>
      </c>
      <c r="B4" s="23">
        <v>0</v>
      </c>
      <c r="C4" s="23">
        <v>0</v>
      </c>
      <c r="D4" s="23">
        <v>0</v>
      </c>
      <c r="E4" s="23">
        <v>0</v>
      </c>
      <c r="F4" s="23">
        <v>1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2">
        <v>0</v>
      </c>
    </row>
    <row r="5" spans="1:12" ht="15.75" x14ac:dyDescent="0.25">
      <c r="A5" s="23">
        <v>4</v>
      </c>
      <c r="B5" s="23">
        <v>1</v>
      </c>
      <c r="C5" s="23">
        <v>0</v>
      </c>
      <c r="D5" s="23">
        <v>0</v>
      </c>
      <c r="E5" s="23">
        <v>0</v>
      </c>
      <c r="F5" s="23">
        <v>0</v>
      </c>
      <c r="G5" s="23">
        <v>1</v>
      </c>
      <c r="H5" s="23">
        <v>0</v>
      </c>
      <c r="I5" s="23">
        <v>0</v>
      </c>
      <c r="J5" s="23">
        <v>1</v>
      </c>
      <c r="K5" s="23">
        <v>0</v>
      </c>
      <c r="L5" s="22">
        <v>0</v>
      </c>
    </row>
    <row r="6" spans="1:12" ht="15.75" x14ac:dyDescent="0.25">
      <c r="A6" s="23">
        <v>5</v>
      </c>
      <c r="B6" s="23">
        <v>1</v>
      </c>
      <c r="C6" s="23">
        <v>0</v>
      </c>
      <c r="D6" s="23">
        <v>0</v>
      </c>
      <c r="E6" s="23">
        <v>0</v>
      </c>
      <c r="F6" s="23">
        <v>0</v>
      </c>
      <c r="G6" s="23">
        <v>1</v>
      </c>
      <c r="H6" s="23">
        <v>0</v>
      </c>
      <c r="I6" s="23">
        <v>0</v>
      </c>
      <c r="J6" s="23">
        <v>1</v>
      </c>
      <c r="K6" s="23">
        <v>0</v>
      </c>
      <c r="L6" s="22">
        <v>0</v>
      </c>
    </row>
    <row r="7" spans="1:12" ht="15.75" x14ac:dyDescent="0.25">
      <c r="A7" s="23">
        <v>6</v>
      </c>
      <c r="B7" s="23">
        <v>0</v>
      </c>
      <c r="C7" s="23">
        <v>0</v>
      </c>
      <c r="D7" s="23">
        <v>1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2">
        <v>0</v>
      </c>
    </row>
    <row r="8" spans="1:12" ht="15.75" x14ac:dyDescent="0.25">
      <c r="A8" s="23">
        <v>7</v>
      </c>
      <c r="B8" s="23">
        <v>1</v>
      </c>
      <c r="C8" s="23">
        <v>0</v>
      </c>
      <c r="D8" s="23">
        <v>0</v>
      </c>
      <c r="E8" s="23">
        <v>0</v>
      </c>
      <c r="F8" s="23">
        <v>0</v>
      </c>
      <c r="G8" s="23">
        <v>1</v>
      </c>
      <c r="H8" s="23">
        <v>0</v>
      </c>
      <c r="I8" s="23">
        <v>0</v>
      </c>
      <c r="J8" s="23">
        <v>1</v>
      </c>
      <c r="K8" s="23">
        <v>0</v>
      </c>
      <c r="L8" s="22">
        <v>0</v>
      </c>
    </row>
    <row r="9" spans="1:12" ht="15.75" x14ac:dyDescent="0.25">
      <c r="A9" s="23">
        <v>8</v>
      </c>
      <c r="B9" s="23">
        <v>1</v>
      </c>
      <c r="C9" s="23">
        <v>0</v>
      </c>
      <c r="D9" s="23">
        <v>0</v>
      </c>
      <c r="E9" s="23">
        <v>0</v>
      </c>
      <c r="F9" s="23">
        <v>0</v>
      </c>
      <c r="G9" s="23">
        <v>1</v>
      </c>
      <c r="H9" s="23">
        <v>0</v>
      </c>
      <c r="I9" s="23">
        <v>0</v>
      </c>
      <c r="J9" s="23">
        <v>1</v>
      </c>
      <c r="K9" s="23">
        <v>0</v>
      </c>
      <c r="L9" s="22">
        <v>0</v>
      </c>
    </row>
    <row r="10" spans="1:12" ht="15.75" x14ac:dyDescent="0.25">
      <c r="A10" s="23">
        <v>9</v>
      </c>
      <c r="B10" s="23">
        <v>1</v>
      </c>
      <c r="C10" s="23">
        <v>0</v>
      </c>
      <c r="D10" s="23">
        <v>0</v>
      </c>
      <c r="E10" s="23">
        <v>1</v>
      </c>
      <c r="F10" s="23">
        <v>0</v>
      </c>
      <c r="G10" s="23">
        <v>1</v>
      </c>
      <c r="H10" s="23">
        <v>0</v>
      </c>
      <c r="I10" s="23">
        <v>0</v>
      </c>
      <c r="J10" s="23">
        <v>1</v>
      </c>
      <c r="K10" s="23">
        <v>0</v>
      </c>
      <c r="L10" s="22">
        <v>0</v>
      </c>
    </row>
    <row r="11" spans="1:12" ht="15.75" x14ac:dyDescent="0.25">
      <c r="A11" s="23">
        <v>10</v>
      </c>
      <c r="B11" s="23">
        <v>1</v>
      </c>
      <c r="C11" s="23">
        <v>0</v>
      </c>
      <c r="D11" s="23">
        <v>0</v>
      </c>
      <c r="E11" s="23">
        <v>0</v>
      </c>
      <c r="F11" s="23">
        <v>0</v>
      </c>
      <c r="G11" s="23">
        <v>1</v>
      </c>
      <c r="H11" s="23">
        <v>0</v>
      </c>
      <c r="I11" s="23">
        <v>0</v>
      </c>
      <c r="J11" s="23">
        <v>1</v>
      </c>
      <c r="K11" s="23">
        <v>0</v>
      </c>
      <c r="L11" s="22">
        <v>0</v>
      </c>
    </row>
    <row r="12" spans="1:12" ht="15.75" x14ac:dyDescent="0.25">
      <c r="A12" s="23">
        <v>11</v>
      </c>
      <c r="B12" s="23">
        <v>1</v>
      </c>
      <c r="C12" s="23">
        <v>0</v>
      </c>
      <c r="D12" s="23">
        <v>0</v>
      </c>
      <c r="E12" s="23">
        <v>0</v>
      </c>
      <c r="F12" s="23">
        <v>0</v>
      </c>
      <c r="G12" s="23">
        <v>1</v>
      </c>
      <c r="H12" s="23">
        <v>0</v>
      </c>
      <c r="I12" s="23">
        <v>0</v>
      </c>
      <c r="J12" s="23">
        <v>1</v>
      </c>
      <c r="K12" s="23">
        <v>0</v>
      </c>
      <c r="L12" s="22">
        <v>0</v>
      </c>
    </row>
    <row r="13" spans="1:12" ht="15.75" x14ac:dyDescent="0.25">
      <c r="A13" s="23">
        <v>12</v>
      </c>
      <c r="B13" s="23">
        <v>0</v>
      </c>
      <c r="C13" s="23">
        <v>0</v>
      </c>
      <c r="D13" s="23">
        <v>1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2">
        <v>0</v>
      </c>
    </row>
    <row r="14" spans="1:12" ht="15.75" x14ac:dyDescent="0.25">
      <c r="A14" s="23">
        <v>13</v>
      </c>
      <c r="B14" s="23">
        <v>1</v>
      </c>
      <c r="C14" s="23">
        <v>0</v>
      </c>
      <c r="D14" s="23">
        <v>0</v>
      </c>
      <c r="E14" s="23">
        <v>1</v>
      </c>
      <c r="F14" s="23">
        <v>0</v>
      </c>
      <c r="G14" s="23">
        <v>1</v>
      </c>
      <c r="H14" s="23">
        <v>0</v>
      </c>
      <c r="I14" s="23">
        <v>0</v>
      </c>
      <c r="J14" s="23">
        <v>1</v>
      </c>
      <c r="K14" s="23">
        <v>0</v>
      </c>
      <c r="L14" s="22">
        <v>0</v>
      </c>
    </row>
    <row r="15" spans="1:12" ht="15.75" x14ac:dyDescent="0.25">
      <c r="A15" s="23">
        <v>14</v>
      </c>
      <c r="B15" s="23">
        <v>1</v>
      </c>
      <c r="C15" s="23">
        <v>0</v>
      </c>
      <c r="D15" s="23">
        <v>0</v>
      </c>
      <c r="E15" s="23">
        <v>0</v>
      </c>
      <c r="F15" s="23">
        <v>0</v>
      </c>
      <c r="G15" s="23">
        <v>1</v>
      </c>
      <c r="H15" s="23">
        <v>0</v>
      </c>
      <c r="I15" s="23">
        <v>0</v>
      </c>
      <c r="J15" s="23">
        <v>0</v>
      </c>
      <c r="K15" s="23">
        <v>0</v>
      </c>
      <c r="L15" s="22">
        <v>0</v>
      </c>
    </row>
    <row r="16" spans="1:12" ht="15.75" x14ac:dyDescent="0.25">
      <c r="A16" s="23">
        <v>15</v>
      </c>
      <c r="B16" s="23">
        <v>0</v>
      </c>
      <c r="C16" s="23">
        <v>0</v>
      </c>
      <c r="D16" s="23">
        <v>1</v>
      </c>
      <c r="E16" s="23">
        <v>0</v>
      </c>
      <c r="F16" s="23">
        <v>0</v>
      </c>
      <c r="G16" s="23">
        <v>0</v>
      </c>
      <c r="H16" s="23">
        <v>1</v>
      </c>
      <c r="I16" s="23">
        <v>0</v>
      </c>
      <c r="J16" s="23">
        <v>0</v>
      </c>
      <c r="K16" s="23">
        <v>0</v>
      </c>
      <c r="L16" s="22">
        <v>0</v>
      </c>
    </row>
    <row r="17" spans="1:12" ht="15.75" x14ac:dyDescent="0.25">
      <c r="A17" s="23">
        <v>16</v>
      </c>
      <c r="B17" s="23">
        <v>1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2">
        <v>0</v>
      </c>
    </row>
    <row r="18" spans="1:12" ht="15.75" x14ac:dyDescent="0.25">
      <c r="A18" s="23">
        <v>17</v>
      </c>
      <c r="B18" s="23">
        <v>1</v>
      </c>
      <c r="C18" s="23">
        <v>0</v>
      </c>
      <c r="D18" s="23">
        <v>0</v>
      </c>
      <c r="E18" s="23">
        <v>0</v>
      </c>
      <c r="F18" s="23">
        <v>0</v>
      </c>
      <c r="G18" s="23">
        <v>1</v>
      </c>
      <c r="H18" s="23">
        <v>0</v>
      </c>
      <c r="I18" s="23">
        <v>0</v>
      </c>
      <c r="J18" s="23">
        <v>0</v>
      </c>
      <c r="K18" s="23">
        <v>0</v>
      </c>
      <c r="L18" s="22">
        <v>0</v>
      </c>
    </row>
    <row r="19" spans="1:12" ht="15.75" x14ac:dyDescent="0.25">
      <c r="A19" s="23">
        <v>18</v>
      </c>
      <c r="B19" s="23">
        <v>1</v>
      </c>
      <c r="C19" s="23">
        <v>0</v>
      </c>
      <c r="D19" s="23">
        <v>0</v>
      </c>
      <c r="E19" s="23">
        <v>0</v>
      </c>
      <c r="F19" s="23">
        <v>0</v>
      </c>
      <c r="G19" s="23">
        <v>1</v>
      </c>
      <c r="H19" s="23">
        <v>0</v>
      </c>
      <c r="I19" s="23">
        <v>0</v>
      </c>
      <c r="J19" s="23">
        <v>1</v>
      </c>
      <c r="K19" s="23">
        <v>0</v>
      </c>
      <c r="L19" s="22">
        <v>0</v>
      </c>
    </row>
    <row r="20" spans="1:12" ht="15.75" x14ac:dyDescent="0.25">
      <c r="A20" s="23">
        <v>19</v>
      </c>
      <c r="B20" s="23">
        <v>1</v>
      </c>
      <c r="C20" s="23">
        <v>0</v>
      </c>
      <c r="D20" s="23">
        <v>0</v>
      </c>
      <c r="E20" s="23">
        <v>0</v>
      </c>
      <c r="F20" s="23">
        <v>0</v>
      </c>
      <c r="G20" s="23">
        <v>1</v>
      </c>
      <c r="H20" s="23">
        <v>0</v>
      </c>
      <c r="I20" s="23">
        <v>0</v>
      </c>
      <c r="J20" s="23">
        <v>1</v>
      </c>
      <c r="K20" s="23">
        <v>0</v>
      </c>
      <c r="L20" s="22">
        <v>0</v>
      </c>
    </row>
    <row r="21" spans="1:12" ht="15.75" x14ac:dyDescent="0.25">
      <c r="A21" s="23">
        <v>20</v>
      </c>
      <c r="B21" s="23">
        <v>1</v>
      </c>
      <c r="C21" s="23">
        <v>0</v>
      </c>
      <c r="D21" s="23">
        <v>0</v>
      </c>
      <c r="E21" s="23">
        <v>0</v>
      </c>
      <c r="F21" s="23">
        <v>0</v>
      </c>
      <c r="G21" s="23">
        <v>1</v>
      </c>
      <c r="H21" s="23">
        <v>0</v>
      </c>
      <c r="I21" s="23">
        <v>0</v>
      </c>
      <c r="J21" s="23">
        <v>1</v>
      </c>
      <c r="K21" s="23">
        <v>0</v>
      </c>
      <c r="L21" s="22">
        <v>0</v>
      </c>
    </row>
    <row r="22" spans="1:12" ht="15.75" x14ac:dyDescent="0.25">
      <c r="A22" s="23">
        <v>21</v>
      </c>
      <c r="B22" s="23">
        <v>1</v>
      </c>
      <c r="C22" s="23">
        <v>0</v>
      </c>
      <c r="D22" s="23">
        <v>0</v>
      </c>
      <c r="E22" s="23">
        <v>0</v>
      </c>
      <c r="F22" s="23">
        <v>0</v>
      </c>
      <c r="G22" s="23">
        <v>1</v>
      </c>
      <c r="H22" s="23">
        <v>0</v>
      </c>
      <c r="I22" s="23">
        <v>0</v>
      </c>
      <c r="J22" s="23">
        <v>1</v>
      </c>
      <c r="K22" s="23">
        <v>0</v>
      </c>
      <c r="L22" s="22">
        <v>0</v>
      </c>
    </row>
    <row r="23" spans="1:12" ht="15.75" x14ac:dyDescent="0.25">
      <c r="A23" s="23">
        <v>22</v>
      </c>
      <c r="B23" s="23">
        <v>1</v>
      </c>
      <c r="C23" s="23">
        <v>0</v>
      </c>
      <c r="D23" s="23">
        <v>0</v>
      </c>
      <c r="E23" s="23">
        <v>0</v>
      </c>
      <c r="F23" s="23">
        <v>0</v>
      </c>
      <c r="G23" s="23">
        <v>1</v>
      </c>
      <c r="H23" s="23">
        <v>0</v>
      </c>
      <c r="I23" s="23">
        <v>0</v>
      </c>
      <c r="J23" s="23">
        <v>1</v>
      </c>
      <c r="K23" s="23">
        <v>0</v>
      </c>
      <c r="L23" s="22">
        <v>0</v>
      </c>
    </row>
    <row r="24" spans="1:12" ht="15.75" x14ac:dyDescent="0.25">
      <c r="A24" s="23">
        <v>23</v>
      </c>
      <c r="B24" s="23">
        <v>0</v>
      </c>
      <c r="C24" s="23">
        <v>0</v>
      </c>
      <c r="D24" s="23">
        <v>1</v>
      </c>
      <c r="E24" s="23">
        <v>0</v>
      </c>
      <c r="F24" s="23">
        <v>0</v>
      </c>
      <c r="G24" s="23">
        <v>0</v>
      </c>
      <c r="H24" s="23">
        <v>1</v>
      </c>
      <c r="I24" s="23">
        <v>0</v>
      </c>
      <c r="J24" s="23">
        <v>0</v>
      </c>
      <c r="K24" s="23">
        <v>0</v>
      </c>
      <c r="L24" s="22">
        <v>0</v>
      </c>
    </row>
    <row r="25" spans="1:12" ht="15.75" x14ac:dyDescent="0.25">
      <c r="A25" s="23">
        <v>24</v>
      </c>
      <c r="B25" s="23">
        <v>1</v>
      </c>
      <c r="C25" s="23">
        <v>0</v>
      </c>
      <c r="D25" s="23">
        <v>0</v>
      </c>
      <c r="E25" s="23">
        <v>0</v>
      </c>
      <c r="F25" s="23">
        <v>0</v>
      </c>
      <c r="G25" s="23">
        <v>1</v>
      </c>
      <c r="H25" s="23">
        <v>0</v>
      </c>
      <c r="I25" s="23">
        <v>0</v>
      </c>
      <c r="J25" s="23">
        <v>1</v>
      </c>
      <c r="K25" s="23">
        <v>0</v>
      </c>
      <c r="L25" s="22">
        <v>0</v>
      </c>
    </row>
    <row r="26" spans="1:12" ht="15.75" x14ac:dyDescent="0.25">
      <c r="A26" s="23">
        <v>25</v>
      </c>
      <c r="B26" s="23">
        <v>0</v>
      </c>
      <c r="C26" s="23">
        <v>0</v>
      </c>
      <c r="D26" s="23">
        <v>0</v>
      </c>
      <c r="E26" s="23">
        <v>0</v>
      </c>
      <c r="F26" s="23">
        <v>1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2">
        <v>0</v>
      </c>
    </row>
    <row r="27" spans="1:12" ht="15.75" x14ac:dyDescent="0.25">
      <c r="A27" s="23">
        <v>26</v>
      </c>
      <c r="B27" s="23">
        <v>1</v>
      </c>
      <c r="C27" s="23">
        <v>0</v>
      </c>
      <c r="D27" s="23">
        <v>0</v>
      </c>
      <c r="E27" s="23">
        <v>0</v>
      </c>
      <c r="F27" s="23">
        <v>0</v>
      </c>
      <c r="G27" s="23">
        <v>1</v>
      </c>
      <c r="H27" s="23">
        <v>0</v>
      </c>
      <c r="I27" s="23">
        <v>0</v>
      </c>
      <c r="J27" s="23">
        <v>1</v>
      </c>
      <c r="K27" s="23">
        <v>0</v>
      </c>
      <c r="L27" s="22">
        <v>0</v>
      </c>
    </row>
    <row r="28" spans="1:12" ht="15.75" x14ac:dyDescent="0.25">
      <c r="A28" s="23">
        <v>27</v>
      </c>
      <c r="B28" s="23">
        <v>0</v>
      </c>
      <c r="C28" s="23">
        <v>0</v>
      </c>
      <c r="D28" s="23">
        <v>0</v>
      </c>
      <c r="E28" s="23">
        <v>0</v>
      </c>
      <c r="F28" s="23">
        <v>1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2">
        <v>0</v>
      </c>
    </row>
    <row r="29" spans="1:12" ht="15.75" x14ac:dyDescent="0.25">
      <c r="A29" s="23">
        <v>28</v>
      </c>
      <c r="B29" s="23">
        <v>1</v>
      </c>
      <c r="C29" s="23">
        <v>0</v>
      </c>
      <c r="D29" s="23">
        <v>0</v>
      </c>
      <c r="E29" s="23">
        <v>0</v>
      </c>
      <c r="F29" s="23">
        <v>0</v>
      </c>
      <c r="G29" s="23">
        <v>1</v>
      </c>
      <c r="H29" s="23">
        <v>0</v>
      </c>
      <c r="I29" s="23">
        <v>0</v>
      </c>
      <c r="J29" s="23">
        <v>1</v>
      </c>
      <c r="K29" s="23">
        <v>0</v>
      </c>
      <c r="L29" s="22">
        <v>0</v>
      </c>
    </row>
    <row r="30" spans="1:12" ht="15.75" x14ac:dyDescent="0.25">
      <c r="A30" s="23">
        <v>29</v>
      </c>
      <c r="B30" s="23">
        <v>1</v>
      </c>
      <c r="C30" s="23">
        <v>0</v>
      </c>
      <c r="D30" s="23">
        <v>0</v>
      </c>
      <c r="E30" s="23">
        <v>0</v>
      </c>
      <c r="F30" s="23">
        <v>0</v>
      </c>
      <c r="G30" s="23">
        <v>1</v>
      </c>
      <c r="H30" s="23">
        <v>0</v>
      </c>
      <c r="I30" s="23">
        <v>0</v>
      </c>
      <c r="J30" s="23">
        <v>1</v>
      </c>
      <c r="K30" s="23">
        <v>0</v>
      </c>
      <c r="L30" s="22">
        <v>0</v>
      </c>
    </row>
    <row r="31" spans="1:12" ht="15.75" x14ac:dyDescent="0.25">
      <c r="A31" s="23">
        <v>30</v>
      </c>
      <c r="B31" s="23">
        <v>0</v>
      </c>
      <c r="C31" s="23">
        <v>0</v>
      </c>
      <c r="D31" s="23">
        <v>0</v>
      </c>
      <c r="E31" s="23">
        <v>0</v>
      </c>
      <c r="F31" s="23">
        <v>1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2">
        <v>0</v>
      </c>
    </row>
    <row r="32" spans="1:12" ht="15.75" x14ac:dyDescent="0.25">
      <c r="A32" s="23">
        <v>31</v>
      </c>
      <c r="B32" s="23">
        <v>1</v>
      </c>
      <c r="C32" s="23">
        <v>0</v>
      </c>
      <c r="D32" s="23">
        <v>0</v>
      </c>
      <c r="E32" s="23">
        <v>1</v>
      </c>
      <c r="F32" s="23">
        <v>0</v>
      </c>
      <c r="G32" s="23">
        <v>1</v>
      </c>
      <c r="H32" s="23">
        <v>0</v>
      </c>
      <c r="I32" s="23">
        <v>0</v>
      </c>
      <c r="J32" s="23">
        <v>1</v>
      </c>
      <c r="K32" s="23">
        <v>0</v>
      </c>
      <c r="L32" s="22">
        <v>0</v>
      </c>
    </row>
    <row r="33" spans="1:12" ht="15.75" x14ac:dyDescent="0.25">
      <c r="A33" s="23">
        <v>32</v>
      </c>
      <c r="B33" s="23">
        <v>1</v>
      </c>
      <c r="C33" s="23">
        <v>0</v>
      </c>
      <c r="D33" s="23">
        <v>0</v>
      </c>
      <c r="E33" s="23">
        <v>0</v>
      </c>
      <c r="F33" s="23">
        <v>0</v>
      </c>
      <c r="G33" s="23">
        <v>1</v>
      </c>
      <c r="H33" s="23">
        <v>0</v>
      </c>
      <c r="I33" s="23">
        <v>0</v>
      </c>
      <c r="J33" s="23">
        <v>1</v>
      </c>
      <c r="K33" s="23">
        <v>0</v>
      </c>
      <c r="L33" s="22">
        <v>0</v>
      </c>
    </row>
    <row r="34" spans="1:12" ht="15.75" x14ac:dyDescent="0.25">
      <c r="A34" s="23">
        <v>33</v>
      </c>
      <c r="B34" s="23">
        <v>1</v>
      </c>
      <c r="C34" s="23">
        <v>0</v>
      </c>
      <c r="D34" s="23">
        <v>0</v>
      </c>
      <c r="E34" s="23">
        <v>0</v>
      </c>
      <c r="F34" s="23">
        <v>0</v>
      </c>
      <c r="G34" s="23">
        <v>1</v>
      </c>
      <c r="H34" s="23">
        <v>0</v>
      </c>
      <c r="I34" s="23">
        <v>0</v>
      </c>
      <c r="J34" s="23">
        <v>1</v>
      </c>
      <c r="K34" s="23">
        <v>0</v>
      </c>
      <c r="L34" s="22">
        <v>0</v>
      </c>
    </row>
    <row r="35" spans="1:12" ht="15.75" x14ac:dyDescent="0.25">
      <c r="A35" s="23">
        <v>34</v>
      </c>
      <c r="B35" s="23">
        <v>1</v>
      </c>
      <c r="C35" s="23">
        <v>0</v>
      </c>
      <c r="D35" s="23">
        <v>0</v>
      </c>
      <c r="E35" s="23">
        <v>0</v>
      </c>
      <c r="F35" s="23">
        <v>0</v>
      </c>
      <c r="G35" s="23">
        <v>1</v>
      </c>
      <c r="H35" s="23">
        <v>0</v>
      </c>
      <c r="I35" s="23">
        <v>0</v>
      </c>
      <c r="J35" s="23">
        <v>1</v>
      </c>
      <c r="K35" s="23">
        <v>0</v>
      </c>
      <c r="L35" s="22">
        <v>0</v>
      </c>
    </row>
    <row r="36" spans="1:12" ht="15.75" x14ac:dyDescent="0.25">
      <c r="A36" s="23">
        <v>35</v>
      </c>
      <c r="B36" s="23">
        <v>1</v>
      </c>
      <c r="C36" s="23">
        <v>0</v>
      </c>
      <c r="D36" s="23">
        <v>0</v>
      </c>
      <c r="E36" s="23">
        <v>0</v>
      </c>
      <c r="F36" s="23">
        <v>0</v>
      </c>
      <c r="G36" s="23">
        <v>1</v>
      </c>
      <c r="H36" s="23">
        <v>0</v>
      </c>
      <c r="I36" s="23">
        <v>0</v>
      </c>
      <c r="J36" s="23">
        <v>1</v>
      </c>
      <c r="K36" s="23">
        <v>0</v>
      </c>
      <c r="L36" s="22">
        <v>0</v>
      </c>
    </row>
    <row r="37" spans="1:12" ht="15.75" x14ac:dyDescent="0.25">
      <c r="A37" s="23">
        <v>36</v>
      </c>
      <c r="B37" s="23">
        <v>0</v>
      </c>
      <c r="C37" s="23">
        <v>0</v>
      </c>
      <c r="D37" s="23">
        <v>1</v>
      </c>
      <c r="E37" s="23">
        <v>0</v>
      </c>
      <c r="F37" s="23">
        <v>1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2">
        <v>0</v>
      </c>
    </row>
    <row r="38" spans="1:12" ht="15.75" x14ac:dyDescent="0.25">
      <c r="A38" s="23">
        <v>37</v>
      </c>
      <c r="B38" s="23">
        <v>1</v>
      </c>
      <c r="C38" s="23">
        <v>0</v>
      </c>
      <c r="D38" s="23">
        <v>1</v>
      </c>
      <c r="E38" s="23">
        <v>0</v>
      </c>
      <c r="F38" s="23">
        <v>0</v>
      </c>
      <c r="G38" s="23">
        <v>1</v>
      </c>
      <c r="H38" s="23">
        <v>0</v>
      </c>
      <c r="I38" s="23">
        <v>0</v>
      </c>
      <c r="J38" s="23">
        <v>0</v>
      </c>
      <c r="K38" s="23">
        <v>0</v>
      </c>
      <c r="L38" s="22">
        <v>0</v>
      </c>
    </row>
    <row r="39" spans="1:12" ht="15.75" x14ac:dyDescent="0.25">
      <c r="A39" s="23">
        <v>38</v>
      </c>
      <c r="B39" s="23">
        <v>1</v>
      </c>
      <c r="C39" s="23">
        <v>0</v>
      </c>
      <c r="D39" s="23">
        <v>0</v>
      </c>
      <c r="E39" s="23">
        <v>1</v>
      </c>
      <c r="F39" s="23">
        <v>0</v>
      </c>
      <c r="G39" s="23">
        <v>1</v>
      </c>
      <c r="H39" s="23">
        <v>0</v>
      </c>
      <c r="I39" s="23">
        <v>0</v>
      </c>
      <c r="J39" s="23">
        <v>1</v>
      </c>
      <c r="K39" s="23">
        <v>0</v>
      </c>
      <c r="L39" s="22">
        <v>0</v>
      </c>
    </row>
    <row r="40" spans="1:12" ht="15.75" x14ac:dyDescent="0.25">
      <c r="A40" s="23">
        <v>39</v>
      </c>
      <c r="B40" s="23">
        <v>1</v>
      </c>
      <c r="C40" s="23">
        <v>0</v>
      </c>
      <c r="D40" s="23">
        <v>0</v>
      </c>
      <c r="E40" s="23">
        <v>0</v>
      </c>
      <c r="F40" s="23">
        <v>0</v>
      </c>
      <c r="G40" s="23">
        <v>1</v>
      </c>
      <c r="H40" s="23">
        <v>0</v>
      </c>
      <c r="I40" s="23">
        <v>0</v>
      </c>
      <c r="J40" s="23">
        <v>1</v>
      </c>
      <c r="K40" s="23">
        <v>0</v>
      </c>
      <c r="L40" s="22">
        <v>0</v>
      </c>
    </row>
    <row r="41" spans="1:12" ht="15.75" x14ac:dyDescent="0.25">
      <c r="A41" s="23">
        <v>40</v>
      </c>
      <c r="B41" s="23">
        <v>1</v>
      </c>
      <c r="C41" s="23">
        <v>0</v>
      </c>
      <c r="D41" s="23">
        <v>0</v>
      </c>
      <c r="E41" s="23">
        <v>0</v>
      </c>
      <c r="F41" s="23">
        <v>0</v>
      </c>
      <c r="G41" s="23">
        <v>1</v>
      </c>
      <c r="H41" s="23">
        <v>0</v>
      </c>
      <c r="I41" s="23">
        <v>0</v>
      </c>
      <c r="J41" s="23">
        <v>1</v>
      </c>
      <c r="K41" s="23">
        <v>0</v>
      </c>
      <c r="L41" s="22">
        <v>0</v>
      </c>
    </row>
    <row r="42" spans="1:12" ht="15.75" x14ac:dyDescent="0.25">
      <c r="A42" s="23">
        <v>41</v>
      </c>
      <c r="B42" s="23">
        <v>1</v>
      </c>
      <c r="C42" s="23">
        <v>0</v>
      </c>
      <c r="D42" s="23">
        <v>0</v>
      </c>
      <c r="E42" s="23">
        <v>0</v>
      </c>
      <c r="F42" s="23">
        <v>0</v>
      </c>
      <c r="G42" s="23">
        <v>1</v>
      </c>
      <c r="H42" s="23">
        <v>0</v>
      </c>
      <c r="I42" s="23">
        <v>0</v>
      </c>
      <c r="J42" s="23">
        <v>1</v>
      </c>
      <c r="K42" s="23">
        <v>0</v>
      </c>
      <c r="L42" s="22">
        <v>0</v>
      </c>
    </row>
    <row r="43" spans="1:12" ht="15.75" x14ac:dyDescent="0.25">
      <c r="A43" s="23">
        <v>42</v>
      </c>
      <c r="B43" s="23">
        <v>1</v>
      </c>
      <c r="C43" s="23">
        <v>0</v>
      </c>
      <c r="D43" s="23">
        <v>0</v>
      </c>
      <c r="E43" s="23">
        <v>0</v>
      </c>
      <c r="F43" s="23">
        <v>0</v>
      </c>
      <c r="G43" s="23">
        <v>1</v>
      </c>
      <c r="H43" s="23">
        <v>0</v>
      </c>
      <c r="I43" s="23">
        <v>0</v>
      </c>
      <c r="J43" s="23">
        <v>1</v>
      </c>
      <c r="K43" s="23">
        <v>0</v>
      </c>
      <c r="L43" s="22">
        <v>0</v>
      </c>
    </row>
    <row r="44" spans="1:12" ht="15.75" x14ac:dyDescent="0.25">
      <c r="A44" s="23">
        <v>43</v>
      </c>
      <c r="B44" s="23">
        <v>1</v>
      </c>
      <c r="C44" s="23">
        <v>0</v>
      </c>
      <c r="D44" s="23">
        <v>0</v>
      </c>
      <c r="E44" s="23">
        <v>0</v>
      </c>
      <c r="F44" s="23">
        <v>0</v>
      </c>
      <c r="G44" s="23">
        <v>1</v>
      </c>
      <c r="H44" s="23">
        <v>0</v>
      </c>
      <c r="I44" s="23">
        <v>0</v>
      </c>
      <c r="J44" s="23">
        <v>1</v>
      </c>
      <c r="K44" s="23">
        <v>0</v>
      </c>
      <c r="L44" s="22">
        <v>0</v>
      </c>
    </row>
    <row r="45" spans="1:12" ht="15.75" x14ac:dyDescent="0.25">
      <c r="A45" s="23">
        <v>44</v>
      </c>
      <c r="B45" s="23">
        <v>1</v>
      </c>
      <c r="C45" s="23">
        <v>0</v>
      </c>
      <c r="D45" s="23">
        <v>0</v>
      </c>
      <c r="E45" s="23">
        <v>0</v>
      </c>
      <c r="F45" s="23">
        <v>0</v>
      </c>
      <c r="G45" s="23">
        <v>1</v>
      </c>
      <c r="H45" s="23">
        <v>0</v>
      </c>
      <c r="I45" s="23">
        <v>0</v>
      </c>
      <c r="J45" s="23">
        <v>1</v>
      </c>
      <c r="K45" s="23">
        <v>0</v>
      </c>
      <c r="L45" s="22">
        <v>0</v>
      </c>
    </row>
    <row r="46" spans="1:12" ht="15.75" x14ac:dyDescent="0.25">
      <c r="A46" s="23">
        <v>45</v>
      </c>
      <c r="B46" s="23">
        <v>1</v>
      </c>
      <c r="C46" s="23">
        <v>0</v>
      </c>
      <c r="D46" s="23">
        <v>0</v>
      </c>
      <c r="E46" s="23">
        <v>0</v>
      </c>
      <c r="F46" s="23">
        <v>0</v>
      </c>
      <c r="G46" s="23">
        <v>1</v>
      </c>
      <c r="H46" s="23">
        <v>0</v>
      </c>
      <c r="I46" s="23">
        <v>0</v>
      </c>
      <c r="J46" s="23">
        <v>1</v>
      </c>
      <c r="K46" s="23">
        <v>0</v>
      </c>
      <c r="L46" s="22">
        <v>0</v>
      </c>
    </row>
    <row r="47" spans="1:12" ht="15.75" x14ac:dyDescent="0.25">
      <c r="A47" s="23">
        <v>46</v>
      </c>
      <c r="B47" s="23">
        <v>0</v>
      </c>
      <c r="C47" s="23">
        <v>0</v>
      </c>
      <c r="D47" s="23">
        <v>0</v>
      </c>
      <c r="E47" s="23">
        <v>0</v>
      </c>
      <c r="F47" s="23">
        <v>1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2">
        <v>0</v>
      </c>
    </row>
    <row r="48" spans="1:12" ht="15.75" x14ac:dyDescent="0.25">
      <c r="A48" s="23">
        <v>47</v>
      </c>
      <c r="B48" s="23">
        <v>0</v>
      </c>
      <c r="C48" s="23">
        <v>0</v>
      </c>
      <c r="D48" s="23">
        <v>1</v>
      </c>
      <c r="E48" s="23">
        <v>0</v>
      </c>
      <c r="F48" s="23">
        <v>0</v>
      </c>
      <c r="G48" s="23">
        <v>0</v>
      </c>
      <c r="H48" s="23">
        <v>1</v>
      </c>
      <c r="I48" s="23">
        <v>0</v>
      </c>
      <c r="J48" s="23">
        <v>0</v>
      </c>
      <c r="K48" s="23">
        <v>0</v>
      </c>
      <c r="L48" s="22">
        <v>0</v>
      </c>
    </row>
    <row r="49" spans="1:12" ht="15.75" x14ac:dyDescent="0.25">
      <c r="A49" s="23">
        <v>48</v>
      </c>
      <c r="B49" s="23">
        <v>0</v>
      </c>
      <c r="C49" s="23">
        <v>0</v>
      </c>
      <c r="D49" s="23">
        <v>0</v>
      </c>
      <c r="E49" s="23">
        <v>0</v>
      </c>
      <c r="F49" s="23">
        <v>1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2">
        <v>0</v>
      </c>
    </row>
    <row r="50" spans="1:12" ht="15.75" x14ac:dyDescent="0.25">
      <c r="A50" s="23">
        <v>49</v>
      </c>
      <c r="B50" s="23">
        <v>1</v>
      </c>
      <c r="C50" s="23">
        <v>0</v>
      </c>
      <c r="D50" s="23">
        <v>0</v>
      </c>
      <c r="E50" s="23">
        <v>0</v>
      </c>
      <c r="F50" s="23">
        <v>0</v>
      </c>
      <c r="G50" s="23">
        <v>1</v>
      </c>
      <c r="H50" s="23">
        <v>0</v>
      </c>
      <c r="I50" s="23">
        <v>0</v>
      </c>
      <c r="J50" s="23">
        <v>1</v>
      </c>
      <c r="K50" s="23">
        <v>0</v>
      </c>
      <c r="L50" s="22">
        <v>0</v>
      </c>
    </row>
    <row r="51" spans="1:12" ht="15.75" x14ac:dyDescent="0.25">
      <c r="A51" s="23">
        <v>50</v>
      </c>
      <c r="B51" s="23">
        <v>1</v>
      </c>
      <c r="C51" s="23">
        <v>0</v>
      </c>
      <c r="D51" s="23">
        <v>0</v>
      </c>
      <c r="E51" s="23">
        <v>0</v>
      </c>
      <c r="F51" s="23">
        <v>0</v>
      </c>
      <c r="G51" s="23">
        <v>1</v>
      </c>
      <c r="H51" s="23">
        <v>0</v>
      </c>
      <c r="I51" s="23">
        <v>0</v>
      </c>
      <c r="J51" s="23">
        <v>1</v>
      </c>
      <c r="K51" s="23">
        <v>0</v>
      </c>
      <c r="L51" s="22">
        <v>0</v>
      </c>
    </row>
    <row r="52" spans="1:12" ht="15.75" x14ac:dyDescent="0.25">
      <c r="A52" s="23">
        <v>51</v>
      </c>
      <c r="B52" s="23">
        <v>1</v>
      </c>
      <c r="C52" s="23">
        <v>0</v>
      </c>
      <c r="D52" s="23">
        <v>0</v>
      </c>
      <c r="E52" s="23">
        <v>0</v>
      </c>
      <c r="F52" s="23">
        <v>0</v>
      </c>
      <c r="G52" s="23">
        <v>1</v>
      </c>
      <c r="H52" s="23">
        <v>0</v>
      </c>
      <c r="I52" s="23">
        <v>0</v>
      </c>
      <c r="J52" s="23">
        <v>1</v>
      </c>
      <c r="K52" s="23">
        <v>0</v>
      </c>
      <c r="L52" s="22">
        <v>0</v>
      </c>
    </row>
    <row r="53" spans="1:12" ht="15.75" x14ac:dyDescent="0.25">
      <c r="A53" s="23">
        <v>52</v>
      </c>
      <c r="B53" s="23">
        <v>1</v>
      </c>
      <c r="C53" s="23">
        <v>0</v>
      </c>
      <c r="D53" s="23">
        <v>0</v>
      </c>
      <c r="E53" s="23">
        <v>0</v>
      </c>
      <c r="F53" s="23">
        <v>0</v>
      </c>
      <c r="G53" s="23">
        <v>1</v>
      </c>
      <c r="H53" s="23">
        <v>0</v>
      </c>
      <c r="I53" s="23">
        <v>0</v>
      </c>
      <c r="J53" s="23">
        <v>1</v>
      </c>
      <c r="K53" s="23">
        <v>0</v>
      </c>
      <c r="L53" s="22">
        <v>0</v>
      </c>
    </row>
    <row r="54" spans="1:12" ht="15.75" x14ac:dyDescent="0.25">
      <c r="A54" s="23">
        <v>53</v>
      </c>
      <c r="B54" s="23">
        <v>0</v>
      </c>
      <c r="C54" s="23">
        <v>0</v>
      </c>
      <c r="D54" s="23">
        <v>1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2">
        <v>0</v>
      </c>
    </row>
    <row r="55" spans="1:12" ht="15.75" x14ac:dyDescent="0.25">
      <c r="A55" s="23">
        <v>54</v>
      </c>
      <c r="B55" s="23">
        <v>1</v>
      </c>
      <c r="C55" s="23">
        <v>0</v>
      </c>
      <c r="D55" s="23">
        <v>0</v>
      </c>
      <c r="E55" s="23">
        <v>0</v>
      </c>
      <c r="F55" s="23">
        <v>0</v>
      </c>
      <c r="G55" s="23">
        <v>1</v>
      </c>
      <c r="H55" s="23">
        <v>0</v>
      </c>
      <c r="I55" s="23">
        <v>0</v>
      </c>
      <c r="J55" s="23">
        <v>1</v>
      </c>
      <c r="K55" s="23">
        <v>0</v>
      </c>
      <c r="L55" s="22">
        <v>0</v>
      </c>
    </row>
    <row r="56" spans="1:12" ht="15.75" x14ac:dyDescent="0.25">
      <c r="A56" s="23">
        <v>55</v>
      </c>
      <c r="B56" s="23">
        <v>0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2">
        <v>0</v>
      </c>
    </row>
    <row r="57" spans="1:12" ht="15.75" x14ac:dyDescent="0.25">
      <c r="A57" s="23">
        <v>56</v>
      </c>
      <c r="B57" s="23">
        <v>1</v>
      </c>
      <c r="C57" s="23">
        <v>0</v>
      </c>
      <c r="D57" s="23">
        <v>0</v>
      </c>
      <c r="E57" s="23">
        <v>0</v>
      </c>
      <c r="F57" s="23">
        <v>0</v>
      </c>
      <c r="G57" s="23">
        <v>1</v>
      </c>
      <c r="H57" s="23">
        <v>0</v>
      </c>
      <c r="I57" s="23">
        <v>0</v>
      </c>
      <c r="J57" s="23">
        <v>1</v>
      </c>
      <c r="K57" s="23">
        <v>0</v>
      </c>
      <c r="L57" s="22">
        <v>0</v>
      </c>
    </row>
    <row r="58" spans="1:12" ht="15.75" x14ac:dyDescent="0.25">
      <c r="A58" s="23">
        <v>57</v>
      </c>
      <c r="B58" s="23">
        <v>1</v>
      </c>
      <c r="C58" s="23">
        <v>0</v>
      </c>
      <c r="D58" s="23">
        <v>0</v>
      </c>
      <c r="E58" s="23">
        <v>0</v>
      </c>
      <c r="F58" s="23">
        <v>0</v>
      </c>
      <c r="G58" s="23">
        <v>1</v>
      </c>
      <c r="H58" s="23">
        <v>0</v>
      </c>
      <c r="I58" s="23">
        <v>0</v>
      </c>
      <c r="J58" s="23">
        <v>1</v>
      </c>
      <c r="K58" s="23">
        <v>0</v>
      </c>
      <c r="L58" s="22">
        <v>1</v>
      </c>
    </row>
    <row r="59" spans="1:12" ht="15.75" x14ac:dyDescent="0.25">
      <c r="A59" s="23">
        <v>58</v>
      </c>
      <c r="B59" s="23">
        <v>1</v>
      </c>
      <c r="C59" s="23">
        <v>0</v>
      </c>
      <c r="D59" s="23">
        <v>0</v>
      </c>
      <c r="E59" s="23">
        <v>1</v>
      </c>
      <c r="F59" s="23">
        <v>0</v>
      </c>
      <c r="G59" s="23">
        <v>1</v>
      </c>
      <c r="H59" s="23">
        <v>0</v>
      </c>
      <c r="I59" s="23">
        <v>0</v>
      </c>
      <c r="J59" s="23">
        <v>1</v>
      </c>
      <c r="K59" s="23">
        <v>0</v>
      </c>
      <c r="L59" s="22">
        <v>0</v>
      </c>
    </row>
    <row r="60" spans="1:12" ht="15.75" x14ac:dyDescent="0.25">
      <c r="A60" s="23">
        <v>59</v>
      </c>
      <c r="B60" s="23">
        <v>0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2">
        <v>0</v>
      </c>
    </row>
    <row r="61" spans="1:12" ht="15.75" x14ac:dyDescent="0.25">
      <c r="A61" s="23">
        <v>60</v>
      </c>
      <c r="B61" s="23">
        <v>1</v>
      </c>
      <c r="C61" s="23">
        <v>0</v>
      </c>
      <c r="D61" s="23">
        <v>0</v>
      </c>
      <c r="E61" s="23">
        <v>1</v>
      </c>
      <c r="F61" s="23">
        <v>0</v>
      </c>
      <c r="G61" s="23">
        <v>1</v>
      </c>
      <c r="H61" s="23">
        <v>0</v>
      </c>
      <c r="I61" s="23">
        <v>0</v>
      </c>
      <c r="J61" s="23">
        <v>1</v>
      </c>
      <c r="K61" s="23">
        <v>0</v>
      </c>
      <c r="L61" s="22">
        <v>0</v>
      </c>
    </row>
    <row r="62" spans="1:12" ht="15.75" x14ac:dyDescent="0.25">
      <c r="A62" s="23">
        <v>61</v>
      </c>
      <c r="B62" s="23">
        <v>1</v>
      </c>
      <c r="C62" s="23">
        <v>0</v>
      </c>
      <c r="D62" s="23">
        <v>0</v>
      </c>
      <c r="E62" s="23">
        <v>0</v>
      </c>
      <c r="F62" s="23">
        <v>0</v>
      </c>
      <c r="G62" s="23">
        <v>1</v>
      </c>
      <c r="H62" s="23">
        <v>0</v>
      </c>
      <c r="I62" s="23">
        <v>0</v>
      </c>
      <c r="J62" s="23">
        <v>1</v>
      </c>
      <c r="K62" s="23">
        <v>0</v>
      </c>
      <c r="L62" s="22">
        <v>0</v>
      </c>
    </row>
    <row r="63" spans="1:12" ht="15.75" x14ac:dyDescent="0.25">
      <c r="A63" s="23">
        <v>62</v>
      </c>
      <c r="B63" s="23">
        <v>1</v>
      </c>
      <c r="C63" s="23">
        <v>0</v>
      </c>
      <c r="D63" s="23">
        <v>0</v>
      </c>
      <c r="E63" s="23">
        <v>0</v>
      </c>
      <c r="F63" s="23">
        <v>0</v>
      </c>
      <c r="G63" s="23">
        <v>1</v>
      </c>
      <c r="H63" s="23">
        <v>0</v>
      </c>
      <c r="I63" s="23">
        <v>0</v>
      </c>
      <c r="J63" s="23">
        <v>1</v>
      </c>
      <c r="K63" s="23">
        <v>0</v>
      </c>
      <c r="L63" s="22">
        <v>0</v>
      </c>
    </row>
    <row r="64" spans="1:12" ht="15.75" x14ac:dyDescent="0.25">
      <c r="A64" s="23">
        <v>63</v>
      </c>
      <c r="B64" s="23">
        <v>1</v>
      </c>
      <c r="C64" s="23">
        <v>0</v>
      </c>
      <c r="D64" s="23">
        <v>0</v>
      </c>
      <c r="E64" s="23">
        <v>0</v>
      </c>
      <c r="F64" s="23">
        <v>0</v>
      </c>
      <c r="G64" s="23">
        <v>1</v>
      </c>
      <c r="H64" s="23">
        <v>0</v>
      </c>
      <c r="I64" s="23">
        <v>0</v>
      </c>
      <c r="J64" s="23">
        <v>1</v>
      </c>
      <c r="K64" s="23">
        <v>0</v>
      </c>
      <c r="L64" s="22">
        <v>0</v>
      </c>
    </row>
    <row r="65" spans="1:12" ht="15.75" x14ac:dyDescent="0.25">
      <c r="A65" s="23">
        <v>64</v>
      </c>
      <c r="B65" s="23">
        <v>1</v>
      </c>
      <c r="C65" s="23">
        <v>0</v>
      </c>
      <c r="D65" s="23">
        <v>0</v>
      </c>
      <c r="E65" s="23">
        <v>0</v>
      </c>
      <c r="F65" s="23">
        <v>0</v>
      </c>
      <c r="G65" s="23">
        <v>1</v>
      </c>
      <c r="H65" s="23">
        <v>0</v>
      </c>
      <c r="I65" s="23">
        <v>0</v>
      </c>
      <c r="J65" s="23">
        <v>1</v>
      </c>
      <c r="K65" s="23">
        <v>0</v>
      </c>
      <c r="L65" s="22">
        <v>0</v>
      </c>
    </row>
    <row r="66" spans="1:12" ht="15.75" x14ac:dyDescent="0.25">
      <c r="A66" s="23">
        <v>65</v>
      </c>
      <c r="B66" s="23">
        <v>1</v>
      </c>
      <c r="C66" s="23">
        <v>0</v>
      </c>
      <c r="D66" s="23">
        <v>0</v>
      </c>
      <c r="E66" s="23">
        <v>0</v>
      </c>
      <c r="F66" s="23">
        <v>0</v>
      </c>
      <c r="G66" s="23">
        <v>1</v>
      </c>
      <c r="H66" s="23">
        <v>0</v>
      </c>
      <c r="I66" s="23">
        <v>0</v>
      </c>
      <c r="J66" s="23">
        <v>1</v>
      </c>
      <c r="K66" s="23">
        <v>0</v>
      </c>
      <c r="L66" s="22">
        <v>0</v>
      </c>
    </row>
    <row r="67" spans="1:12" ht="15.75" x14ac:dyDescent="0.25">
      <c r="A67" s="23">
        <v>66</v>
      </c>
      <c r="B67" s="23">
        <v>1</v>
      </c>
      <c r="C67" s="23">
        <v>0</v>
      </c>
      <c r="D67" s="23">
        <v>0</v>
      </c>
      <c r="E67" s="23">
        <v>0</v>
      </c>
      <c r="F67" s="23">
        <v>0</v>
      </c>
      <c r="G67" s="23">
        <v>1</v>
      </c>
      <c r="H67" s="23">
        <v>0</v>
      </c>
      <c r="I67" s="23">
        <v>0</v>
      </c>
      <c r="J67" s="23">
        <v>1</v>
      </c>
      <c r="K67" s="23">
        <v>0</v>
      </c>
      <c r="L67" s="22">
        <v>0</v>
      </c>
    </row>
    <row r="68" spans="1:12" ht="15.75" x14ac:dyDescent="0.25">
      <c r="A68" s="23">
        <v>67</v>
      </c>
      <c r="B68" s="23">
        <v>1</v>
      </c>
      <c r="C68" s="23">
        <v>0</v>
      </c>
      <c r="D68" s="23">
        <v>0</v>
      </c>
      <c r="E68" s="23">
        <v>0</v>
      </c>
      <c r="F68" s="23">
        <v>0</v>
      </c>
      <c r="G68" s="23">
        <v>1</v>
      </c>
      <c r="H68" s="23">
        <v>0</v>
      </c>
      <c r="I68" s="23">
        <v>0</v>
      </c>
      <c r="J68" s="23">
        <v>1</v>
      </c>
      <c r="K68" s="23">
        <v>0</v>
      </c>
      <c r="L68" s="22">
        <v>0</v>
      </c>
    </row>
    <row r="69" spans="1:12" ht="15.75" x14ac:dyDescent="0.25">
      <c r="A69" s="23">
        <v>68</v>
      </c>
      <c r="B69" s="23">
        <v>1</v>
      </c>
      <c r="C69" s="23">
        <v>0</v>
      </c>
      <c r="D69" s="23">
        <v>0</v>
      </c>
      <c r="E69" s="23">
        <v>0</v>
      </c>
      <c r="F69" s="23">
        <v>0</v>
      </c>
      <c r="G69" s="23">
        <v>1</v>
      </c>
      <c r="H69" s="23">
        <v>0</v>
      </c>
      <c r="I69" s="23">
        <v>0</v>
      </c>
      <c r="J69" s="23">
        <v>1</v>
      </c>
      <c r="K69" s="23">
        <v>0</v>
      </c>
      <c r="L69" s="22">
        <v>0</v>
      </c>
    </row>
    <row r="70" spans="1:12" ht="15.75" x14ac:dyDescent="0.25">
      <c r="A70" s="23">
        <v>69</v>
      </c>
      <c r="B70" s="23">
        <v>1</v>
      </c>
      <c r="C70" s="23">
        <v>0</v>
      </c>
      <c r="D70" s="23">
        <v>0</v>
      </c>
      <c r="E70" s="23">
        <v>0</v>
      </c>
      <c r="F70" s="23">
        <v>0</v>
      </c>
      <c r="G70" s="23">
        <v>1</v>
      </c>
      <c r="H70" s="23">
        <v>0</v>
      </c>
      <c r="I70" s="23">
        <v>0</v>
      </c>
      <c r="J70" s="23">
        <v>1</v>
      </c>
      <c r="K70" s="23">
        <v>0</v>
      </c>
      <c r="L70" s="22">
        <v>0</v>
      </c>
    </row>
    <row r="71" spans="1:12" ht="15.75" x14ac:dyDescent="0.25">
      <c r="A71" s="23">
        <v>70</v>
      </c>
      <c r="B71" s="23">
        <v>1</v>
      </c>
      <c r="C71" s="23">
        <v>0</v>
      </c>
      <c r="D71" s="23">
        <v>0</v>
      </c>
      <c r="E71" s="23">
        <v>0</v>
      </c>
      <c r="F71" s="23">
        <v>0</v>
      </c>
      <c r="G71" s="23">
        <v>1</v>
      </c>
      <c r="H71" s="23">
        <v>0</v>
      </c>
      <c r="I71" s="23">
        <v>0</v>
      </c>
      <c r="J71" s="23">
        <v>1</v>
      </c>
      <c r="K71" s="23">
        <v>0</v>
      </c>
      <c r="L71" s="22">
        <v>0</v>
      </c>
    </row>
    <row r="72" spans="1:12" ht="15.75" x14ac:dyDescent="0.25">
      <c r="A72" s="23">
        <v>71</v>
      </c>
      <c r="B72" s="23">
        <v>1</v>
      </c>
      <c r="C72" s="23">
        <v>0</v>
      </c>
      <c r="D72" s="23">
        <v>0</v>
      </c>
      <c r="E72" s="23">
        <v>0</v>
      </c>
      <c r="F72" s="23">
        <v>0</v>
      </c>
      <c r="G72" s="23">
        <v>1</v>
      </c>
      <c r="H72" s="23">
        <v>0</v>
      </c>
      <c r="I72" s="23">
        <v>0</v>
      </c>
      <c r="J72" s="23">
        <v>1</v>
      </c>
      <c r="K72" s="23">
        <v>0</v>
      </c>
      <c r="L72" s="22">
        <v>0</v>
      </c>
    </row>
    <row r="73" spans="1:12" ht="15.75" x14ac:dyDescent="0.25">
      <c r="A73" s="23">
        <v>72</v>
      </c>
      <c r="B73" s="23">
        <v>1</v>
      </c>
      <c r="C73" s="23">
        <v>0</v>
      </c>
      <c r="D73" s="23">
        <v>0</v>
      </c>
      <c r="E73" s="23">
        <v>0</v>
      </c>
      <c r="F73" s="23">
        <v>0</v>
      </c>
      <c r="G73" s="23">
        <v>1</v>
      </c>
      <c r="H73" s="23">
        <v>0</v>
      </c>
      <c r="I73" s="23">
        <v>0</v>
      </c>
      <c r="J73" s="23">
        <v>1</v>
      </c>
      <c r="K73" s="23">
        <v>0</v>
      </c>
      <c r="L73" s="22">
        <v>0</v>
      </c>
    </row>
    <row r="74" spans="1:12" ht="15.75" x14ac:dyDescent="0.25">
      <c r="A74" s="23">
        <v>73</v>
      </c>
      <c r="B74" s="23">
        <v>1</v>
      </c>
      <c r="C74" s="23">
        <v>0</v>
      </c>
      <c r="D74" s="23">
        <v>0</v>
      </c>
      <c r="E74" s="23">
        <v>0</v>
      </c>
      <c r="F74" s="23">
        <v>0</v>
      </c>
      <c r="G74" s="23">
        <v>1</v>
      </c>
      <c r="H74" s="23">
        <v>0</v>
      </c>
      <c r="I74" s="23">
        <v>0</v>
      </c>
      <c r="J74" s="23">
        <v>1</v>
      </c>
      <c r="K74" s="23">
        <v>0</v>
      </c>
      <c r="L74" s="22">
        <v>0</v>
      </c>
    </row>
    <row r="75" spans="1:12" ht="15.75" x14ac:dyDescent="0.25">
      <c r="A75" s="23">
        <v>74</v>
      </c>
      <c r="B75" s="23">
        <v>1</v>
      </c>
      <c r="C75" s="23">
        <v>0</v>
      </c>
      <c r="D75" s="23">
        <v>0</v>
      </c>
      <c r="E75" s="23">
        <v>0</v>
      </c>
      <c r="F75" s="23">
        <v>0</v>
      </c>
      <c r="G75" s="23">
        <v>1</v>
      </c>
      <c r="H75" s="23">
        <v>0</v>
      </c>
      <c r="I75" s="23">
        <v>0</v>
      </c>
      <c r="J75" s="23">
        <v>1</v>
      </c>
      <c r="K75" s="23">
        <v>0</v>
      </c>
      <c r="L75" s="22">
        <v>0</v>
      </c>
    </row>
    <row r="76" spans="1:12" ht="15.75" x14ac:dyDescent="0.25">
      <c r="A76" s="23">
        <v>75</v>
      </c>
      <c r="B76" s="23">
        <v>1</v>
      </c>
      <c r="C76" s="23">
        <v>0</v>
      </c>
      <c r="D76" s="23">
        <v>0</v>
      </c>
      <c r="E76" s="23">
        <v>0</v>
      </c>
      <c r="F76" s="23">
        <v>0</v>
      </c>
      <c r="G76" s="23">
        <v>1</v>
      </c>
      <c r="H76" s="23">
        <v>0</v>
      </c>
      <c r="I76" s="23">
        <v>0</v>
      </c>
      <c r="J76" s="23">
        <v>1</v>
      </c>
      <c r="K76" s="23">
        <v>0</v>
      </c>
      <c r="L76" s="22">
        <v>0</v>
      </c>
    </row>
    <row r="77" spans="1:12" ht="15.75" x14ac:dyDescent="0.25">
      <c r="A77" s="23">
        <v>76</v>
      </c>
      <c r="B77" s="23">
        <v>0</v>
      </c>
      <c r="C77" s="23">
        <v>0</v>
      </c>
      <c r="D77" s="23">
        <v>1</v>
      </c>
      <c r="E77" s="23">
        <v>0</v>
      </c>
      <c r="F77" s="23">
        <v>0</v>
      </c>
      <c r="G77" s="23">
        <v>1</v>
      </c>
      <c r="H77" s="23">
        <v>1</v>
      </c>
      <c r="I77" s="23">
        <v>0</v>
      </c>
      <c r="J77" s="23">
        <v>0</v>
      </c>
      <c r="K77" s="23">
        <v>0</v>
      </c>
      <c r="L77" s="22">
        <v>0</v>
      </c>
    </row>
    <row r="78" spans="1:12" ht="15.75" x14ac:dyDescent="0.25">
      <c r="A78" s="23">
        <v>77</v>
      </c>
      <c r="B78" s="23">
        <v>0</v>
      </c>
      <c r="C78" s="23">
        <v>0</v>
      </c>
      <c r="D78" s="23">
        <v>0</v>
      </c>
      <c r="E78" s="23">
        <v>0</v>
      </c>
      <c r="F78" s="23">
        <v>1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2">
        <v>0</v>
      </c>
    </row>
    <row r="79" spans="1:12" ht="15.75" x14ac:dyDescent="0.25">
      <c r="A79" s="23">
        <v>78</v>
      </c>
      <c r="B79" s="23">
        <v>0</v>
      </c>
      <c r="C79" s="23">
        <v>0</v>
      </c>
      <c r="D79" s="23">
        <v>0</v>
      </c>
      <c r="E79" s="23">
        <v>0</v>
      </c>
      <c r="F79" s="23">
        <v>1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2">
        <v>0</v>
      </c>
    </row>
    <row r="80" spans="1:12" ht="15.75" x14ac:dyDescent="0.25">
      <c r="A80" s="23">
        <v>79</v>
      </c>
      <c r="B80" s="23">
        <v>1</v>
      </c>
      <c r="C80" s="23">
        <v>0</v>
      </c>
      <c r="D80" s="23">
        <v>0</v>
      </c>
      <c r="E80" s="23">
        <v>0</v>
      </c>
      <c r="F80" s="23">
        <v>0</v>
      </c>
      <c r="G80" s="23">
        <v>1</v>
      </c>
      <c r="H80" s="23">
        <v>0</v>
      </c>
      <c r="I80" s="23">
        <v>0</v>
      </c>
      <c r="J80" s="23">
        <v>1</v>
      </c>
      <c r="K80" s="23">
        <v>0</v>
      </c>
      <c r="L80" s="22">
        <v>0</v>
      </c>
    </row>
    <row r="81" spans="1:12" ht="15.75" x14ac:dyDescent="0.25">
      <c r="A81" s="23">
        <v>80</v>
      </c>
      <c r="B81" s="23">
        <v>1</v>
      </c>
      <c r="C81" s="23">
        <v>0</v>
      </c>
      <c r="D81" s="23">
        <v>0</v>
      </c>
      <c r="E81" s="23">
        <v>0</v>
      </c>
      <c r="F81" s="23">
        <v>0</v>
      </c>
      <c r="G81" s="23">
        <v>1</v>
      </c>
      <c r="H81" s="23">
        <v>0</v>
      </c>
      <c r="I81" s="23">
        <v>0</v>
      </c>
      <c r="J81" s="23">
        <v>1</v>
      </c>
      <c r="K81" s="23">
        <v>0</v>
      </c>
      <c r="L81" s="22">
        <v>0</v>
      </c>
    </row>
    <row r="82" spans="1:12" ht="15.75" x14ac:dyDescent="0.25">
      <c r="A82" s="23">
        <v>81</v>
      </c>
      <c r="B82" s="23">
        <v>1</v>
      </c>
      <c r="C82" s="23">
        <v>0</v>
      </c>
      <c r="D82" s="23">
        <v>0</v>
      </c>
      <c r="E82" s="23">
        <v>1</v>
      </c>
      <c r="F82" s="23">
        <v>0</v>
      </c>
      <c r="G82" s="23">
        <v>1</v>
      </c>
      <c r="H82" s="23">
        <v>0</v>
      </c>
      <c r="I82" s="23">
        <v>0</v>
      </c>
      <c r="J82" s="23">
        <v>1</v>
      </c>
      <c r="K82" s="23">
        <v>0</v>
      </c>
      <c r="L82" s="22">
        <v>0</v>
      </c>
    </row>
    <row r="83" spans="1:12" ht="15.75" x14ac:dyDescent="0.25">
      <c r="A83" s="23">
        <v>82</v>
      </c>
      <c r="B83" s="23">
        <v>1</v>
      </c>
      <c r="C83" s="23">
        <v>0</v>
      </c>
      <c r="D83" s="23">
        <v>0</v>
      </c>
      <c r="E83" s="23">
        <v>0</v>
      </c>
      <c r="F83" s="23">
        <v>0</v>
      </c>
      <c r="G83" s="23">
        <v>1</v>
      </c>
      <c r="H83" s="23">
        <v>0</v>
      </c>
      <c r="I83" s="23">
        <v>0</v>
      </c>
      <c r="J83" s="23">
        <v>1</v>
      </c>
      <c r="K83" s="23">
        <v>0</v>
      </c>
      <c r="L83" s="22">
        <v>0</v>
      </c>
    </row>
    <row r="84" spans="1:12" ht="15.75" x14ac:dyDescent="0.25">
      <c r="A84" s="23">
        <v>83</v>
      </c>
      <c r="B84" s="23">
        <v>1</v>
      </c>
      <c r="C84" s="23">
        <v>0</v>
      </c>
      <c r="D84" s="23">
        <v>0</v>
      </c>
      <c r="E84" s="23">
        <v>0</v>
      </c>
      <c r="F84" s="23">
        <v>0</v>
      </c>
      <c r="G84" s="23">
        <v>1</v>
      </c>
      <c r="H84" s="23">
        <v>0</v>
      </c>
      <c r="I84" s="23">
        <v>0</v>
      </c>
      <c r="J84" s="23">
        <v>1</v>
      </c>
      <c r="K84" s="23">
        <v>0</v>
      </c>
      <c r="L84" s="22">
        <v>0</v>
      </c>
    </row>
    <row r="85" spans="1:12" ht="15.75" x14ac:dyDescent="0.25">
      <c r="A85" s="23">
        <v>84</v>
      </c>
      <c r="B85" s="23">
        <v>0</v>
      </c>
      <c r="C85" s="23">
        <v>0</v>
      </c>
      <c r="D85" s="23">
        <v>0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2">
        <v>0</v>
      </c>
    </row>
    <row r="86" spans="1:12" ht="15.75" x14ac:dyDescent="0.25">
      <c r="A86" s="23">
        <v>85</v>
      </c>
      <c r="B86" s="23">
        <v>0</v>
      </c>
      <c r="C86" s="23">
        <v>0</v>
      </c>
      <c r="D86" s="23">
        <v>0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2">
        <v>0</v>
      </c>
    </row>
    <row r="87" spans="1:12" ht="15.75" x14ac:dyDescent="0.25">
      <c r="A87" s="23">
        <v>86</v>
      </c>
      <c r="B87" s="23">
        <v>0</v>
      </c>
      <c r="C87" s="23">
        <v>0</v>
      </c>
      <c r="D87" s="23">
        <v>0</v>
      </c>
      <c r="E87" s="23">
        <v>0</v>
      </c>
      <c r="F87" s="23">
        <v>1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2">
        <v>0</v>
      </c>
    </row>
    <row r="88" spans="1:12" ht="15.75" x14ac:dyDescent="0.25">
      <c r="A88" s="23">
        <v>87</v>
      </c>
      <c r="B88" s="23">
        <v>1</v>
      </c>
      <c r="C88" s="23">
        <v>0</v>
      </c>
      <c r="D88" s="23">
        <v>0</v>
      </c>
      <c r="E88" s="23">
        <v>0</v>
      </c>
      <c r="F88" s="23">
        <v>0</v>
      </c>
      <c r="G88" s="23">
        <v>1</v>
      </c>
      <c r="H88" s="23">
        <v>0</v>
      </c>
      <c r="I88" s="23">
        <v>0</v>
      </c>
      <c r="J88" s="23">
        <v>1</v>
      </c>
      <c r="K88" s="23">
        <v>0</v>
      </c>
      <c r="L88" s="22">
        <v>0</v>
      </c>
    </row>
    <row r="89" spans="1:12" ht="15.75" x14ac:dyDescent="0.25">
      <c r="A89" s="23">
        <v>88</v>
      </c>
      <c r="B89" s="23">
        <v>0</v>
      </c>
      <c r="C89" s="23">
        <v>0</v>
      </c>
      <c r="D89" s="23">
        <v>0</v>
      </c>
      <c r="E89" s="23">
        <v>0</v>
      </c>
      <c r="F89" s="23">
        <v>1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2">
        <v>0</v>
      </c>
    </row>
    <row r="90" spans="1:12" ht="15.75" x14ac:dyDescent="0.25">
      <c r="A90" s="23">
        <v>89</v>
      </c>
      <c r="B90" s="23">
        <v>1</v>
      </c>
      <c r="C90" s="23">
        <v>0</v>
      </c>
      <c r="D90" s="23">
        <v>0</v>
      </c>
      <c r="E90" s="23">
        <v>0</v>
      </c>
      <c r="F90" s="23">
        <v>0</v>
      </c>
      <c r="G90" s="23">
        <v>1</v>
      </c>
      <c r="H90" s="23">
        <v>0</v>
      </c>
      <c r="I90" s="23">
        <v>0</v>
      </c>
      <c r="J90" s="23">
        <v>1</v>
      </c>
      <c r="K90" s="23">
        <v>0</v>
      </c>
      <c r="L90" s="22">
        <v>0</v>
      </c>
    </row>
    <row r="91" spans="1:12" ht="15.75" x14ac:dyDescent="0.25">
      <c r="A91" s="23">
        <v>90</v>
      </c>
      <c r="B91" s="23">
        <v>0</v>
      </c>
      <c r="C91" s="23">
        <v>0</v>
      </c>
      <c r="D91" s="23">
        <v>1</v>
      </c>
      <c r="E91" s="23">
        <v>0</v>
      </c>
      <c r="F91" s="23">
        <v>0</v>
      </c>
      <c r="G91" s="23">
        <v>0</v>
      </c>
      <c r="H91" s="23">
        <v>1</v>
      </c>
      <c r="I91" s="23">
        <v>0</v>
      </c>
      <c r="J91" s="23">
        <v>0</v>
      </c>
      <c r="K91" s="23">
        <v>0</v>
      </c>
      <c r="L91" s="22">
        <v>0</v>
      </c>
    </row>
    <row r="92" spans="1:12" ht="15.75" x14ac:dyDescent="0.25">
      <c r="A92" s="23">
        <v>91</v>
      </c>
      <c r="B92" s="23">
        <v>1</v>
      </c>
      <c r="C92" s="23">
        <v>0</v>
      </c>
      <c r="D92" s="23">
        <v>0</v>
      </c>
      <c r="E92" s="23">
        <v>0</v>
      </c>
      <c r="F92" s="23">
        <v>0</v>
      </c>
      <c r="G92" s="23">
        <v>1</v>
      </c>
      <c r="H92" s="23">
        <v>0</v>
      </c>
      <c r="I92" s="23">
        <v>0</v>
      </c>
      <c r="J92" s="23">
        <v>1</v>
      </c>
      <c r="K92" s="23">
        <v>0</v>
      </c>
      <c r="L92" s="22">
        <v>0</v>
      </c>
    </row>
    <row r="93" spans="1:12" ht="15.75" x14ac:dyDescent="0.25">
      <c r="A93" s="23">
        <v>92</v>
      </c>
      <c r="B93" s="23">
        <v>1</v>
      </c>
      <c r="C93" s="23">
        <v>0</v>
      </c>
      <c r="D93" s="23">
        <v>0</v>
      </c>
      <c r="E93" s="23">
        <v>0</v>
      </c>
      <c r="F93" s="23">
        <v>0</v>
      </c>
      <c r="G93" s="23">
        <v>1</v>
      </c>
      <c r="H93" s="23">
        <v>0</v>
      </c>
      <c r="I93" s="23">
        <v>0</v>
      </c>
      <c r="J93" s="23">
        <v>1</v>
      </c>
      <c r="K93" s="23">
        <v>0</v>
      </c>
      <c r="L93" s="22">
        <v>0</v>
      </c>
    </row>
    <row r="94" spans="1:12" ht="15.75" x14ac:dyDescent="0.25">
      <c r="A94" s="23">
        <v>93</v>
      </c>
      <c r="B94" s="23">
        <v>1</v>
      </c>
      <c r="C94" s="23">
        <v>0</v>
      </c>
      <c r="D94" s="23">
        <v>0</v>
      </c>
      <c r="E94" s="23">
        <v>0</v>
      </c>
      <c r="F94" s="23">
        <v>0</v>
      </c>
      <c r="G94" s="23">
        <v>1</v>
      </c>
      <c r="H94" s="23">
        <v>0</v>
      </c>
      <c r="I94" s="23">
        <v>0</v>
      </c>
      <c r="J94" s="23">
        <v>1</v>
      </c>
      <c r="K94" s="23">
        <v>0</v>
      </c>
      <c r="L94" s="22">
        <v>0</v>
      </c>
    </row>
    <row r="95" spans="1:12" ht="15.75" x14ac:dyDescent="0.25">
      <c r="A95" s="23">
        <v>94</v>
      </c>
      <c r="B95" s="23">
        <v>1</v>
      </c>
      <c r="C95" s="23">
        <v>0</v>
      </c>
      <c r="D95" s="23">
        <v>0</v>
      </c>
      <c r="E95" s="23">
        <v>0</v>
      </c>
      <c r="F95" s="23">
        <v>0</v>
      </c>
      <c r="G95" s="23">
        <v>1</v>
      </c>
      <c r="H95" s="23">
        <v>0</v>
      </c>
      <c r="I95" s="23">
        <v>0</v>
      </c>
      <c r="J95" s="23">
        <v>1</v>
      </c>
      <c r="K95" s="23">
        <v>0</v>
      </c>
      <c r="L95" s="22">
        <v>0</v>
      </c>
    </row>
    <row r="96" spans="1:12" ht="15.75" x14ac:dyDescent="0.25">
      <c r="A96" s="23">
        <v>95</v>
      </c>
      <c r="B96" s="23">
        <v>1</v>
      </c>
      <c r="C96" s="23">
        <v>0</v>
      </c>
      <c r="D96" s="23">
        <v>0</v>
      </c>
      <c r="E96" s="23">
        <v>0</v>
      </c>
      <c r="F96" s="23">
        <v>0</v>
      </c>
      <c r="G96" s="23">
        <v>1</v>
      </c>
      <c r="H96" s="23">
        <v>0</v>
      </c>
      <c r="I96" s="23">
        <v>0</v>
      </c>
      <c r="J96" s="23">
        <v>1</v>
      </c>
      <c r="K96" s="23">
        <v>0</v>
      </c>
      <c r="L96" s="22">
        <v>0</v>
      </c>
    </row>
    <row r="97" spans="1:12" ht="15.75" x14ac:dyDescent="0.25">
      <c r="A97" s="23">
        <v>96</v>
      </c>
      <c r="B97" s="23">
        <v>0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2">
        <v>0</v>
      </c>
    </row>
    <row r="98" spans="1:12" ht="15.75" x14ac:dyDescent="0.25">
      <c r="A98" s="23">
        <v>97</v>
      </c>
      <c r="B98" s="23">
        <v>1</v>
      </c>
      <c r="C98" s="23">
        <v>0</v>
      </c>
      <c r="D98" s="23">
        <v>0</v>
      </c>
      <c r="E98" s="23">
        <v>0</v>
      </c>
      <c r="F98" s="23">
        <v>0</v>
      </c>
      <c r="G98" s="23">
        <v>1</v>
      </c>
      <c r="H98" s="23">
        <v>0</v>
      </c>
      <c r="I98" s="23">
        <v>0</v>
      </c>
      <c r="J98" s="23">
        <v>1</v>
      </c>
      <c r="K98" s="23">
        <v>0</v>
      </c>
      <c r="L98" s="22">
        <v>0</v>
      </c>
    </row>
    <row r="99" spans="1:12" ht="15.75" x14ac:dyDescent="0.25">
      <c r="A99" s="23">
        <v>98</v>
      </c>
      <c r="B99" s="23">
        <v>0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2">
        <v>0</v>
      </c>
    </row>
    <row r="100" spans="1:12" ht="15.75" x14ac:dyDescent="0.25">
      <c r="A100" s="23">
        <v>99</v>
      </c>
      <c r="B100" s="23">
        <v>1</v>
      </c>
      <c r="C100" s="23">
        <v>0</v>
      </c>
      <c r="D100" s="23">
        <v>0</v>
      </c>
      <c r="E100" s="23">
        <v>0</v>
      </c>
      <c r="F100" s="23">
        <v>0</v>
      </c>
      <c r="G100" s="23">
        <v>1</v>
      </c>
      <c r="H100" s="23">
        <v>0</v>
      </c>
      <c r="I100" s="23">
        <v>0</v>
      </c>
      <c r="J100" s="23">
        <v>1</v>
      </c>
      <c r="K100" s="23">
        <v>0</v>
      </c>
      <c r="L100" s="22">
        <v>0</v>
      </c>
    </row>
    <row r="101" spans="1:12" ht="15.75" x14ac:dyDescent="0.25">
      <c r="A101" s="23">
        <v>100</v>
      </c>
      <c r="B101" s="23">
        <v>0</v>
      </c>
      <c r="C101" s="23">
        <v>0</v>
      </c>
      <c r="D101" s="23">
        <v>0</v>
      </c>
      <c r="E101" s="23">
        <v>0</v>
      </c>
      <c r="F101" s="23">
        <v>1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2">
        <v>0</v>
      </c>
    </row>
    <row r="102" spans="1:12" ht="15.75" x14ac:dyDescent="0.25">
      <c r="A102" s="23">
        <v>101</v>
      </c>
      <c r="B102" s="23">
        <v>1</v>
      </c>
      <c r="C102" s="23">
        <v>0</v>
      </c>
      <c r="D102" s="23">
        <v>0</v>
      </c>
      <c r="E102" s="23">
        <v>0</v>
      </c>
      <c r="F102" s="23">
        <v>0</v>
      </c>
      <c r="G102" s="23">
        <v>1</v>
      </c>
      <c r="H102" s="23">
        <v>0</v>
      </c>
      <c r="I102" s="23">
        <v>0</v>
      </c>
      <c r="J102" s="23">
        <v>1</v>
      </c>
      <c r="K102" s="23">
        <v>0</v>
      </c>
      <c r="L102" s="22">
        <v>0</v>
      </c>
    </row>
    <row r="103" spans="1:12" ht="15.75" x14ac:dyDescent="0.25">
      <c r="A103" s="23">
        <v>102</v>
      </c>
      <c r="B103" s="23">
        <v>1</v>
      </c>
      <c r="C103" s="23">
        <v>0</v>
      </c>
      <c r="D103" s="23">
        <v>0</v>
      </c>
      <c r="E103" s="23">
        <v>0</v>
      </c>
      <c r="F103" s="23">
        <v>0</v>
      </c>
      <c r="G103" s="23">
        <v>1</v>
      </c>
      <c r="H103" s="23">
        <v>0</v>
      </c>
      <c r="I103" s="23">
        <v>0</v>
      </c>
      <c r="J103" s="23">
        <v>1</v>
      </c>
      <c r="K103" s="23">
        <v>0</v>
      </c>
      <c r="L103" s="22">
        <v>0</v>
      </c>
    </row>
    <row r="104" spans="1:12" ht="15.75" x14ac:dyDescent="0.25">
      <c r="A104" s="23">
        <v>103</v>
      </c>
      <c r="B104" s="23">
        <v>1</v>
      </c>
      <c r="C104" s="23">
        <v>0</v>
      </c>
      <c r="D104" s="23">
        <v>0</v>
      </c>
      <c r="E104" s="23">
        <v>1</v>
      </c>
      <c r="F104" s="23">
        <v>0</v>
      </c>
      <c r="G104" s="23">
        <v>1</v>
      </c>
      <c r="H104" s="23">
        <v>0</v>
      </c>
      <c r="I104" s="23">
        <v>0</v>
      </c>
      <c r="J104" s="23">
        <v>1</v>
      </c>
      <c r="K104" s="23">
        <v>0</v>
      </c>
      <c r="L104" s="22">
        <v>0</v>
      </c>
    </row>
    <row r="105" spans="1:12" ht="15.75" x14ac:dyDescent="0.25">
      <c r="A105" s="23">
        <v>104</v>
      </c>
      <c r="B105" s="23">
        <v>1</v>
      </c>
      <c r="C105" s="23">
        <v>0</v>
      </c>
      <c r="D105" s="23">
        <v>0</v>
      </c>
      <c r="E105" s="23">
        <v>0</v>
      </c>
      <c r="F105" s="23">
        <v>0</v>
      </c>
      <c r="G105" s="23">
        <v>1</v>
      </c>
      <c r="H105" s="23">
        <v>0</v>
      </c>
      <c r="I105" s="23">
        <v>0</v>
      </c>
      <c r="J105" s="23">
        <v>1</v>
      </c>
      <c r="K105" s="23">
        <v>0</v>
      </c>
      <c r="L105" s="22">
        <v>0</v>
      </c>
    </row>
    <row r="106" spans="1:12" ht="15.75" x14ac:dyDescent="0.25">
      <c r="A106" s="23">
        <v>105</v>
      </c>
      <c r="B106" s="23">
        <v>1</v>
      </c>
      <c r="C106" s="23">
        <v>0</v>
      </c>
      <c r="D106" s="23">
        <v>0</v>
      </c>
      <c r="E106" s="23">
        <v>0</v>
      </c>
      <c r="F106" s="23">
        <v>0</v>
      </c>
      <c r="G106" s="23">
        <v>1</v>
      </c>
      <c r="H106" s="23">
        <v>0</v>
      </c>
      <c r="I106" s="23">
        <v>0</v>
      </c>
      <c r="J106" s="23">
        <v>1</v>
      </c>
      <c r="K106" s="23">
        <v>0</v>
      </c>
      <c r="L106" s="22">
        <v>0</v>
      </c>
    </row>
    <row r="107" spans="1:12" ht="15.75" x14ac:dyDescent="0.25">
      <c r="A107" s="23">
        <v>106</v>
      </c>
      <c r="B107" s="23">
        <v>1</v>
      </c>
      <c r="C107" s="23">
        <v>0</v>
      </c>
      <c r="D107" s="23">
        <v>0</v>
      </c>
      <c r="E107" s="23">
        <v>0</v>
      </c>
      <c r="F107" s="23">
        <v>0</v>
      </c>
      <c r="G107" s="23">
        <v>1</v>
      </c>
      <c r="H107" s="23">
        <v>0</v>
      </c>
      <c r="I107" s="23">
        <v>0</v>
      </c>
      <c r="J107" s="23">
        <v>1</v>
      </c>
      <c r="K107" s="23">
        <v>0</v>
      </c>
      <c r="L107" s="22">
        <v>0</v>
      </c>
    </row>
    <row r="108" spans="1:12" ht="15.75" x14ac:dyDescent="0.25">
      <c r="A108" s="23">
        <v>107</v>
      </c>
      <c r="B108" s="23">
        <v>1</v>
      </c>
      <c r="C108" s="23">
        <v>0</v>
      </c>
      <c r="D108" s="23">
        <v>0</v>
      </c>
      <c r="E108" s="23">
        <v>0</v>
      </c>
      <c r="F108" s="23">
        <v>0</v>
      </c>
      <c r="G108" s="23">
        <v>1</v>
      </c>
      <c r="H108" s="23">
        <v>0</v>
      </c>
      <c r="I108" s="23">
        <v>0</v>
      </c>
      <c r="J108" s="23">
        <v>1</v>
      </c>
      <c r="K108" s="23">
        <v>0</v>
      </c>
      <c r="L108" s="22">
        <v>0</v>
      </c>
    </row>
    <row r="109" spans="1:12" ht="15.75" x14ac:dyDescent="0.25">
      <c r="A109" s="23">
        <v>108</v>
      </c>
      <c r="B109" s="23">
        <v>0</v>
      </c>
      <c r="C109" s="23">
        <v>0</v>
      </c>
      <c r="D109" s="23">
        <v>1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2">
        <v>0</v>
      </c>
    </row>
    <row r="110" spans="1:12" ht="15.75" x14ac:dyDescent="0.25">
      <c r="A110" s="23">
        <v>109</v>
      </c>
      <c r="B110" s="23">
        <v>0</v>
      </c>
      <c r="C110" s="23">
        <v>0</v>
      </c>
      <c r="D110" s="23">
        <v>1</v>
      </c>
      <c r="E110" s="23">
        <v>0</v>
      </c>
      <c r="F110" s="23">
        <v>1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2">
        <v>0</v>
      </c>
    </row>
    <row r="111" spans="1:12" ht="15.75" x14ac:dyDescent="0.25">
      <c r="A111" s="23">
        <v>110</v>
      </c>
      <c r="B111" s="23">
        <v>1</v>
      </c>
      <c r="C111" s="23">
        <v>0</v>
      </c>
      <c r="D111" s="23">
        <v>0</v>
      </c>
      <c r="E111" s="23">
        <v>0</v>
      </c>
      <c r="F111" s="23">
        <v>0</v>
      </c>
      <c r="G111" s="23">
        <v>1</v>
      </c>
      <c r="H111" s="23">
        <v>0</v>
      </c>
      <c r="I111" s="23">
        <v>0</v>
      </c>
      <c r="J111" s="23">
        <v>1</v>
      </c>
      <c r="K111" s="23">
        <v>0</v>
      </c>
      <c r="L111" s="22">
        <v>0</v>
      </c>
    </row>
    <row r="112" spans="1:12" ht="15.75" x14ac:dyDescent="0.25">
      <c r="A112" s="23">
        <v>111</v>
      </c>
      <c r="B112" s="23">
        <v>1</v>
      </c>
      <c r="C112" s="23">
        <v>0</v>
      </c>
      <c r="D112" s="23">
        <v>0</v>
      </c>
      <c r="E112" s="23">
        <v>0</v>
      </c>
      <c r="F112" s="23">
        <v>0</v>
      </c>
      <c r="G112" s="23">
        <v>1</v>
      </c>
      <c r="H112" s="23">
        <v>0</v>
      </c>
      <c r="I112" s="23">
        <v>0</v>
      </c>
      <c r="J112" s="23">
        <v>1</v>
      </c>
      <c r="K112" s="23">
        <v>0</v>
      </c>
      <c r="L112" s="22">
        <v>0</v>
      </c>
    </row>
    <row r="113" spans="1:12" ht="15.75" x14ac:dyDescent="0.25">
      <c r="A113" s="23">
        <v>112</v>
      </c>
      <c r="B113" s="23">
        <v>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2">
        <v>0</v>
      </c>
    </row>
    <row r="114" spans="1:12" ht="15.75" x14ac:dyDescent="0.25">
      <c r="A114" s="23">
        <v>113</v>
      </c>
      <c r="B114" s="23">
        <v>1</v>
      </c>
      <c r="C114" s="23">
        <v>0</v>
      </c>
      <c r="D114" s="23">
        <v>0</v>
      </c>
      <c r="E114" s="23">
        <v>0</v>
      </c>
      <c r="F114" s="23">
        <v>0</v>
      </c>
      <c r="G114" s="23">
        <v>1</v>
      </c>
      <c r="H114" s="23">
        <v>0</v>
      </c>
      <c r="I114" s="23">
        <v>0</v>
      </c>
      <c r="J114" s="23">
        <v>1</v>
      </c>
      <c r="K114" s="23">
        <v>0</v>
      </c>
      <c r="L114" s="22">
        <v>0</v>
      </c>
    </row>
    <row r="115" spans="1:12" ht="15.75" x14ac:dyDescent="0.25">
      <c r="A115" s="23">
        <v>114</v>
      </c>
      <c r="B115" s="23">
        <v>1</v>
      </c>
      <c r="C115" s="23">
        <v>0</v>
      </c>
      <c r="D115" s="23">
        <v>0</v>
      </c>
      <c r="E115" s="23">
        <v>0</v>
      </c>
      <c r="F115" s="23">
        <v>0</v>
      </c>
      <c r="G115" s="23">
        <v>1</v>
      </c>
      <c r="H115" s="23">
        <v>0</v>
      </c>
      <c r="I115" s="23">
        <v>0</v>
      </c>
      <c r="J115" s="23">
        <v>1</v>
      </c>
      <c r="K115" s="23">
        <v>0</v>
      </c>
      <c r="L115" s="22">
        <v>0</v>
      </c>
    </row>
    <row r="116" spans="1:12" ht="15.75" x14ac:dyDescent="0.25">
      <c r="A116" s="23">
        <v>115</v>
      </c>
      <c r="B116" s="23">
        <v>1</v>
      </c>
      <c r="C116" s="23">
        <v>0</v>
      </c>
      <c r="D116" s="23">
        <v>0</v>
      </c>
      <c r="E116" s="23">
        <v>0</v>
      </c>
      <c r="F116" s="23">
        <v>0</v>
      </c>
      <c r="G116" s="23">
        <v>1</v>
      </c>
      <c r="H116" s="23">
        <v>0</v>
      </c>
      <c r="I116" s="23">
        <v>0</v>
      </c>
      <c r="J116" s="23">
        <v>1</v>
      </c>
      <c r="K116" s="23">
        <v>0</v>
      </c>
      <c r="L116" s="22">
        <v>0</v>
      </c>
    </row>
    <row r="117" spans="1:12" ht="15.75" x14ac:dyDescent="0.25">
      <c r="A117" s="23">
        <v>116</v>
      </c>
      <c r="B117" s="23">
        <v>1</v>
      </c>
      <c r="C117" s="23">
        <v>0</v>
      </c>
      <c r="D117" s="23">
        <v>0</v>
      </c>
      <c r="E117" s="23">
        <v>0</v>
      </c>
      <c r="F117" s="23">
        <v>0</v>
      </c>
      <c r="G117" s="23">
        <v>1</v>
      </c>
      <c r="H117" s="23">
        <v>0</v>
      </c>
      <c r="I117" s="23">
        <v>0</v>
      </c>
      <c r="J117" s="23">
        <v>1</v>
      </c>
      <c r="K117" s="23">
        <v>0</v>
      </c>
      <c r="L117" s="22">
        <v>0</v>
      </c>
    </row>
    <row r="118" spans="1:12" ht="15.75" x14ac:dyDescent="0.25">
      <c r="A118" s="23">
        <v>117</v>
      </c>
      <c r="B118" s="23">
        <v>1</v>
      </c>
      <c r="C118" s="23">
        <v>0</v>
      </c>
      <c r="D118" s="23">
        <v>0</v>
      </c>
      <c r="E118" s="23">
        <v>0</v>
      </c>
      <c r="F118" s="23">
        <v>0</v>
      </c>
      <c r="G118" s="23">
        <v>1</v>
      </c>
      <c r="H118" s="23">
        <v>0</v>
      </c>
      <c r="I118" s="23">
        <v>0</v>
      </c>
      <c r="J118" s="23">
        <v>1</v>
      </c>
      <c r="K118" s="23">
        <v>0</v>
      </c>
      <c r="L118" s="22">
        <v>0</v>
      </c>
    </row>
    <row r="119" spans="1:12" ht="15.75" x14ac:dyDescent="0.25">
      <c r="A119" s="23">
        <v>118</v>
      </c>
      <c r="B119" s="23">
        <v>1</v>
      </c>
      <c r="C119" s="23">
        <v>0</v>
      </c>
      <c r="D119" s="23">
        <v>0</v>
      </c>
      <c r="E119" s="23">
        <v>0</v>
      </c>
      <c r="F119" s="23">
        <v>0</v>
      </c>
      <c r="G119" s="23">
        <v>1</v>
      </c>
      <c r="H119" s="23">
        <v>0</v>
      </c>
      <c r="I119" s="23">
        <v>0</v>
      </c>
      <c r="J119" s="23">
        <v>1</v>
      </c>
      <c r="K119" s="23">
        <v>0</v>
      </c>
      <c r="L119" s="22">
        <v>0</v>
      </c>
    </row>
    <row r="120" spans="1:12" ht="15.75" x14ac:dyDescent="0.25">
      <c r="A120" s="23">
        <v>119</v>
      </c>
      <c r="B120" s="23">
        <v>1</v>
      </c>
      <c r="C120" s="23">
        <v>0</v>
      </c>
      <c r="D120" s="23">
        <v>0</v>
      </c>
      <c r="E120" s="23">
        <v>1</v>
      </c>
      <c r="F120" s="23">
        <v>0</v>
      </c>
      <c r="G120" s="23">
        <v>1</v>
      </c>
      <c r="H120" s="23">
        <v>0</v>
      </c>
      <c r="I120" s="23">
        <v>0</v>
      </c>
      <c r="J120" s="23">
        <v>1</v>
      </c>
      <c r="K120" s="23">
        <v>0</v>
      </c>
      <c r="L120" s="22">
        <v>0</v>
      </c>
    </row>
    <row r="121" spans="1:12" ht="15.75" x14ac:dyDescent="0.25">
      <c r="A121" s="23">
        <v>120</v>
      </c>
      <c r="B121" s="23">
        <v>1</v>
      </c>
      <c r="C121" s="23">
        <v>0</v>
      </c>
      <c r="D121" s="23">
        <v>0</v>
      </c>
      <c r="E121" s="23">
        <v>0</v>
      </c>
      <c r="F121" s="23">
        <v>0</v>
      </c>
      <c r="G121" s="23">
        <v>1</v>
      </c>
      <c r="H121" s="23">
        <v>0</v>
      </c>
      <c r="I121" s="23">
        <v>0</v>
      </c>
      <c r="J121" s="23">
        <v>1</v>
      </c>
      <c r="K121" s="23">
        <v>0</v>
      </c>
      <c r="L121" s="22">
        <v>0</v>
      </c>
    </row>
    <row r="122" spans="1:12" ht="15.75" x14ac:dyDescent="0.25">
      <c r="A122" s="23">
        <v>121</v>
      </c>
      <c r="B122" s="23">
        <v>1</v>
      </c>
      <c r="C122" s="23">
        <v>0</v>
      </c>
      <c r="D122" s="23">
        <v>0</v>
      </c>
      <c r="E122" s="23">
        <v>0</v>
      </c>
      <c r="F122" s="23">
        <v>0</v>
      </c>
      <c r="G122" s="23">
        <v>1</v>
      </c>
      <c r="H122" s="23">
        <v>0</v>
      </c>
      <c r="I122" s="23">
        <v>0</v>
      </c>
      <c r="J122" s="23">
        <v>1</v>
      </c>
      <c r="K122" s="23">
        <v>0</v>
      </c>
      <c r="L122" s="22">
        <v>0</v>
      </c>
    </row>
    <row r="123" spans="1:12" ht="15.75" x14ac:dyDescent="0.25">
      <c r="A123" s="23">
        <v>122</v>
      </c>
      <c r="B123" s="23">
        <v>0</v>
      </c>
      <c r="C123" s="23">
        <v>0</v>
      </c>
      <c r="D123" s="23">
        <v>1</v>
      </c>
      <c r="E123" s="23">
        <v>0</v>
      </c>
      <c r="F123" s="23">
        <v>0</v>
      </c>
      <c r="G123" s="23">
        <v>0</v>
      </c>
      <c r="H123" s="23">
        <v>1</v>
      </c>
      <c r="I123" s="23">
        <v>0</v>
      </c>
      <c r="J123" s="23">
        <v>0</v>
      </c>
      <c r="K123" s="23">
        <v>0</v>
      </c>
      <c r="L123" s="22">
        <v>0</v>
      </c>
    </row>
    <row r="124" spans="1:12" ht="15.75" x14ac:dyDescent="0.25">
      <c r="A124" s="23">
        <v>123</v>
      </c>
      <c r="B124" s="23">
        <v>0</v>
      </c>
      <c r="C124" s="23">
        <v>0</v>
      </c>
      <c r="D124" s="23">
        <v>1</v>
      </c>
      <c r="E124" s="23">
        <v>0</v>
      </c>
      <c r="F124" s="23">
        <v>0</v>
      </c>
      <c r="G124" s="23">
        <v>0</v>
      </c>
      <c r="H124" s="23">
        <v>1</v>
      </c>
      <c r="I124" s="23">
        <v>0</v>
      </c>
      <c r="J124" s="23">
        <v>0</v>
      </c>
      <c r="K124" s="23">
        <v>0</v>
      </c>
      <c r="L124" s="22">
        <v>0</v>
      </c>
    </row>
    <row r="125" spans="1:12" ht="15.75" x14ac:dyDescent="0.25">
      <c r="A125" s="23">
        <v>124</v>
      </c>
      <c r="B125" s="23">
        <v>1</v>
      </c>
      <c r="C125" s="23">
        <v>0</v>
      </c>
      <c r="D125" s="23">
        <v>0</v>
      </c>
      <c r="E125" s="23">
        <v>0</v>
      </c>
      <c r="F125" s="23">
        <v>0</v>
      </c>
      <c r="G125" s="23">
        <v>1</v>
      </c>
      <c r="H125" s="23">
        <v>0</v>
      </c>
      <c r="I125" s="23">
        <v>0</v>
      </c>
      <c r="J125" s="23">
        <v>1</v>
      </c>
      <c r="K125" s="23">
        <v>0</v>
      </c>
      <c r="L125" s="22">
        <v>0</v>
      </c>
    </row>
    <row r="126" spans="1:12" ht="15.75" x14ac:dyDescent="0.25">
      <c r="A126" s="23">
        <v>125</v>
      </c>
      <c r="B126" s="23">
        <v>1</v>
      </c>
      <c r="C126" s="23">
        <v>0</v>
      </c>
      <c r="D126" s="23">
        <v>0</v>
      </c>
      <c r="E126" s="23">
        <v>0</v>
      </c>
      <c r="F126" s="23">
        <v>0</v>
      </c>
      <c r="G126" s="23">
        <v>1</v>
      </c>
      <c r="H126" s="23">
        <v>0</v>
      </c>
      <c r="I126" s="23">
        <v>0</v>
      </c>
      <c r="J126" s="23">
        <v>1</v>
      </c>
      <c r="K126" s="23">
        <v>0</v>
      </c>
      <c r="L126" s="22">
        <v>0</v>
      </c>
    </row>
    <row r="127" spans="1:12" ht="15.75" x14ac:dyDescent="0.25">
      <c r="A127" s="23">
        <v>126</v>
      </c>
      <c r="B127" s="23">
        <v>1</v>
      </c>
      <c r="C127" s="23">
        <v>0</v>
      </c>
      <c r="D127" s="23">
        <v>1</v>
      </c>
      <c r="E127" s="23">
        <v>0</v>
      </c>
      <c r="F127" s="23">
        <v>0</v>
      </c>
      <c r="G127" s="23">
        <v>1</v>
      </c>
      <c r="H127" s="23">
        <v>0</v>
      </c>
      <c r="I127" s="23">
        <v>0</v>
      </c>
      <c r="J127" s="23">
        <v>1</v>
      </c>
      <c r="K127" s="23">
        <v>0</v>
      </c>
      <c r="L127" s="22">
        <v>0</v>
      </c>
    </row>
    <row r="128" spans="1:12" ht="15.75" x14ac:dyDescent="0.25">
      <c r="A128" s="23">
        <v>127</v>
      </c>
      <c r="B128" s="23">
        <v>1</v>
      </c>
      <c r="C128" s="23">
        <v>0</v>
      </c>
      <c r="D128" s="23">
        <v>0</v>
      </c>
      <c r="E128" s="23">
        <v>0</v>
      </c>
      <c r="F128" s="23">
        <v>0</v>
      </c>
      <c r="G128" s="23">
        <v>1</v>
      </c>
      <c r="H128" s="23">
        <v>0</v>
      </c>
      <c r="I128" s="23">
        <v>0</v>
      </c>
      <c r="J128" s="23">
        <v>1</v>
      </c>
      <c r="K128" s="23">
        <v>0</v>
      </c>
      <c r="L128" s="22">
        <v>0</v>
      </c>
    </row>
    <row r="129" spans="1:12" ht="15.75" x14ac:dyDescent="0.25">
      <c r="A129" s="23">
        <v>128</v>
      </c>
      <c r="B129" s="23">
        <v>1</v>
      </c>
      <c r="C129" s="23">
        <v>0</v>
      </c>
      <c r="D129" s="23">
        <v>0</v>
      </c>
      <c r="E129" s="23">
        <v>1</v>
      </c>
      <c r="F129" s="23">
        <v>0</v>
      </c>
      <c r="G129" s="23">
        <v>1</v>
      </c>
      <c r="H129" s="23">
        <v>0</v>
      </c>
      <c r="I129" s="23">
        <v>0</v>
      </c>
      <c r="J129" s="23">
        <v>1</v>
      </c>
      <c r="K129" s="23">
        <v>0</v>
      </c>
      <c r="L129" s="22">
        <v>0</v>
      </c>
    </row>
    <row r="130" spans="1:12" ht="15.75" x14ac:dyDescent="0.25">
      <c r="A130" s="23">
        <v>129</v>
      </c>
      <c r="B130" s="23">
        <v>1</v>
      </c>
      <c r="C130" s="23">
        <v>0</v>
      </c>
      <c r="D130" s="23">
        <v>0</v>
      </c>
      <c r="E130" s="23">
        <v>0</v>
      </c>
      <c r="F130" s="23">
        <v>0</v>
      </c>
      <c r="G130" s="23">
        <v>1</v>
      </c>
      <c r="H130" s="23">
        <v>0</v>
      </c>
      <c r="I130" s="23">
        <v>0</v>
      </c>
      <c r="J130" s="23">
        <v>1</v>
      </c>
      <c r="K130" s="23">
        <v>0</v>
      </c>
      <c r="L130" s="22">
        <v>0</v>
      </c>
    </row>
    <row r="131" spans="1:12" ht="15.75" x14ac:dyDescent="0.25">
      <c r="A131" s="23">
        <v>130</v>
      </c>
      <c r="B131" s="23">
        <v>0</v>
      </c>
      <c r="C131" s="23">
        <v>0</v>
      </c>
      <c r="D131" s="23">
        <v>1</v>
      </c>
      <c r="E131" s="23">
        <v>0</v>
      </c>
      <c r="F131" s="23">
        <v>0</v>
      </c>
      <c r="G131" s="23">
        <v>0</v>
      </c>
      <c r="H131" s="23">
        <v>1</v>
      </c>
      <c r="I131" s="23">
        <v>0</v>
      </c>
      <c r="J131" s="23">
        <v>0</v>
      </c>
      <c r="K131" s="23">
        <v>0</v>
      </c>
      <c r="L131" s="22">
        <v>0</v>
      </c>
    </row>
    <row r="132" spans="1:12" ht="15.75" x14ac:dyDescent="0.25">
      <c r="A132" s="23">
        <v>131</v>
      </c>
      <c r="B132" s="23">
        <v>1</v>
      </c>
      <c r="C132" s="23">
        <v>0</v>
      </c>
      <c r="D132" s="23">
        <v>0</v>
      </c>
      <c r="E132" s="23">
        <v>0</v>
      </c>
      <c r="F132" s="23">
        <v>0</v>
      </c>
      <c r="G132" s="23">
        <v>1</v>
      </c>
      <c r="H132" s="23">
        <v>0</v>
      </c>
      <c r="I132" s="23">
        <v>0</v>
      </c>
      <c r="J132" s="23">
        <v>1</v>
      </c>
      <c r="K132" s="23">
        <v>0</v>
      </c>
      <c r="L132" s="22">
        <v>0</v>
      </c>
    </row>
    <row r="133" spans="1:12" ht="15.75" x14ac:dyDescent="0.25">
      <c r="A133" s="23">
        <v>132</v>
      </c>
      <c r="B133" s="23">
        <v>0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2">
        <v>0</v>
      </c>
    </row>
    <row r="134" spans="1:12" ht="15.75" x14ac:dyDescent="0.25">
      <c r="A134" s="23">
        <v>133</v>
      </c>
      <c r="B134" s="23">
        <v>0</v>
      </c>
      <c r="C134" s="23">
        <v>0</v>
      </c>
      <c r="D134" s="23">
        <v>0</v>
      </c>
      <c r="E134" s="23">
        <v>0</v>
      </c>
      <c r="F134" s="23">
        <v>1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2">
        <v>0</v>
      </c>
    </row>
    <row r="135" spans="1:12" ht="15.75" x14ac:dyDescent="0.25">
      <c r="A135" s="23">
        <v>134</v>
      </c>
      <c r="B135" s="23">
        <v>0</v>
      </c>
      <c r="C135" s="23">
        <v>0</v>
      </c>
      <c r="D135" s="23">
        <v>1</v>
      </c>
      <c r="E135" s="23">
        <v>0</v>
      </c>
      <c r="F135" s="23">
        <v>1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2">
        <v>0</v>
      </c>
    </row>
    <row r="136" spans="1:12" ht="15.75" x14ac:dyDescent="0.25">
      <c r="A136" s="23">
        <v>135</v>
      </c>
      <c r="B136" s="23">
        <v>0</v>
      </c>
      <c r="C136" s="23">
        <v>0</v>
      </c>
      <c r="D136" s="23">
        <v>0</v>
      </c>
      <c r="E136" s="23">
        <v>0</v>
      </c>
      <c r="F136" s="23">
        <v>1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2">
        <v>0</v>
      </c>
    </row>
    <row r="137" spans="1:12" ht="15.75" x14ac:dyDescent="0.25">
      <c r="A137" s="23">
        <v>136</v>
      </c>
      <c r="B137" s="23">
        <v>1</v>
      </c>
      <c r="C137" s="23">
        <v>0</v>
      </c>
      <c r="D137" s="23">
        <v>0</v>
      </c>
      <c r="E137" s="23">
        <v>0</v>
      </c>
      <c r="F137" s="23">
        <v>0</v>
      </c>
      <c r="G137" s="23">
        <v>1</v>
      </c>
      <c r="H137" s="23">
        <v>0</v>
      </c>
      <c r="I137" s="23">
        <v>0</v>
      </c>
      <c r="J137" s="23">
        <v>1</v>
      </c>
      <c r="K137" s="23">
        <v>0</v>
      </c>
      <c r="L137" s="22">
        <v>0</v>
      </c>
    </row>
    <row r="138" spans="1:12" ht="15.75" x14ac:dyDescent="0.25">
      <c r="A138" s="23">
        <v>137</v>
      </c>
      <c r="B138" s="23">
        <v>0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1</v>
      </c>
      <c r="K138" s="23">
        <v>0</v>
      </c>
      <c r="L138" s="22">
        <v>0</v>
      </c>
    </row>
    <row r="139" spans="1:12" ht="15.75" x14ac:dyDescent="0.25">
      <c r="A139" s="23">
        <v>138</v>
      </c>
      <c r="B139" s="23">
        <v>1</v>
      </c>
      <c r="C139" s="23">
        <v>0</v>
      </c>
      <c r="D139" s="23">
        <v>0</v>
      </c>
      <c r="E139" s="23">
        <v>1</v>
      </c>
      <c r="F139" s="23">
        <v>0</v>
      </c>
      <c r="G139" s="23">
        <v>1</v>
      </c>
      <c r="H139" s="23">
        <v>0</v>
      </c>
      <c r="I139" s="23">
        <v>0</v>
      </c>
      <c r="J139" s="23">
        <v>1</v>
      </c>
      <c r="K139" s="23">
        <v>0</v>
      </c>
      <c r="L139" s="22">
        <v>0</v>
      </c>
    </row>
    <row r="140" spans="1:12" ht="15.75" x14ac:dyDescent="0.25">
      <c r="A140" s="23">
        <v>139</v>
      </c>
      <c r="B140" s="23">
        <v>0</v>
      </c>
      <c r="C140" s="23">
        <v>0</v>
      </c>
      <c r="D140" s="23">
        <v>1</v>
      </c>
      <c r="E140" s="23">
        <v>0</v>
      </c>
      <c r="F140" s="23">
        <v>1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2">
        <v>0</v>
      </c>
    </row>
    <row r="141" spans="1:12" ht="15.75" x14ac:dyDescent="0.25">
      <c r="A141" s="23">
        <v>140</v>
      </c>
      <c r="B141" s="23">
        <v>1</v>
      </c>
      <c r="C141" s="23">
        <v>0</v>
      </c>
      <c r="D141" s="23">
        <v>0</v>
      </c>
      <c r="E141" s="23">
        <v>0</v>
      </c>
      <c r="F141" s="23">
        <v>0</v>
      </c>
      <c r="G141" s="23">
        <v>1</v>
      </c>
      <c r="H141" s="23">
        <v>0</v>
      </c>
      <c r="I141" s="23">
        <v>0</v>
      </c>
      <c r="J141" s="23">
        <v>1</v>
      </c>
      <c r="K141" s="23">
        <v>0</v>
      </c>
      <c r="L141" s="22">
        <v>0</v>
      </c>
    </row>
    <row r="142" spans="1:12" ht="15.75" x14ac:dyDescent="0.25">
      <c r="A142" s="23">
        <v>141</v>
      </c>
      <c r="B142" s="23">
        <v>1</v>
      </c>
      <c r="C142" s="23">
        <v>0</v>
      </c>
      <c r="D142" s="23">
        <v>0</v>
      </c>
      <c r="E142" s="23">
        <v>0</v>
      </c>
      <c r="F142" s="23">
        <v>0</v>
      </c>
      <c r="G142" s="23">
        <v>1</v>
      </c>
      <c r="H142" s="23">
        <v>0</v>
      </c>
      <c r="I142" s="23">
        <v>0</v>
      </c>
      <c r="J142" s="23">
        <v>1</v>
      </c>
      <c r="K142" s="23">
        <v>0</v>
      </c>
      <c r="L142" s="22">
        <v>0</v>
      </c>
    </row>
    <row r="143" spans="1:12" ht="15.75" x14ac:dyDescent="0.25">
      <c r="A143" s="23">
        <v>142</v>
      </c>
      <c r="B143" s="23">
        <v>0</v>
      </c>
      <c r="C143" s="23">
        <v>0</v>
      </c>
      <c r="D143" s="23">
        <v>0</v>
      </c>
      <c r="E143" s="23">
        <v>0</v>
      </c>
      <c r="F143" s="23">
        <v>1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2">
        <v>0</v>
      </c>
    </row>
    <row r="144" spans="1:12" ht="15.75" x14ac:dyDescent="0.25">
      <c r="A144" s="23">
        <v>143</v>
      </c>
      <c r="B144" s="23">
        <v>1</v>
      </c>
      <c r="C144" s="23">
        <v>0</v>
      </c>
      <c r="D144" s="23">
        <v>0</v>
      </c>
      <c r="E144" s="23">
        <v>0</v>
      </c>
      <c r="F144" s="23">
        <v>0</v>
      </c>
      <c r="G144" s="23">
        <v>1</v>
      </c>
      <c r="H144" s="23">
        <v>0</v>
      </c>
      <c r="I144" s="23">
        <v>0</v>
      </c>
      <c r="J144" s="23">
        <v>1</v>
      </c>
      <c r="K144" s="23">
        <v>0</v>
      </c>
      <c r="L144" s="22">
        <v>0</v>
      </c>
    </row>
    <row r="145" spans="1:12" ht="15.75" x14ac:dyDescent="0.25">
      <c r="A145" s="23">
        <v>144</v>
      </c>
      <c r="B145" s="23">
        <v>1</v>
      </c>
      <c r="C145" s="23">
        <v>0</v>
      </c>
      <c r="D145" s="23">
        <v>0</v>
      </c>
      <c r="E145" s="23">
        <v>0</v>
      </c>
      <c r="F145" s="23">
        <v>0</v>
      </c>
      <c r="G145" s="23">
        <v>1</v>
      </c>
      <c r="H145" s="23">
        <v>0</v>
      </c>
      <c r="I145" s="23">
        <v>0</v>
      </c>
      <c r="J145" s="23">
        <v>1</v>
      </c>
      <c r="K145" s="23">
        <v>0</v>
      </c>
      <c r="L145" s="22">
        <v>0</v>
      </c>
    </row>
    <row r="146" spans="1:12" ht="15.75" x14ac:dyDescent="0.25">
      <c r="A146" s="23">
        <v>145</v>
      </c>
      <c r="B146" s="23">
        <v>0</v>
      </c>
      <c r="C146" s="23">
        <v>0</v>
      </c>
      <c r="D146" s="23">
        <v>1</v>
      </c>
      <c r="E146" s="23">
        <v>0</v>
      </c>
      <c r="F146" s="23">
        <v>0</v>
      </c>
      <c r="G146" s="23">
        <v>0</v>
      </c>
      <c r="H146" s="23">
        <v>1</v>
      </c>
      <c r="I146" s="23">
        <v>0</v>
      </c>
      <c r="J146" s="23">
        <v>0</v>
      </c>
      <c r="K146" s="23">
        <v>0</v>
      </c>
      <c r="L146" s="22">
        <v>0</v>
      </c>
    </row>
    <row r="147" spans="1:12" ht="15.75" x14ac:dyDescent="0.25">
      <c r="A147" s="23">
        <v>146</v>
      </c>
      <c r="B147" s="23">
        <v>1</v>
      </c>
      <c r="C147" s="23">
        <v>0</v>
      </c>
      <c r="D147" s="23">
        <v>0</v>
      </c>
      <c r="E147" s="23">
        <v>0</v>
      </c>
      <c r="F147" s="23">
        <v>0</v>
      </c>
      <c r="G147" s="23">
        <v>1</v>
      </c>
      <c r="H147" s="23">
        <v>0</v>
      </c>
      <c r="I147" s="23">
        <v>0</v>
      </c>
      <c r="J147" s="23">
        <v>1</v>
      </c>
      <c r="K147" s="23">
        <v>0</v>
      </c>
      <c r="L147" s="22">
        <v>0</v>
      </c>
    </row>
    <row r="148" spans="1:12" ht="15.75" x14ac:dyDescent="0.25">
      <c r="A148" s="23">
        <v>147</v>
      </c>
      <c r="B148" s="23">
        <v>1</v>
      </c>
      <c r="C148" s="23">
        <v>0</v>
      </c>
      <c r="D148" s="23">
        <v>0</v>
      </c>
      <c r="E148" s="23">
        <v>0</v>
      </c>
      <c r="F148" s="23">
        <v>0</v>
      </c>
      <c r="G148" s="23">
        <v>1</v>
      </c>
      <c r="H148" s="23">
        <v>0</v>
      </c>
      <c r="I148" s="23">
        <v>0</v>
      </c>
      <c r="J148" s="23">
        <v>1</v>
      </c>
      <c r="K148" s="23">
        <v>0</v>
      </c>
      <c r="L148" s="22">
        <v>0</v>
      </c>
    </row>
    <row r="149" spans="1:12" ht="15.75" x14ac:dyDescent="0.25">
      <c r="A149" s="23">
        <v>148</v>
      </c>
      <c r="B149" s="23">
        <v>1</v>
      </c>
      <c r="C149" s="23">
        <v>0</v>
      </c>
      <c r="D149" s="23">
        <v>0</v>
      </c>
      <c r="E149" s="23">
        <v>0</v>
      </c>
      <c r="F149" s="23">
        <v>0</v>
      </c>
      <c r="G149" s="23">
        <v>1</v>
      </c>
      <c r="H149" s="23">
        <v>0</v>
      </c>
      <c r="I149" s="23">
        <v>0</v>
      </c>
      <c r="J149" s="23">
        <v>1</v>
      </c>
      <c r="K149" s="23">
        <v>0</v>
      </c>
      <c r="L149" s="22">
        <v>0</v>
      </c>
    </row>
    <row r="150" spans="1:12" ht="15.75" x14ac:dyDescent="0.25">
      <c r="A150" s="23">
        <v>149</v>
      </c>
      <c r="B150" s="23">
        <v>1</v>
      </c>
      <c r="C150" s="23">
        <v>0</v>
      </c>
      <c r="D150" s="23">
        <v>0</v>
      </c>
      <c r="E150" s="23">
        <v>0</v>
      </c>
      <c r="F150" s="23">
        <v>0</v>
      </c>
      <c r="G150" s="23">
        <v>1</v>
      </c>
      <c r="H150" s="23">
        <v>0</v>
      </c>
      <c r="I150" s="23">
        <v>0</v>
      </c>
      <c r="J150" s="23">
        <v>1</v>
      </c>
      <c r="K150" s="23">
        <v>0</v>
      </c>
      <c r="L150" s="22">
        <v>0</v>
      </c>
    </row>
    <row r="151" spans="1:12" ht="15.75" x14ac:dyDescent="0.25">
      <c r="A151" s="23">
        <v>150</v>
      </c>
      <c r="B151" s="23">
        <v>0</v>
      </c>
      <c r="C151" s="23">
        <v>0</v>
      </c>
      <c r="D151" s="23">
        <v>0</v>
      </c>
      <c r="E151" s="23">
        <v>0</v>
      </c>
      <c r="F151" s="23">
        <v>1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2">
        <v>0</v>
      </c>
    </row>
    <row r="152" spans="1:12" ht="15.75" x14ac:dyDescent="0.25">
      <c r="A152" s="23">
        <v>151</v>
      </c>
      <c r="B152" s="23">
        <v>1</v>
      </c>
      <c r="C152" s="23">
        <v>0</v>
      </c>
      <c r="D152" s="23">
        <v>0</v>
      </c>
      <c r="E152" s="23">
        <v>0</v>
      </c>
      <c r="F152" s="23">
        <v>0</v>
      </c>
      <c r="G152" s="23">
        <v>1</v>
      </c>
      <c r="H152" s="23">
        <v>0</v>
      </c>
      <c r="I152" s="23">
        <v>0</v>
      </c>
      <c r="J152" s="23">
        <v>1</v>
      </c>
      <c r="K152" s="23">
        <v>0</v>
      </c>
      <c r="L152" s="22">
        <v>0</v>
      </c>
    </row>
    <row r="153" spans="1:12" ht="15.75" x14ac:dyDescent="0.25">
      <c r="A153" s="23">
        <v>152</v>
      </c>
      <c r="B153" s="23">
        <v>1</v>
      </c>
      <c r="C153" s="23">
        <v>0</v>
      </c>
      <c r="D153" s="23">
        <v>0</v>
      </c>
      <c r="E153" s="23">
        <v>0</v>
      </c>
      <c r="F153" s="23">
        <v>0</v>
      </c>
      <c r="G153" s="23">
        <v>1</v>
      </c>
      <c r="H153" s="23">
        <v>0</v>
      </c>
      <c r="I153" s="23">
        <v>0</v>
      </c>
      <c r="J153" s="23">
        <v>1</v>
      </c>
      <c r="K153" s="23">
        <v>0</v>
      </c>
      <c r="L153" s="22">
        <v>0</v>
      </c>
    </row>
    <row r="154" spans="1:12" ht="15.75" x14ac:dyDescent="0.25">
      <c r="A154" s="23">
        <v>153</v>
      </c>
      <c r="B154" s="23">
        <v>1</v>
      </c>
      <c r="C154" s="23">
        <v>0</v>
      </c>
      <c r="D154" s="23">
        <v>0</v>
      </c>
      <c r="E154" s="23">
        <v>0</v>
      </c>
      <c r="F154" s="23">
        <v>0</v>
      </c>
      <c r="G154" s="23">
        <v>1</v>
      </c>
      <c r="H154" s="23">
        <v>0</v>
      </c>
      <c r="I154" s="23">
        <v>0</v>
      </c>
      <c r="J154" s="23">
        <v>1</v>
      </c>
      <c r="K154" s="23">
        <v>0</v>
      </c>
      <c r="L154" s="22">
        <v>0</v>
      </c>
    </row>
    <row r="155" spans="1:12" ht="15.75" x14ac:dyDescent="0.25">
      <c r="A155" s="23">
        <v>154</v>
      </c>
      <c r="B155" s="23">
        <v>1</v>
      </c>
      <c r="C155" s="23">
        <v>0</v>
      </c>
      <c r="D155" s="23">
        <v>0</v>
      </c>
      <c r="E155" s="23">
        <v>0</v>
      </c>
      <c r="F155" s="23">
        <v>0</v>
      </c>
      <c r="G155" s="23">
        <v>1</v>
      </c>
      <c r="H155" s="23">
        <v>0</v>
      </c>
      <c r="I155" s="23">
        <v>0</v>
      </c>
      <c r="J155" s="23">
        <v>1</v>
      </c>
      <c r="K155" s="23">
        <v>0</v>
      </c>
      <c r="L155" s="22">
        <v>0</v>
      </c>
    </row>
    <row r="156" spans="1:12" ht="15.75" x14ac:dyDescent="0.25">
      <c r="A156" s="23">
        <v>155</v>
      </c>
      <c r="B156" s="23">
        <v>1</v>
      </c>
      <c r="C156" s="23">
        <v>0</v>
      </c>
      <c r="D156" s="23">
        <v>0</v>
      </c>
      <c r="E156" s="23">
        <v>0</v>
      </c>
      <c r="F156" s="23">
        <v>0</v>
      </c>
      <c r="G156" s="23">
        <v>1</v>
      </c>
      <c r="H156" s="23">
        <v>0</v>
      </c>
      <c r="I156" s="23">
        <v>0</v>
      </c>
      <c r="J156" s="23">
        <v>1</v>
      </c>
      <c r="K156" s="23">
        <v>0</v>
      </c>
      <c r="L156" s="22">
        <v>0</v>
      </c>
    </row>
    <row r="157" spans="1:12" ht="15.75" x14ac:dyDescent="0.25">
      <c r="A157" s="23">
        <v>156</v>
      </c>
      <c r="B157" s="23">
        <v>1</v>
      </c>
      <c r="C157" s="23">
        <v>0</v>
      </c>
      <c r="D157" s="23">
        <v>0</v>
      </c>
      <c r="E157" s="23">
        <v>0</v>
      </c>
      <c r="F157" s="23">
        <v>0</v>
      </c>
      <c r="G157" s="23">
        <v>1</v>
      </c>
      <c r="H157" s="23">
        <v>0</v>
      </c>
      <c r="I157" s="23">
        <v>0</v>
      </c>
      <c r="J157" s="23">
        <v>1</v>
      </c>
      <c r="K157" s="23">
        <v>0</v>
      </c>
      <c r="L157" s="22">
        <v>0</v>
      </c>
    </row>
    <row r="158" spans="1:12" ht="15.75" x14ac:dyDescent="0.25">
      <c r="A158" s="23">
        <v>157</v>
      </c>
      <c r="B158" s="23">
        <v>0</v>
      </c>
      <c r="C158" s="23">
        <v>0</v>
      </c>
      <c r="D158" s="23">
        <v>1</v>
      </c>
      <c r="E158" s="23">
        <v>0</v>
      </c>
      <c r="F158" s="23">
        <v>0</v>
      </c>
      <c r="G158" s="23">
        <v>0</v>
      </c>
      <c r="H158" s="23">
        <v>0</v>
      </c>
      <c r="I158" s="23">
        <v>0</v>
      </c>
      <c r="J158" s="23">
        <v>0</v>
      </c>
      <c r="K158" s="23">
        <v>0</v>
      </c>
      <c r="L158" s="22">
        <v>0</v>
      </c>
    </row>
    <row r="159" spans="1:12" ht="15.75" x14ac:dyDescent="0.25">
      <c r="A159" s="23">
        <v>158</v>
      </c>
      <c r="B159" s="23">
        <v>1</v>
      </c>
      <c r="C159" s="23">
        <v>0</v>
      </c>
      <c r="D159" s="23">
        <v>0</v>
      </c>
      <c r="E159" s="23">
        <v>0</v>
      </c>
      <c r="F159" s="23">
        <v>0</v>
      </c>
      <c r="G159" s="23">
        <v>1</v>
      </c>
      <c r="H159" s="23">
        <v>0</v>
      </c>
      <c r="I159" s="23">
        <v>0</v>
      </c>
      <c r="J159" s="23">
        <v>1</v>
      </c>
      <c r="K159" s="23">
        <v>0</v>
      </c>
      <c r="L159" s="22">
        <v>0</v>
      </c>
    </row>
    <row r="160" spans="1:12" ht="15.75" x14ac:dyDescent="0.25">
      <c r="A160" s="23">
        <v>159</v>
      </c>
      <c r="B160" s="23">
        <v>0</v>
      </c>
      <c r="C160" s="23">
        <v>0</v>
      </c>
      <c r="D160" s="23">
        <v>1</v>
      </c>
      <c r="E160" s="23">
        <v>0</v>
      </c>
      <c r="F160" s="23">
        <v>0</v>
      </c>
      <c r="G160" s="23">
        <v>1</v>
      </c>
      <c r="H160" s="23">
        <v>1</v>
      </c>
      <c r="I160" s="23">
        <v>0</v>
      </c>
      <c r="J160" s="23">
        <v>0</v>
      </c>
      <c r="K160" s="23">
        <v>0</v>
      </c>
      <c r="L160" s="22">
        <v>0</v>
      </c>
    </row>
    <row r="161" spans="1:12" ht="15.75" x14ac:dyDescent="0.25">
      <c r="A161" s="23">
        <v>160</v>
      </c>
      <c r="B161" s="23">
        <v>1</v>
      </c>
      <c r="C161" s="23">
        <v>0</v>
      </c>
      <c r="D161" s="23">
        <v>1</v>
      </c>
      <c r="E161" s="23">
        <v>0</v>
      </c>
      <c r="F161" s="23">
        <v>0</v>
      </c>
      <c r="G161" s="23">
        <v>1</v>
      </c>
      <c r="H161" s="23">
        <v>0</v>
      </c>
      <c r="I161" s="23">
        <v>0</v>
      </c>
      <c r="J161" s="23">
        <v>1</v>
      </c>
      <c r="K161" s="23">
        <v>0</v>
      </c>
      <c r="L161" s="22">
        <v>0</v>
      </c>
    </row>
    <row r="162" spans="1:12" ht="15.75" x14ac:dyDescent="0.25">
      <c r="A162" s="23">
        <v>161</v>
      </c>
      <c r="B162" s="23">
        <v>1</v>
      </c>
      <c r="C162" s="23">
        <v>0</v>
      </c>
      <c r="D162" s="23">
        <v>0</v>
      </c>
      <c r="E162" s="23">
        <v>0</v>
      </c>
      <c r="F162" s="23">
        <v>0</v>
      </c>
      <c r="G162" s="23">
        <v>1</v>
      </c>
      <c r="H162" s="23">
        <v>0</v>
      </c>
      <c r="I162" s="23">
        <v>0</v>
      </c>
      <c r="J162" s="23">
        <v>1</v>
      </c>
      <c r="K162" s="23">
        <v>0</v>
      </c>
      <c r="L162" s="22">
        <v>0</v>
      </c>
    </row>
    <row r="163" spans="1:12" ht="15.75" x14ac:dyDescent="0.25">
      <c r="A163" s="23">
        <v>162</v>
      </c>
      <c r="B163" s="23">
        <v>1</v>
      </c>
      <c r="C163" s="23">
        <v>0</v>
      </c>
      <c r="D163" s="23">
        <v>0</v>
      </c>
      <c r="E163" s="23">
        <v>1</v>
      </c>
      <c r="F163" s="23">
        <v>0</v>
      </c>
      <c r="G163" s="23">
        <v>1</v>
      </c>
      <c r="H163" s="23">
        <v>0</v>
      </c>
      <c r="I163" s="23">
        <v>0</v>
      </c>
      <c r="J163" s="23">
        <v>1</v>
      </c>
      <c r="K163" s="23">
        <v>0</v>
      </c>
      <c r="L163" s="22">
        <v>0</v>
      </c>
    </row>
    <row r="164" spans="1:12" ht="15.75" x14ac:dyDescent="0.25">
      <c r="A164" s="23">
        <v>163</v>
      </c>
      <c r="B164" s="23">
        <v>1</v>
      </c>
      <c r="C164" s="23">
        <v>0</v>
      </c>
      <c r="D164" s="23">
        <v>0</v>
      </c>
      <c r="E164" s="23">
        <v>0</v>
      </c>
      <c r="F164" s="23">
        <v>0</v>
      </c>
      <c r="G164" s="23">
        <v>1</v>
      </c>
      <c r="H164" s="23">
        <v>0</v>
      </c>
      <c r="I164" s="23">
        <v>0</v>
      </c>
      <c r="J164" s="23">
        <v>1</v>
      </c>
      <c r="K164" s="23">
        <v>0</v>
      </c>
      <c r="L164" s="22">
        <v>0</v>
      </c>
    </row>
    <row r="165" spans="1:12" ht="15.75" x14ac:dyDescent="0.25">
      <c r="A165" s="23">
        <v>164</v>
      </c>
      <c r="B165" s="23">
        <v>0</v>
      </c>
      <c r="C165" s="23">
        <v>0</v>
      </c>
      <c r="D165" s="23">
        <v>0</v>
      </c>
      <c r="E165" s="23">
        <v>0</v>
      </c>
      <c r="F165" s="23">
        <v>1</v>
      </c>
      <c r="G165" s="23">
        <v>0</v>
      </c>
      <c r="H165" s="23">
        <v>0</v>
      </c>
      <c r="I165" s="23">
        <v>0</v>
      </c>
      <c r="J165" s="23">
        <v>0</v>
      </c>
      <c r="K165" s="23">
        <v>0</v>
      </c>
      <c r="L165" s="22">
        <v>0</v>
      </c>
    </row>
    <row r="166" spans="1:12" ht="15.75" x14ac:dyDescent="0.25">
      <c r="A166" s="23">
        <v>165</v>
      </c>
      <c r="B166" s="23">
        <v>0</v>
      </c>
      <c r="C166" s="23">
        <v>0</v>
      </c>
      <c r="D166" s="23">
        <v>1</v>
      </c>
      <c r="E166" s="23">
        <v>0</v>
      </c>
      <c r="F166" s="23">
        <v>1</v>
      </c>
      <c r="G166" s="23">
        <v>0</v>
      </c>
      <c r="H166" s="23">
        <v>0</v>
      </c>
      <c r="I166" s="23">
        <v>0</v>
      </c>
      <c r="J166" s="23">
        <v>0</v>
      </c>
      <c r="K166" s="23">
        <v>0</v>
      </c>
      <c r="L166" s="22">
        <v>0</v>
      </c>
    </row>
    <row r="167" spans="1:12" ht="15.75" x14ac:dyDescent="0.25">
      <c r="A167" s="23">
        <v>166</v>
      </c>
      <c r="B167" s="23">
        <v>1</v>
      </c>
      <c r="C167" s="23">
        <v>0</v>
      </c>
      <c r="D167" s="23">
        <v>0</v>
      </c>
      <c r="E167" s="23">
        <v>0</v>
      </c>
      <c r="F167" s="23">
        <v>0</v>
      </c>
      <c r="G167" s="23">
        <v>1</v>
      </c>
      <c r="H167" s="23">
        <v>0</v>
      </c>
      <c r="I167" s="23">
        <v>0</v>
      </c>
      <c r="J167" s="23">
        <v>1</v>
      </c>
      <c r="K167" s="23">
        <v>0</v>
      </c>
      <c r="L167" s="22">
        <v>0</v>
      </c>
    </row>
    <row r="168" spans="1:12" ht="15.75" x14ac:dyDescent="0.25">
      <c r="A168" s="23">
        <v>167</v>
      </c>
      <c r="B168" s="23">
        <v>1</v>
      </c>
      <c r="C168" s="23">
        <v>0</v>
      </c>
      <c r="D168" s="23">
        <v>0</v>
      </c>
      <c r="E168" s="23">
        <v>0</v>
      </c>
      <c r="F168" s="23">
        <v>0</v>
      </c>
      <c r="G168" s="23">
        <v>1</v>
      </c>
      <c r="H168" s="23">
        <v>0</v>
      </c>
      <c r="I168" s="23">
        <v>0</v>
      </c>
      <c r="J168" s="23">
        <v>1</v>
      </c>
      <c r="K168" s="23">
        <v>0</v>
      </c>
      <c r="L168" s="22">
        <v>0</v>
      </c>
    </row>
    <row r="169" spans="1:12" ht="15.75" x14ac:dyDescent="0.25">
      <c r="A169" s="23">
        <v>168</v>
      </c>
      <c r="B169" s="23">
        <v>0</v>
      </c>
      <c r="C169" s="23">
        <v>0</v>
      </c>
      <c r="D169" s="23">
        <v>0</v>
      </c>
      <c r="E169" s="23">
        <v>0</v>
      </c>
      <c r="F169" s="23">
        <v>0</v>
      </c>
      <c r="G169" s="23">
        <v>0</v>
      </c>
      <c r="H169" s="23">
        <v>1</v>
      </c>
      <c r="I169" s="23">
        <v>0</v>
      </c>
      <c r="J169" s="23">
        <v>0</v>
      </c>
      <c r="K169" s="23">
        <v>0</v>
      </c>
      <c r="L169" s="22">
        <v>0</v>
      </c>
    </row>
    <row r="170" spans="1:12" ht="15.75" x14ac:dyDescent="0.25">
      <c r="A170" s="23">
        <v>169</v>
      </c>
      <c r="B170" s="23">
        <v>1</v>
      </c>
      <c r="C170" s="23">
        <v>0</v>
      </c>
      <c r="D170" s="23">
        <v>0</v>
      </c>
      <c r="E170" s="23">
        <v>0</v>
      </c>
      <c r="F170" s="23">
        <v>0</v>
      </c>
      <c r="G170" s="23">
        <v>1</v>
      </c>
      <c r="H170" s="23">
        <v>0</v>
      </c>
      <c r="I170" s="23">
        <v>0</v>
      </c>
      <c r="J170" s="23">
        <v>1</v>
      </c>
      <c r="K170" s="23">
        <v>0</v>
      </c>
      <c r="L170" s="22">
        <v>0</v>
      </c>
    </row>
    <row r="171" spans="1:12" ht="15.75" x14ac:dyDescent="0.25">
      <c r="A171" s="23">
        <v>170</v>
      </c>
      <c r="B171" s="23">
        <v>1</v>
      </c>
      <c r="C171" s="23">
        <v>0</v>
      </c>
      <c r="D171" s="23">
        <v>0</v>
      </c>
      <c r="E171" s="23">
        <v>0</v>
      </c>
      <c r="F171" s="23">
        <v>0</v>
      </c>
      <c r="G171" s="23">
        <v>1</v>
      </c>
      <c r="H171" s="23">
        <v>0</v>
      </c>
      <c r="I171" s="23">
        <v>0</v>
      </c>
      <c r="J171" s="23">
        <v>1</v>
      </c>
      <c r="K171" s="23">
        <v>0</v>
      </c>
      <c r="L171" s="22">
        <v>0</v>
      </c>
    </row>
    <row r="172" spans="1:12" ht="15.75" x14ac:dyDescent="0.25">
      <c r="A172" s="23">
        <v>171</v>
      </c>
      <c r="B172" s="23">
        <v>1</v>
      </c>
      <c r="C172" s="23">
        <v>0</v>
      </c>
      <c r="D172" s="23">
        <v>0</v>
      </c>
      <c r="E172" s="23">
        <v>1</v>
      </c>
      <c r="F172" s="23">
        <v>0</v>
      </c>
      <c r="G172" s="23">
        <v>1</v>
      </c>
      <c r="H172" s="23">
        <v>0</v>
      </c>
      <c r="I172" s="23">
        <v>0</v>
      </c>
      <c r="J172" s="23">
        <v>1</v>
      </c>
      <c r="K172" s="23">
        <v>0</v>
      </c>
      <c r="L172" s="22">
        <v>0</v>
      </c>
    </row>
    <row r="173" spans="1:12" ht="15.75" x14ac:dyDescent="0.25">
      <c r="A173" s="23">
        <v>172</v>
      </c>
      <c r="B173" s="23">
        <v>1</v>
      </c>
      <c r="C173" s="23">
        <v>0</v>
      </c>
      <c r="D173" s="23">
        <v>0</v>
      </c>
      <c r="E173" s="23">
        <v>0</v>
      </c>
      <c r="F173" s="23">
        <v>0</v>
      </c>
      <c r="G173" s="23">
        <v>1</v>
      </c>
      <c r="H173" s="23">
        <v>0</v>
      </c>
      <c r="I173" s="23">
        <v>0</v>
      </c>
      <c r="J173" s="23">
        <v>1</v>
      </c>
      <c r="K173" s="23">
        <v>0</v>
      </c>
      <c r="L173" s="22">
        <v>0</v>
      </c>
    </row>
    <row r="174" spans="1:12" ht="15.75" x14ac:dyDescent="0.25">
      <c r="A174" s="23">
        <v>173</v>
      </c>
      <c r="B174" s="23">
        <v>1</v>
      </c>
      <c r="C174" s="23">
        <v>0</v>
      </c>
      <c r="D174" s="23">
        <v>0</v>
      </c>
      <c r="E174" s="23">
        <v>0</v>
      </c>
      <c r="F174" s="23">
        <v>0</v>
      </c>
      <c r="G174" s="23">
        <v>1</v>
      </c>
      <c r="H174" s="23">
        <v>0</v>
      </c>
      <c r="I174" s="23">
        <v>0</v>
      </c>
      <c r="J174" s="23">
        <v>1</v>
      </c>
      <c r="K174" s="23">
        <v>0</v>
      </c>
      <c r="L174" s="22">
        <v>0</v>
      </c>
    </row>
    <row r="175" spans="1:12" ht="15.75" x14ac:dyDescent="0.25">
      <c r="A175" s="23">
        <v>174</v>
      </c>
      <c r="B175" s="23">
        <v>1</v>
      </c>
      <c r="C175" s="23">
        <v>0</v>
      </c>
      <c r="D175" s="23">
        <v>0</v>
      </c>
      <c r="E175" s="23">
        <v>0</v>
      </c>
      <c r="F175" s="23">
        <v>0</v>
      </c>
      <c r="G175" s="23">
        <v>1</v>
      </c>
      <c r="H175" s="23">
        <v>0</v>
      </c>
      <c r="I175" s="23">
        <v>0</v>
      </c>
      <c r="J175" s="23">
        <v>1</v>
      </c>
      <c r="K175" s="23">
        <v>0</v>
      </c>
      <c r="L175" s="22">
        <v>0</v>
      </c>
    </row>
    <row r="176" spans="1:12" ht="15.75" x14ac:dyDescent="0.25">
      <c r="A176" s="23">
        <v>175</v>
      </c>
      <c r="B176" s="23">
        <v>1</v>
      </c>
      <c r="C176" s="23">
        <v>0</v>
      </c>
      <c r="D176" s="23">
        <v>0</v>
      </c>
      <c r="E176" s="23">
        <v>0</v>
      </c>
      <c r="F176" s="23">
        <v>0</v>
      </c>
      <c r="G176" s="23">
        <v>1</v>
      </c>
      <c r="H176" s="23">
        <v>0</v>
      </c>
      <c r="I176" s="23">
        <v>0</v>
      </c>
      <c r="J176" s="23">
        <v>1</v>
      </c>
      <c r="K176" s="23">
        <v>0</v>
      </c>
      <c r="L176" s="22">
        <v>0</v>
      </c>
    </row>
    <row r="177" spans="1:12" ht="15.75" x14ac:dyDescent="0.25">
      <c r="A177" s="23">
        <v>176</v>
      </c>
      <c r="B177" s="23">
        <v>0</v>
      </c>
      <c r="C177" s="23">
        <v>1</v>
      </c>
      <c r="D177" s="23">
        <v>0</v>
      </c>
      <c r="E177" s="23">
        <v>0</v>
      </c>
      <c r="F177" s="23">
        <v>1</v>
      </c>
      <c r="G177" s="23">
        <v>0</v>
      </c>
      <c r="H177" s="23">
        <v>0</v>
      </c>
      <c r="I177" s="23">
        <v>0</v>
      </c>
      <c r="J177" s="23">
        <v>0</v>
      </c>
      <c r="K177" s="23">
        <v>0</v>
      </c>
      <c r="L177" s="22">
        <v>0</v>
      </c>
    </row>
    <row r="178" spans="1:12" ht="15.75" x14ac:dyDescent="0.25">
      <c r="A178" s="23">
        <v>177</v>
      </c>
      <c r="B178" s="23">
        <v>0</v>
      </c>
      <c r="C178" s="23">
        <v>0</v>
      </c>
      <c r="D178" s="23">
        <v>0</v>
      </c>
      <c r="E178" s="23">
        <v>0</v>
      </c>
      <c r="F178" s="23">
        <v>0</v>
      </c>
      <c r="G178" s="23">
        <v>0</v>
      </c>
      <c r="H178" s="23">
        <v>0</v>
      </c>
      <c r="I178" s="23">
        <v>0</v>
      </c>
      <c r="J178" s="23">
        <v>0</v>
      </c>
      <c r="K178" s="23">
        <v>0</v>
      </c>
      <c r="L178" s="22">
        <v>0</v>
      </c>
    </row>
    <row r="179" spans="1:12" ht="15.75" x14ac:dyDescent="0.25">
      <c r="A179" s="23">
        <v>178</v>
      </c>
      <c r="B179" s="23">
        <v>1</v>
      </c>
      <c r="C179" s="23">
        <v>0</v>
      </c>
      <c r="D179" s="23">
        <v>0</v>
      </c>
      <c r="E179" s="23">
        <v>0</v>
      </c>
      <c r="F179" s="23">
        <v>0</v>
      </c>
      <c r="G179" s="23">
        <v>1</v>
      </c>
      <c r="H179" s="23">
        <v>0</v>
      </c>
      <c r="I179" s="23">
        <v>0</v>
      </c>
      <c r="J179" s="23">
        <v>0</v>
      </c>
      <c r="K179" s="23">
        <v>0</v>
      </c>
      <c r="L179" s="22">
        <v>0</v>
      </c>
    </row>
    <row r="180" spans="1:12" ht="15.75" x14ac:dyDescent="0.25">
      <c r="A180" s="23">
        <v>179</v>
      </c>
      <c r="B180" s="23">
        <v>1</v>
      </c>
      <c r="C180" s="23">
        <v>0</v>
      </c>
      <c r="D180" s="23">
        <v>0</v>
      </c>
      <c r="E180" s="23">
        <v>0</v>
      </c>
      <c r="F180" s="23">
        <v>0</v>
      </c>
      <c r="G180" s="23">
        <v>1</v>
      </c>
      <c r="H180" s="23">
        <v>0</v>
      </c>
      <c r="I180" s="23">
        <v>0</v>
      </c>
      <c r="J180" s="23">
        <v>1</v>
      </c>
      <c r="K180" s="23">
        <v>0</v>
      </c>
      <c r="L180" s="22">
        <v>0</v>
      </c>
    </row>
    <row r="181" spans="1:12" ht="15.75" x14ac:dyDescent="0.25">
      <c r="A181" s="23">
        <v>180</v>
      </c>
      <c r="B181" s="23">
        <v>0</v>
      </c>
      <c r="C181" s="23">
        <v>0</v>
      </c>
      <c r="D181" s="23">
        <v>1</v>
      </c>
      <c r="E181" s="23">
        <v>0</v>
      </c>
      <c r="F181" s="23">
        <v>0</v>
      </c>
      <c r="G181" s="23">
        <v>1</v>
      </c>
      <c r="H181" s="23">
        <v>1</v>
      </c>
      <c r="I181" s="23">
        <v>0</v>
      </c>
      <c r="J181" s="23">
        <v>0</v>
      </c>
      <c r="K181" s="23">
        <v>0</v>
      </c>
      <c r="L181" s="22">
        <v>0</v>
      </c>
    </row>
    <row r="182" spans="1:12" ht="15.75" x14ac:dyDescent="0.25">
      <c r="A182" s="23">
        <v>181</v>
      </c>
      <c r="B182" s="23">
        <v>1</v>
      </c>
      <c r="C182" s="23">
        <v>0</v>
      </c>
      <c r="D182" s="23">
        <v>0</v>
      </c>
      <c r="E182" s="23">
        <v>0</v>
      </c>
      <c r="F182" s="23">
        <v>0</v>
      </c>
      <c r="G182" s="23">
        <v>1</v>
      </c>
      <c r="H182" s="23">
        <v>0</v>
      </c>
      <c r="I182" s="23">
        <v>0</v>
      </c>
      <c r="J182" s="23">
        <v>1</v>
      </c>
      <c r="K182" s="23">
        <v>0</v>
      </c>
      <c r="L182" s="22">
        <v>0</v>
      </c>
    </row>
    <row r="183" spans="1:12" ht="15.75" x14ac:dyDescent="0.25">
      <c r="A183" s="23">
        <v>182</v>
      </c>
      <c r="B183" s="23">
        <v>1</v>
      </c>
      <c r="C183" s="23">
        <v>0</v>
      </c>
      <c r="D183" s="23">
        <v>0</v>
      </c>
      <c r="E183" s="23">
        <v>0</v>
      </c>
      <c r="F183" s="23">
        <v>0</v>
      </c>
      <c r="G183" s="23">
        <v>1</v>
      </c>
      <c r="H183" s="23">
        <v>0</v>
      </c>
      <c r="I183" s="23">
        <v>0</v>
      </c>
      <c r="J183" s="23">
        <v>1</v>
      </c>
      <c r="K183" s="23">
        <v>0</v>
      </c>
      <c r="L183" s="22">
        <v>0</v>
      </c>
    </row>
    <row r="184" spans="1:12" ht="15.75" x14ac:dyDescent="0.25">
      <c r="A184" s="23">
        <v>183</v>
      </c>
      <c r="B184" s="23">
        <v>0</v>
      </c>
      <c r="C184" s="23">
        <v>0</v>
      </c>
      <c r="D184" s="23">
        <v>0</v>
      </c>
      <c r="E184" s="23">
        <v>0</v>
      </c>
      <c r="F184" s="23">
        <v>1</v>
      </c>
      <c r="G184" s="23">
        <v>0</v>
      </c>
      <c r="H184" s="23">
        <v>0</v>
      </c>
      <c r="I184" s="23">
        <v>0</v>
      </c>
      <c r="J184" s="23">
        <v>0</v>
      </c>
      <c r="K184" s="23">
        <v>0</v>
      </c>
      <c r="L184" s="22">
        <v>0</v>
      </c>
    </row>
    <row r="185" spans="1:12" ht="15.75" x14ac:dyDescent="0.25">
      <c r="A185" s="23">
        <v>184</v>
      </c>
      <c r="B185" s="23">
        <v>1</v>
      </c>
      <c r="C185" s="23">
        <v>0</v>
      </c>
      <c r="D185" s="23">
        <v>0</v>
      </c>
      <c r="E185" s="23">
        <v>0</v>
      </c>
      <c r="F185" s="23">
        <v>0</v>
      </c>
      <c r="G185" s="23">
        <v>1</v>
      </c>
      <c r="H185" s="23">
        <v>0</v>
      </c>
      <c r="I185" s="23">
        <v>0</v>
      </c>
      <c r="J185" s="23">
        <v>1</v>
      </c>
      <c r="K185" s="23">
        <v>0</v>
      </c>
      <c r="L185" s="22">
        <v>0</v>
      </c>
    </row>
    <row r="186" spans="1:12" ht="15.75" x14ac:dyDescent="0.25">
      <c r="A186" s="23">
        <v>185</v>
      </c>
      <c r="B186" s="23">
        <v>1</v>
      </c>
      <c r="C186" s="23">
        <v>0</v>
      </c>
      <c r="D186" s="23">
        <v>0</v>
      </c>
      <c r="E186" s="23">
        <v>0</v>
      </c>
      <c r="F186" s="23">
        <v>0</v>
      </c>
      <c r="G186" s="23">
        <v>1</v>
      </c>
      <c r="H186" s="23">
        <v>0</v>
      </c>
      <c r="I186" s="23">
        <v>0</v>
      </c>
      <c r="J186" s="23">
        <v>1</v>
      </c>
      <c r="K186" s="23">
        <v>0</v>
      </c>
      <c r="L186" s="22">
        <v>0</v>
      </c>
    </row>
    <row r="187" spans="1:12" ht="15.75" x14ac:dyDescent="0.25">
      <c r="A187" s="23">
        <v>186</v>
      </c>
      <c r="B187" s="23">
        <v>1</v>
      </c>
      <c r="C187" s="23">
        <v>0</v>
      </c>
      <c r="D187" s="23">
        <v>0</v>
      </c>
      <c r="E187" s="23">
        <v>0</v>
      </c>
      <c r="F187" s="23">
        <v>0</v>
      </c>
      <c r="G187" s="23">
        <v>1</v>
      </c>
      <c r="H187" s="23">
        <v>0</v>
      </c>
      <c r="I187" s="23">
        <v>0</v>
      </c>
      <c r="J187" s="23">
        <v>1</v>
      </c>
      <c r="K187" s="23">
        <v>0</v>
      </c>
      <c r="L187" s="22">
        <v>0</v>
      </c>
    </row>
    <row r="188" spans="1:12" ht="15.75" x14ac:dyDescent="0.25">
      <c r="A188" s="23">
        <v>187</v>
      </c>
      <c r="B188" s="23">
        <v>1</v>
      </c>
      <c r="C188" s="23">
        <v>0</v>
      </c>
      <c r="D188" s="23">
        <v>0</v>
      </c>
      <c r="E188" s="23">
        <v>0</v>
      </c>
      <c r="F188" s="23">
        <v>0</v>
      </c>
      <c r="G188" s="23">
        <v>1</v>
      </c>
      <c r="H188" s="23">
        <v>0</v>
      </c>
      <c r="I188" s="23">
        <v>0</v>
      </c>
      <c r="J188" s="23">
        <v>1</v>
      </c>
      <c r="K188" s="23">
        <v>0</v>
      </c>
      <c r="L188" s="22">
        <v>0</v>
      </c>
    </row>
    <row r="189" spans="1:12" ht="15.75" x14ac:dyDescent="0.25">
      <c r="A189" s="23">
        <v>188</v>
      </c>
      <c r="B189" s="23">
        <v>1</v>
      </c>
      <c r="C189" s="23">
        <v>0</v>
      </c>
      <c r="D189" s="23">
        <v>0</v>
      </c>
      <c r="E189" s="23">
        <v>0</v>
      </c>
      <c r="F189" s="23">
        <v>0</v>
      </c>
      <c r="G189" s="23">
        <v>1</v>
      </c>
      <c r="H189" s="23">
        <v>0</v>
      </c>
      <c r="I189" s="23">
        <v>0</v>
      </c>
      <c r="J189" s="23">
        <v>1</v>
      </c>
      <c r="K189" s="23">
        <v>0</v>
      </c>
      <c r="L189" s="22">
        <v>0</v>
      </c>
    </row>
    <row r="190" spans="1:12" ht="15.75" x14ac:dyDescent="0.25">
      <c r="A190" s="23">
        <v>189</v>
      </c>
      <c r="B190" s="23">
        <v>1</v>
      </c>
      <c r="C190" s="23">
        <v>0</v>
      </c>
      <c r="D190" s="23">
        <v>0</v>
      </c>
      <c r="E190" s="23">
        <v>0</v>
      </c>
      <c r="F190" s="23">
        <v>0</v>
      </c>
      <c r="G190" s="23">
        <v>1</v>
      </c>
      <c r="H190" s="23">
        <v>0</v>
      </c>
      <c r="I190" s="23">
        <v>0</v>
      </c>
      <c r="J190" s="23">
        <v>1</v>
      </c>
      <c r="K190" s="23">
        <v>0</v>
      </c>
      <c r="L190" s="22">
        <v>0</v>
      </c>
    </row>
    <row r="191" spans="1:12" ht="15.75" x14ac:dyDescent="0.25">
      <c r="A191" s="23">
        <v>190</v>
      </c>
      <c r="B191" s="23">
        <v>1</v>
      </c>
      <c r="C191" s="23">
        <v>0</v>
      </c>
      <c r="D191" s="23">
        <v>0</v>
      </c>
      <c r="E191" s="23">
        <v>0</v>
      </c>
      <c r="F191" s="23">
        <v>0</v>
      </c>
      <c r="G191" s="23">
        <v>1</v>
      </c>
      <c r="H191" s="23">
        <v>0</v>
      </c>
      <c r="I191" s="23">
        <v>0</v>
      </c>
      <c r="J191" s="23">
        <v>1</v>
      </c>
      <c r="K191" s="23">
        <v>0</v>
      </c>
      <c r="L191" s="22">
        <v>0</v>
      </c>
    </row>
    <row r="192" spans="1:12" ht="15.75" x14ac:dyDescent="0.25">
      <c r="A192" s="23">
        <v>191</v>
      </c>
      <c r="B192" s="23">
        <v>1</v>
      </c>
      <c r="C192" s="23">
        <v>0</v>
      </c>
      <c r="D192" s="23">
        <v>0</v>
      </c>
      <c r="E192" s="23">
        <v>0</v>
      </c>
      <c r="F192" s="23">
        <v>0</v>
      </c>
      <c r="G192" s="23">
        <v>1</v>
      </c>
      <c r="H192" s="23">
        <v>0</v>
      </c>
      <c r="I192" s="23">
        <v>0</v>
      </c>
      <c r="J192" s="23">
        <v>1</v>
      </c>
      <c r="K192" s="23">
        <v>0</v>
      </c>
      <c r="L192" s="22">
        <v>0</v>
      </c>
    </row>
    <row r="193" spans="1:12" ht="15.75" x14ac:dyDescent="0.25">
      <c r="A193" s="23">
        <v>192</v>
      </c>
      <c r="B193" s="23">
        <v>1</v>
      </c>
      <c r="C193" s="23">
        <v>0</v>
      </c>
      <c r="D193" s="23">
        <v>0</v>
      </c>
      <c r="E193" s="23">
        <v>0</v>
      </c>
      <c r="F193" s="23">
        <v>0</v>
      </c>
      <c r="G193" s="23">
        <v>1</v>
      </c>
      <c r="H193" s="23">
        <v>0</v>
      </c>
      <c r="I193" s="23">
        <v>0</v>
      </c>
      <c r="J193" s="23">
        <v>1</v>
      </c>
      <c r="K193" s="23">
        <v>0</v>
      </c>
      <c r="L193" s="22">
        <v>0</v>
      </c>
    </row>
    <row r="194" spans="1:12" ht="15.75" x14ac:dyDescent="0.25">
      <c r="A194" s="23">
        <v>193</v>
      </c>
      <c r="B194" s="23">
        <v>0</v>
      </c>
      <c r="C194" s="23">
        <v>0</v>
      </c>
      <c r="D194" s="23">
        <v>1</v>
      </c>
      <c r="E194" s="23">
        <v>0</v>
      </c>
      <c r="F194" s="23">
        <v>0</v>
      </c>
      <c r="G194" s="23">
        <v>0</v>
      </c>
      <c r="H194" s="23">
        <v>1</v>
      </c>
      <c r="I194" s="23">
        <v>0</v>
      </c>
      <c r="J194" s="23">
        <v>0</v>
      </c>
      <c r="K194" s="23">
        <v>0</v>
      </c>
      <c r="L194" s="22">
        <v>0</v>
      </c>
    </row>
    <row r="195" spans="1:12" ht="15.75" x14ac:dyDescent="0.25">
      <c r="A195" s="23">
        <v>194</v>
      </c>
      <c r="B195" s="23">
        <v>1</v>
      </c>
      <c r="C195" s="23">
        <v>0</v>
      </c>
      <c r="D195" s="23">
        <v>0</v>
      </c>
      <c r="E195" s="23">
        <v>0</v>
      </c>
      <c r="F195" s="23">
        <v>0</v>
      </c>
      <c r="G195" s="23">
        <v>1</v>
      </c>
      <c r="H195" s="23">
        <v>0</v>
      </c>
      <c r="I195" s="23">
        <v>0</v>
      </c>
      <c r="J195" s="23">
        <v>1</v>
      </c>
      <c r="K195" s="23">
        <v>0</v>
      </c>
      <c r="L195" s="22">
        <v>0</v>
      </c>
    </row>
    <row r="196" spans="1:12" ht="15.75" x14ac:dyDescent="0.25">
      <c r="A196" s="23">
        <v>195</v>
      </c>
      <c r="B196" s="23">
        <v>0</v>
      </c>
      <c r="C196" s="23">
        <v>0</v>
      </c>
      <c r="D196" s="23">
        <v>1</v>
      </c>
      <c r="E196" s="23">
        <v>0</v>
      </c>
      <c r="F196" s="23">
        <v>0</v>
      </c>
      <c r="G196" s="23">
        <v>0</v>
      </c>
      <c r="H196" s="23">
        <v>0</v>
      </c>
      <c r="I196" s="23">
        <v>0</v>
      </c>
      <c r="J196" s="23">
        <v>0</v>
      </c>
      <c r="K196" s="23">
        <v>0</v>
      </c>
      <c r="L196" s="22">
        <v>0</v>
      </c>
    </row>
    <row r="197" spans="1:12" ht="15.75" x14ac:dyDescent="0.25">
      <c r="A197" s="23">
        <v>196</v>
      </c>
      <c r="B197" s="23">
        <v>0</v>
      </c>
      <c r="C197" s="23">
        <v>0</v>
      </c>
      <c r="D197" s="23">
        <v>0</v>
      </c>
      <c r="E197" s="23">
        <v>0</v>
      </c>
      <c r="F197" s="23">
        <v>0</v>
      </c>
      <c r="G197" s="23">
        <v>0</v>
      </c>
      <c r="H197" s="23">
        <v>0</v>
      </c>
      <c r="I197" s="23">
        <v>0</v>
      </c>
      <c r="J197" s="23">
        <v>0</v>
      </c>
      <c r="K197" s="23">
        <v>0</v>
      </c>
      <c r="L197" s="22">
        <v>0</v>
      </c>
    </row>
    <row r="198" spans="1:12" ht="15.75" x14ac:dyDescent="0.25">
      <c r="A198" s="23">
        <v>197</v>
      </c>
      <c r="B198" s="23">
        <v>0</v>
      </c>
      <c r="C198" s="23">
        <v>0</v>
      </c>
      <c r="D198" s="23">
        <v>0</v>
      </c>
      <c r="E198" s="23">
        <v>0</v>
      </c>
      <c r="F198" s="23">
        <v>1</v>
      </c>
      <c r="G198" s="23">
        <v>0</v>
      </c>
      <c r="H198" s="23">
        <v>0</v>
      </c>
      <c r="I198" s="23">
        <v>0</v>
      </c>
      <c r="J198" s="23">
        <v>0</v>
      </c>
      <c r="K198" s="23">
        <v>0</v>
      </c>
      <c r="L198" s="22">
        <v>0</v>
      </c>
    </row>
    <row r="199" spans="1:12" ht="15.75" x14ac:dyDescent="0.25">
      <c r="A199" s="23">
        <v>198</v>
      </c>
      <c r="B199" s="23">
        <v>0</v>
      </c>
      <c r="C199" s="23">
        <v>0</v>
      </c>
      <c r="D199" s="23">
        <v>0</v>
      </c>
      <c r="E199" s="23">
        <v>0</v>
      </c>
      <c r="F199" s="23">
        <v>0</v>
      </c>
      <c r="G199" s="23">
        <v>0</v>
      </c>
      <c r="H199" s="23">
        <v>0</v>
      </c>
      <c r="I199" s="23">
        <v>0</v>
      </c>
      <c r="J199" s="23">
        <v>0</v>
      </c>
      <c r="K199" s="23">
        <v>0</v>
      </c>
      <c r="L199" s="22">
        <v>0</v>
      </c>
    </row>
    <row r="200" spans="1:12" ht="15.75" x14ac:dyDescent="0.25">
      <c r="A200" s="23">
        <v>199</v>
      </c>
      <c r="B200" s="23">
        <v>1</v>
      </c>
      <c r="C200" s="23">
        <v>0</v>
      </c>
      <c r="D200" s="23">
        <v>0</v>
      </c>
      <c r="E200" s="23">
        <v>0</v>
      </c>
      <c r="F200" s="23">
        <v>0</v>
      </c>
      <c r="G200" s="23">
        <v>1</v>
      </c>
      <c r="H200" s="23">
        <v>0</v>
      </c>
      <c r="I200" s="23">
        <v>0</v>
      </c>
      <c r="J200" s="23">
        <v>1</v>
      </c>
      <c r="K200" s="23">
        <v>0</v>
      </c>
      <c r="L200" s="22">
        <v>0</v>
      </c>
    </row>
    <row r="201" spans="1:12" ht="15.75" x14ac:dyDescent="0.25">
      <c r="A201" s="23">
        <v>200</v>
      </c>
      <c r="B201" s="23">
        <v>0</v>
      </c>
      <c r="C201" s="23">
        <v>0</v>
      </c>
      <c r="D201" s="23">
        <v>0</v>
      </c>
      <c r="E201" s="23">
        <v>0</v>
      </c>
      <c r="F201" s="23">
        <v>0</v>
      </c>
      <c r="G201" s="23">
        <v>0</v>
      </c>
      <c r="H201" s="23">
        <v>0</v>
      </c>
      <c r="I201" s="23">
        <v>0</v>
      </c>
      <c r="J201" s="23">
        <v>0</v>
      </c>
      <c r="K201" s="23">
        <v>0</v>
      </c>
      <c r="L201" s="22">
        <v>0</v>
      </c>
    </row>
    <row r="202" spans="1:12" ht="15.75" x14ac:dyDescent="0.25">
      <c r="A202" s="22"/>
      <c r="B202" s="23">
        <v>144</v>
      </c>
      <c r="C202" s="23">
        <v>1</v>
      </c>
      <c r="D202" s="23">
        <v>26</v>
      </c>
      <c r="E202" s="23">
        <v>13</v>
      </c>
      <c r="F202" s="23">
        <v>25</v>
      </c>
      <c r="G202" s="23">
        <v>145</v>
      </c>
      <c r="H202" s="23">
        <v>13</v>
      </c>
      <c r="I202" s="23">
        <v>0</v>
      </c>
      <c r="J202" s="23">
        <v>139</v>
      </c>
      <c r="K202" s="23">
        <v>0</v>
      </c>
      <c r="L202" s="2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workbookViewId="0">
      <selection activeCell="M194" sqref="A2:M194"/>
    </sheetView>
  </sheetViews>
  <sheetFormatPr defaultColWidth="8.85546875" defaultRowHeight="15" x14ac:dyDescent="0.25"/>
  <cols>
    <col min="1" max="1" width="12.42578125" customWidth="1"/>
    <col min="2" max="2" width="9.140625" style="12"/>
    <col min="3" max="13" width="12.42578125" style="15"/>
  </cols>
  <sheetData>
    <row r="1" spans="1:13" ht="30" x14ac:dyDescent="0.25">
      <c r="A1" s="14" t="s">
        <v>31</v>
      </c>
      <c r="B1" s="15" t="s">
        <v>18</v>
      </c>
      <c r="C1" s="15" t="s">
        <v>85</v>
      </c>
      <c r="D1" s="15" t="s">
        <v>86</v>
      </c>
      <c r="E1" s="15" t="s">
        <v>87</v>
      </c>
      <c r="F1" s="15" t="s">
        <v>88</v>
      </c>
      <c r="G1" s="15" t="s">
        <v>89</v>
      </c>
      <c r="H1" s="15" t="s">
        <v>90</v>
      </c>
      <c r="I1" s="15" t="s">
        <v>91</v>
      </c>
      <c r="J1" s="15" t="s">
        <v>92</v>
      </c>
      <c r="K1" s="15" t="s">
        <v>93</v>
      </c>
      <c r="L1" s="15" t="s">
        <v>94</v>
      </c>
      <c r="M1" s="15" t="s">
        <v>95</v>
      </c>
    </row>
    <row r="2" spans="1:13" x14ac:dyDescent="0.25">
      <c r="A2">
        <v>1</v>
      </c>
      <c r="B2" s="12" t="s">
        <v>19</v>
      </c>
      <c r="C2" s="15">
        <v>1</v>
      </c>
      <c r="D2" s="15">
        <v>0</v>
      </c>
      <c r="E2" s="15">
        <v>0</v>
      </c>
      <c r="F2" s="15">
        <v>0</v>
      </c>
      <c r="G2" s="15">
        <v>0</v>
      </c>
      <c r="H2" s="15">
        <v>1</v>
      </c>
      <c r="I2" s="15">
        <v>0</v>
      </c>
      <c r="J2" s="15">
        <v>0</v>
      </c>
      <c r="K2" s="15">
        <v>1</v>
      </c>
      <c r="L2" s="15">
        <v>0</v>
      </c>
      <c r="M2" s="15">
        <v>0</v>
      </c>
    </row>
    <row r="3" spans="1:13" x14ac:dyDescent="0.25">
      <c r="A3">
        <v>2</v>
      </c>
      <c r="B3" s="12" t="s">
        <v>19</v>
      </c>
      <c r="C3" s="15">
        <v>1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1</v>
      </c>
      <c r="L3" s="15">
        <v>0</v>
      </c>
      <c r="M3" s="15">
        <v>0</v>
      </c>
    </row>
    <row r="4" spans="1:13" x14ac:dyDescent="0.25">
      <c r="A4">
        <v>3</v>
      </c>
      <c r="B4" s="12" t="s">
        <v>19</v>
      </c>
      <c r="C4" s="15">
        <v>1</v>
      </c>
      <c r="D4" s="15">
        <v>0</v>
      </c>
      <c r="E4" s="15">
        <v>0</v>
      </c>
      <c r="F4" s="15">
        <v>0</v>
      </c>
      <c r="G4" s="15">
        <v>0</v>
      </c>
      <c r="H4" s="15">
        <v>1</v>
      </c>
      <c r="I4" s="15">
        <v>0</v>
      </c>
      <c r="J4" s="15">
        <v>0</v>
      </c>
      <c r="K4" s="15">
        <v>1</v>
      </c>
      <c r="L4" s="15">
        <v>0</v>
      </c>
      <c r="M4" s="15">
        <v>0</v>
      </c>
    </row>
    <row r="5" spans="1:13" x14ac:dyDescent="0.25">
      <c r="A5">
        <v>4</v>
      </c>
      <c r="B5" s="12">
        <v>23</v>
      </c>
      <c r="C5" s="15">
        <v>1</v>
      </c>
      <c r="D5" s="15">
        <v>0</v>
      </c>
      <c r="E5" s="15">
        <v>0</v>
      </c>
      <c r="F5" s="15">
        <v>0</v>
      </c>
      <c r="G5" s="15">
        <v>0</v>
      </c>
      <c r="H5" s="15">
        <v>1</v>
      </c>
      <c r="I5" s="15">
        <v>0</v>
      </c>
      <c r="J5" s="15">
        <v>0</v>
      </c>
      <c r="K5" s="15">
        <v>1</v>
      </c>
      <c r="L5" s="15">
        <v>0</v>
      </c>
      <c r="M5" s="15">
        <v>0</v>
      </c>
    </row>
    <row r="6" spans="1:13" x14ac:dyDescent="0.25">
      <c r="A6">
        <v>5</v>
      </c>
      <c r="B6" s="12">
        <v>3</v>
      </c>
      <c r="C6" s="15">
        <v>1</v>
      </c>
      <c r="D6" s="15">
        <v>0</v>
      </c>
      <c r="E6" s="15">
        <v>0</v>
      </c>
      <c r="F6" s="15">
        <v>0</v>
      </c>
      <c r="G6" s="15">
        <v>0</v>
      </c>
      <c r="H6" s="15">
        <v>1</v>
      </c>
      <c r="I6" s="15">
        <v>0</v>
      </c>
      <c r="J6" s="15">
        <v>0</v>
      </c>
      <c r="K6" s="15">
        <v>1</v>
      </c>
      <c r="L6" s="15">
        <v>0</v>
      </c>
      <c r="M6" s="15">
        <v>0</v>
      </c>
    </row>
    <row r="7" spans="1:13" x14ac:dyDescent="0.25">
      <c r="A7">
        <v>6</v>
      </c>
      <c r="B7" s="12" t="s">
        <v>19</v>
      </c>
      <c r="C7" s="15">
        <v>1</v>
      </c>
      <c r="D7" s="15">
        <v>0</v>
      </c>
      <c r="E7" s="15">
        <v>0</v>
      </c>
      <c r="F7" s="15">
        <v>0</v>
      </c>
      <c r="G7" s="15">
        <v>0</v>
      </c>
      <c r="H7" s="15">
        <v>1</v>
      </c>
      <c r="I7" s="15">
        <v>0</v>
      </c>
      <c r="J7" s="15">
        <v>0</v>
      </c>
      <c r="K7" s="15">
        <v>1</v>
      </c>
      <c r="L7" s="15">
        <v>0</v>
      </c>
      <c r="M7" s="15">
        <v>0</v>
      </c>
    </row>
    <row r="8" spans="1:13" x14ac:dyDescent="0.25">
      <c r="A8">
        <v>7</v>
      </c>
      <c r="B8" s="12">
        <v>24</v>
      </c>
      <c r="C8" s="15">
        <v>1</v>
      </c>
      <c r="D8" s="15">
        <v>0</v>
      </c>
      <c r="E8" s="15">
        <v>0</v>
      </c>
      <c r="F8" s="15">
        <v>0</v>
      </c>
      <c r="G8" s="15">
        <v>0</v>
      </c>
      <c r="H8" s="15">
        <v>1</v>
      </c>
      <c r="I8" s="15">
        <v>0</v>
      </c>
      <c r="J8" s="15">
        <v>0</v>
      </c>
      <c r="K8" s="15">
        <v>1</v>
      </c>
      <c r="L8" s="15">
        <v>0</v>
      </c>
      <c r="M8" s="15">
        <v>0</v>
      </c>
    </row>
    <row r="9" spans="1:13" x14ac:dyDescent="0.25">
      <c r="A9">
        <v>8</v>
      </c>
      <c r="B9" s="12" t="s">
        <v>19</v>
      </c>
      <c r="C9" s="15">
        <v>1</v>
      </c>
      <c r="D9" s="15">
        <v>0</v>
      </c>
      <c r="E9" s="15">
        <v>0</v>
      </c>
      <c r="F9" s="15">
        <v>1</v>
      </c>
      <c r="G9" s="15">
        <v>0</v>
      </c>
      <c r="H9" s="15">
        <v>1</v>
      </c>
      <c r="I9" s="15">
        <v>0</v>
      </c>
      <c r="J9" s="15">
        <v>0</v>
      </c>
      <c r="K9" s="15">
        <v>1</v>
      </c>
      <c r="L9" s="15">
        <v>0</v>
      </c>
      <c r="M9" s="15">
        <v>0</v>
      </c>
    </row>
    <row r="10" spans="1:13" x14ac:dyDescent="0.25">
      <c r="A10">
        <v>9</v>
      </c>
      <c r="B10" s="12">
        <v>114</v>
      </c>
      <c r="C10" s="15">
        <v>1</v>
      </c>
      <c r="D10" s="15">
        <v>0</v>
      </c>
      <c r="E10" s="15">
        <v>0</v>
      </c>
      <c r="F10" s="15">
        <v>0</v>
      </c>
      <c r="G10" s="15">
        <v>0</v>
      </c>
      <c r="H10" s="15">
        <v>1</v>
      </c>
      <c r="I10" s="15">
        <v>0</v>
      </c>
      <c r="J10" s="15">
        <v>0</v>
      </c>
      <c r="K10" s="15">
        <v>1</v>
      </c>
      <c r="L10" s="15">
        <v>0</v>
      </c>
      <c r="M10" s="15">
        <v>0</v>
      </c>
    </row>
    <row r="11" spans="1:13" x14ac:dyDescent="0.25">
      <c r="A11">
        <v>10</v>
      </c>
      <c r="B11" s="12">
        <v>34</v>
      </c>
      <c r="C11" s="15">
        <v>1</v>
      </c>
      <c r="D11" s="15">
        <v>0</v>
      </c>
      <c r="E11" s="15">
        <v>0</v>
      </c>
      <c r="F11" s="15">
        <v>0</v>
      </c>
      <c r="G11" s="15">
        <v>0</v>
      </c>
      <c r="H11" s="15">
        <v>1</v>
      </c>
      <c r="I11" s="15">
        <v>0</v>
      </c>
      <c r="J11" s="15">
        <v>0</v>
      </c>
      <c r="K11" s="15">
        <v>1</v>
      </c>
      <c r="L11" s="15">
        <v>0</v>
      </c>
      <c r="M11" s="15">
        <v>0</v>
      </c>
    </row>
    <row r="12" spans="1:13" x14ac:dyDescent="0.25">
      <c r="A12">
        <v>11</v>
      </c>
      <c r="B12" s="12">
        <v>36</v>
      </c>
      <c r="C12" s="15">
        <v>1</v>
      </c>
      <c r="D12" s="15">
        <v>0</v>
      </c>
      <c r="E12" s="15">
        <v>0</v>
      </c>
      <c r="F12" s="15">
        <v>0</v>
      </c>
      <c r="G12" s="15">
        <v>0</v>
      </c>
      <c r="H12" s="15">
        <v>1</v>
      </c>
      <c r="I12" s="15">
        <v>0</v>
      </c>
      <c r="J12" s="15">
        <v>0</v>
      </c>
      <c r="K12" s="15">
        <v>1</v>
      </c>
      <c r="L12" s="15">
        <v>0</v>
      </c>
      <c r="M12" s="15">
        <v>0</v>
      </c>
    </row>
    <row r="13" spans="1:13" x14ac:dyDescent="0.25">
      <c r="A13">
        <v>12</v>
      </c>
      <c r="B13" s="12">
        <v>25</v>
      </c>
      <c r="C13" s="15">
        <v>1</v>
      </c>
      <c r="D13" s="15">
        <v>0</v>
      </c>
      <c r="E13" s="15">
        <v>0</v>
      </c>
      <c r="F13" s="15">
        <v>0</v>
      </c>
      <c r="G13" s="15">
        <v>0</v>
      </c>
      <c r="H13" s="15">
        <v>1</v>
      </c>
      <c r="I13" s="15">
        <v>0</v>
      </c>
      <c r="J13" s="15">
        <v>0</v>
      </c>
      <c r="K13" s="15">
        <v>1</v>
      </c>
      <c r="L13" s="15">
        <v>0</v>
      </c>
      <c r="M13" s="15">
        <v>0</v>
      </c>
    </row>
    <row r="14" spans="1:13" x14ac:dyDescent="0.25">
      <c r="A14">
        <v>13</v>
      </c>
      <c r="B14" s="12">
        <v>113</v>
      </c>
      <c r="C14" s="15">
        <v>1</v>
      </c>
      <c r="D14" s="15">
        <v>0</v>
      </c>
      <c r="E14" s="15">
        <v>0</v>
      </c>
      <c r="F14" s="15">
        <v>0</v>
      </c>
      <c r="G14" s="15">
        <v>0</v>
      </c>
      <c r="H14" s="15">
        <v>1</v>
      </c>
      <c r="I14" s="15">
        <v>0</v>
      </c>
      <c r="J14" s="15">
        <v>0</v>
      </c>
      <c r="K14" s="15">
        <v>1</v>
      </c>
      <c r="L14" s="15">
        <v>0</v>
      </c>
      <c r="M14" s="15">
        <v>0</v>
      </c>
    </row>
    <row r="15" spans="1:13" x14ac:dyDescent="0.25">
      <c r="A15">
        <v>14</v>
      </c>
      <c r="B15" s="12">
        <v>112</v>
      </c>
      <c r="C15" s="15">
        <v>1</v>
      </c>
      <c r="D15" s="15">
        <v>0</v>
      </c>
      <c r="E15" s="15">
        <v>0</v>
      </c>
      <c r="F15" s="15">
        <v>0</v>
      </c>
      <c r="G15" s="15">
        <v>0</v>
      </c>
      <c r="H15" s="15">
        <v>1</v>
      </c>
      <c r="I15" s="15">
        <v>0</v>
      </c>
      <c r="J15" s="15">
        <v>0</v>
      </c>
      <c r="K15" s="15">
        <v>1</v>
      </c>
      <c r="L15" s="15">
        <v>0</v>
      </c>
      <c r="M15" s="15">
        <v>0</v>
      </c>
    </row>
    <row r="16" spans="1:13" x14ac:dyDescent="0.25">
      <c r="A16">
        <v>15</v>
      </c>
      <c r="B16" s="12">
        <v>27</v>
      </c>
      <c r="C16" s="15">
        <v>1</v>
      </c>
      <c r="D16" s="15">
        <v>0</v>
      </c>
      <c r="E16" s="15">
        <v>0</v>
      </c>
      <c r="F16" s="15">
        <v>1</v>
      </c>
      <c r="G16" s="15">
        <v>0</v>
      </c>
      <c r="H16" s="15">
        <v>1</v>
      </c>
      <c r="I16" s="15">
        <v>0</v>
      </c>
      <c r="J16" s="15">
        <v>0</v>
      </c>
      <c r="K16" s="15">
        <v>1</v>
      </c>
      <c r="L16" s="15">
        <v>0</v>
      </c>
      <c r="M16" s="15">
        <v>0</v>
      </c>
    </row>
    <row r="17" spans="1:13" x14ac:dyDescent="0.25">
      <c r="A17">
        <v>16</v>
      </c>
      <c r="B17" s="12" t="s">
        <v>19</v>
      </c>
      <c r="C17" s="15">
        <v>1</v>
      </c>
      <c r="D17" s="15">
        <v>0</v>
      </c>
      <c r="E17" s="15">
        <v>1</v>
      </c>
      <c r="F17" s="15">
        <v>0</v>
      </c>
      <c r="G17" s="15">
        <v>0</v>
      </c>
      <c r="H17" s="15">
        <v>1</v>
      </c>
      <c r="I17" s="15">
        <v>1</v>
      </c>
      <c r="J17" s="15">
        <v>0</v>
      </c>
      <c r="K17" s="15">
        <v>1</v>
      </c>
      <c r="L17" s="15">
        <v>0</v>
      </c>
      <c r="M17" s="15">
        <v>0</v>
      </c>
    </row>
    <row r="18" spans="1:13" x14ac:dyDescent="0.25">
      <c r="A18">
        <v>17</v>
      </c>
      <c r="B18" s="12">
        <v>53</v>
      </c>
      <c r="C18" s="15">
        <v>1</v>
      </c>
      <c r="D18" s="15">
        <v>0</v>
      </c>
      <c r="E18" s="15">
        <v>0</v>
      </c>
      <c r="F18" s="15">
        <v>0</v>
      </c>
      <c r="G18" s="15">
        <v>0</v>
      </c>
      <c r="H18" s="15">
        <v>1</v>
      </c>
      <c r="I18" s="15">
        <v>0</v>
      </c>
      <c r="J18" s="15">
        <v>0</v>
      </c>
      <c r="K18" s="15">
        <v>1</v>
      </c>
      <c r="L18" s="15">
        <v>0</v>
      </c>
      <c r="M18" s="15">
        <v>0</v>
      </c>
    </row>
    <row r="19" spans="1:13" x14ac:dyDescent="0.25">
      <c r="A19">
        <v>18</v>
      </c>
      <c r="B19" s="12">
        <v>123</v>
      </c>
      <c r="C19" s="15">
        <v>1</v>
      </c>
      <c r="D19" s="15">
        <v>0</v>
      </c>
      <c r="E19" s="15">
        <v>0</v>
      </c>
      <c r="F19" s="15">
        <v>0</v>
      </c>
      <c r="G19" s="15">
        <v>0</v>
      </c>
      <c r="H19" s="15">
        <v>1</v>
      </c>
      <c r="I19" s="15">
        <v>0</v>
      </c>
      <c r="J19" s="15">
        <v>0</v>
      </c>
      <c r="K19" s="15">
        <v>1</v>
      </c>
      <c r="L19" s="15">
        <v>0</v>
      </c>
      <c r="M19" s="15">
        <v>0</v>
      </c>
    </row>
    <row r="20" spans="1:13" x14ac:dyDescent="0.25">
      <c r="A20">
        <v>19</v>
      </c>
      <c r="B20" s="12">
        <v>125</v>
      </c>
      <c r="C20" s="15">
        <v>1</v>
      </c>
      <c r="D20" s="15">
        <v>0</v>
      </c>
      <c r="E20" s="15">
        <v>0</v>
      </c>
      <c r="F20" s="15">
        <v>0</v>
      </c>
      <c r="G20" s="15">
        <v>0</v>
      </c>
      <c r="H20" s="15">
        <v>1</v>
      </c>
      <c r="I20" s="15">
        <v>0</v>
      </c>
      <c r="J20" s="15">
        <v>0</v>
      </c>
      <c r="K20" s="15">
        <v>1</v>
      </c>
      <c r="L20" s="15">
        <v>0</v>
      </c>
      <c r="M20" s="15">
        <v>0</v>
      </c>
    </row>
    <row r="21" spans="1:13" x14ac:dyDescent="0.25">
      <c r="A21">
        <v>20</v>
      </c>
      <c r="B21" s="12">
        <v>110</v>
      </c>
      <c r="C21" s="15">
        <v>1</v>
      </c>
      <c r="D21" s="15">
        <v>0</v>
      </c>
      <c r="E21" s="15">
        <v>0</v>
      </c>
      <c r="F21" s="15">
        <v>0</v>
      </c>
      <c r="G21" s="15">
        <v>0</v>
      </c>
      <c r="H21" s="15">
        <v>1</v>
      </c>
      <c r="I21" s="15">
        <v>0</v>
      </c>
      <c r="J21" s="15">
        <v>0</v>
      </c>
      <c r="K21" s="15">
        <v>1</v>
      </c>
      <c r="L21" s="15">
        <v>0</v>
      </c>
      <c r="M21" s="15">
        <v>0</v>
      </c>
    </row>
    <row r="22" spans="1:13" x14ac:dyDescent="0.25">
      <c r="A22">
        <v>21</v>
      </c>
      <c r="B22" s="12">
        <v>111</v>
      </c>
      <c r="C22" s="15">
        <v>1</v>
      </c>
      <c r="D22" s="15">
        <v>0</v>
      </c>
      <c r="E22" s="15">
        <v>0</v>
      </c>
      <c r="F22" s="15">
        <v>0</v>
      </c>
      <c r="G22" s="15">
        <v>0</v>
      </c>
      <c r="H22" s="15">
        <v>1</v>
      </c>
      <c r="I22" s="15">
        <v>0</v>
      </c>
      <c r="J22" s="15">
        <v>0</v>
      </c>
      <c r="K22" s="15">
        <v>1</v>
      </c>
      <c r="L22" s="15">
        <v>0</v>
      </c>
      <c r="M22" s="15">
        <v>0</v>
      </c>
    </row>
    <row r="23" spans="1:13" x14ac:dyDescent="0.25">
      <c r="A23">
        <v>22</v>
      </c>
      <c r="B23" s="12" t="s">
        <v>19</v>
      </c>
      <c r="C23" s="15">
        <v>1</v>
      </c>
      <c r="D23" s="15">
        <v>0</v>
      </c>
      <c r="E23" s="15">
        <v>0</v>
      </c>
      <c r="F23" s="15">
        <v>0</v>
      </c>
      <c r="G23" s="15">
        <v>0</v>
      </c>
      <c r="H23" s="15">
        <v>1</v>
      </c>
      <c r="I23" s="15">
        <v>0</v>
      </c>
      <c r="J23" s="15">
        <v>0</v>
      </c>
      <c r="K23" s="15">
        <v>1</v>
      </c>
      <c r="L23" s="15">
        <v>0</v>
      </c>
      <c r="M23" s="15">
        <v>0</v>
      </c>
    </row>
    <row r="24" spans="1:13" x14ac:dyDescent="0.25">
      <c r="A24">
        <v>23</v>
      </c>
      <c r="B24" s="12" t="s">
        <v>19</v>
      </c>
      <c r="C24" s="15">
        <v>1</v>
      </c>
      <c r="D24" s="15">
        <v>0</v>
      </c>
      <c r="E24" s="15">
        <v>0</v>
      </c>
      <c r="F24" s="15">
        <v>0</v>
      </c>
      <c r="G24" s="15">
        <v>0</v>
      </c>
      <c r="H24" s="15">
        <v>1</v>
      </c>
      <c r="I24" s="15">
        <v>0</v>
      </c>
      <c r="J24" s="15">
        <v>0</v>
      </c>
      <c r="K24" s="15">
        <v>1</v>
      </c>
      <c r="L24" s="15">
        <v>0</v>
      </c>
      <c r="M24" s="15">
        <v>0</v>
      </c>
    </row>
    <row r="25" spans="1:13" x14ac:dyDescent="0.25">
      <c r="A25">
        <v>24</v>
      </c>
      <c r="B25" s="12" t="s">
        <v>19</v>
      </c>
      <c r="C25" s="15">
        <v>1</v>
      </c>
      <c r="D25" s="15">
        <v>0</v>
      </c>
      <c r="E25" s="15">
        <v>0</v>
      </c>
      <c r="F25" s="15">
        <v>0</v>
      </c>
      <c r="G25" s="15">
        <v>0</v>
      </c>
      <c r="H25" s="15">
        <v>1</v>
      </c>
      <c r="I25" s="15">
        <v>0</v>
      </c>
      <c r="J25" s="15">
        <v>0</v>
      </c>
      <c r="K25" s="15">
        <v>1</v>
      </c>
      <c r="L25" s="15">
        <v>0</v>
      </c>
      <c r="M25" s="15">
        <v>0</v>
      </c>
    </row>
    <row r="26" spans="1:13" x14ac:dyDescent="0.25">
      <c r="A26">
        <v>25</v>
      </c>
      <c r="B26" s="12" t="s">
        <v>19</v>
      </c>
      <c r="C26" s="15">
        <v>1</v>
      </c>
      <c r="D26" s="15">
        <v>0</v>
      </c>
      <c r="E26" s="15">
        <v>0</v>
      </c>
      <c r="F26" s="15">
        <v>1</v>
      </c>
      <c r="G26" s="15">
        <v>0</v>
      </c>
      <c r="H26" s="15">
        <v>1</v>
      </c>
      <c r="I26" s="15">
        <v>0</v>
      </c>
      <c r="J26" s="15">
        <v>0</v>
      </c>
      <c r="K26" s="15">
        <v>1</v>
      </c>
      <c r="L26" s="15">
        <v>0</v>
      </c>
      <c r="M26" s="15">
        <v>0</v>
      </c>
    </row>
    <row r="27" spans="1:13" x14ac:dyDescent="0.25">
      <c r="A27">
        <v>26</v>
      </c>
      <c r="B27" s="12">
        <v>107</v>
      </c>
      <c r="C27" s="15">
        <v>1</v>
      </c>
      <c r="D27" s="15">
        <v>0</v>
      </c>
      <c r="E27" s="15">
        <v>0</v>
      </c>
      <c r="F27" s="15">
        <v>0</v>
      </c>
      <c r="G27" s="15">
        <v>0</v>
      </c>
      <c r="H27" s="15">
        <v>1</v>
      </c>
      <c r="I27" s="15">
        <v>0</v>
      </c>
      <c r="J27" s="15">
        <v>0</v>
      </c>
      <c r="K27" s="15">
        <v>1</v>
      </c>
      <c r="L27" s="15">
        <v>0</v>
      </c>
      <c r="M27" s="15">
        <v>0</v>
      </c>
    </row>
    <row r="28" spans="1:13" x14ac:dyDescent="0.25">
      <c r="A28">
        <v>27</v>
      </c>
      <c r="B28" s="12">
        <v>54</v>
      </c>
      <c r="C28" s="15">
        <v>1</v>
      </c>
      <c r="D28" s="15">
        <v>0</v>
      </c>
      <c r="E28" s="15">
        <v>0</v>
      </c>
      <c r="F28" s="15">
        <v>0</v>
      </c>
      <c r="G28" s="15">
        <v>0</v>
      </c>
      <c r="H28" s="15">
        <v>1</v>
      </c>
      <c r="I28" s="15">
        <v>0</v>
      </c>
      <c r="J28" s="15">
        <v>0</v>
      </c>
      <c r="K28" s="15">
        <v>1</v>
      </c>
      <c r="L28" s="15">
        <v>0</v>
      </c>
      <c r="M28" s="15">
        <v>0</v>
      </c>
    </row>
    <row r="29" spans="1:13" x14ac:dyDescent="0.25">
      <c r="A29">
        <v>28</v>
      </c>
      <c r="B29" s="12">
        <v>29</v>
      </c>
      <c r="C29" s="15">
        <v>1</v>
      </c>
      <c r="D29" s="15">
        <v>0</v>
      </c>
      <c r="E29" s="15">
        <v>0</v>
      </c>
      <c r="F29" s="15">
        <v>0</v>
      </c>
      <c r="G29" s="15">
        <v>0</v>
      </c>
      <c r="H29" s="15">
        <v>1</v>
      </c>
      <c r="I29" s="15">
        <v>0</v>
      </c>
      <c r="J29" s="15">
        <v>0</v>
      </c>
      <c r="K29" s="15">
        <v>1</v>
      </c>
      <c r="L29" s="15">
        <v>0</v>
      </c>
      <c r="M29" s="15">
        <v>0</v>
      </c>
    </row>
    <row r="30" spans="1:13" x14ac:dyDescent="0.25">
      <c r="A30">
        <v>29</v>
      </c>
      <c r="B30" s="12" t="s">
        <v>26</v>
      </c>
      <c r="C30" s="15">
        <v>1</v>
      </c>
      <c r="D30" s="15">
        <v>0</v>
      </c>
      <c r="E30" s="15">
        <v>0</v>
      </c>
      <c r="F30" s="15">
        <v>0</v>
      </c>
      <c r="G30" s="15">
        <v>0</v>
      </c>
      <c r="H30" s="15">
        <v>1</v>
      </c>
      <c r="I30" s="15">
        <v>0</v>
      </c>
      <c r="J30" s="15">
        <v>0</v>
      </c>
      <c r="K30" s="15">
        <v>1</v>
      </c>
      <c r="L30" s="15">
        <v>0</v>
      </c>
      <c r="M30" s="15">
        <v>0</v>
      </c>
    </row>
    <row r="31" spans="1:13" x14ac:dyDescent="0.25">
      <c r="A31">
        <v>30</v>
      </c>
      <c r="B31" s="12">
        <v>31</v>
      </c>
      <c r="C31" s="15">
        <v>1</v>
      </c>
      <c r="D31" s="15">
        <v>0</v>
      </c>
      <c r="E31" s="15">
        <v>0</v>
      </c>
      <c r="F31" s="15">
        <v>0</v>
      </c>
      <c r="G31" s="15">
        <v>0</v>
      </c>
      <c r="H31" s="15">
        <v>1</v>
      </c>
      <c r="I31" s="15">
        <v>0</v>
      </c>
      <c r="J31" s="15">
        <v>0</v>
      </c>
      <c r="K31" s="15">
        <v>1</v>
      </c>
      <c r="L31" s="15">
        <v>0</v>
      </c>
      <c r="M31" s="15">
        <v>0</v>
      </c>
    </row>
    <row r="32" spans="1:13" x14ac:dyDescent="0.25">
      <c r="A32">
        <v>31</v>
      </c>
      <c r="B32" s="12">
        <v>30</v>
      </c>
      <c r="C32" s="15">
        <v>1</v>
      </c>
      <c r="D32" s="15">
        <v>0</v>
      </c>
      <c r="E32" s="15">
        <v>0</v>
      </c>
      <c r="F32" s="15">
        <v>0</v>
      </c>
      <c r="G32" s="15">
        <v>0</v>
      </c>
      <c r="H32" s="15">
        <v>1</v>
      </c>
      <c r="I32" s="15">
        <v>0</v>
      </c>
      <c r="J32" s="15">
        <v>0</v>
      </c>
      <c r="K32" s="15">
        <v>1</v>
      </c>
      <c r="L32" s="15">
        <v>0</v>
      </c>
      <c r="M32" s="15">
        <v>0</v>
      </c>
    </row>
    <row r="33" spans="1:13" x14ac:dyDescent="0.25">
      <c r="A33">
        <v>32</v>
      </c>
      <c r="B33" s="12" t="s">
        <v>19</v>
      </c>
      <c r="C33" s="15">
        <v>1</v>
      </c>
      <c r="D33" s="15">
        <v>0</v>
      </c>
      <c r="E33" s="15">
        <v>0</v>
      </c>
      <c r="F33" s="15">
        <v>0</v>
      </c>
      <c r="G33" s="15">
        <v>0</v>
      </c>
      <c r="H33" s="15">
        <v>1</v>
      </c>
      <c r="I33" s="15">
        <v>0</v>
      </c>
      <c r="J33" s="15">
        <v>0</v>
      </c>
      <c r="K33" s="15">
        <v>1</v>
      </c>
      <c r="L33" s="15">
        <v>0</v>
      </c>
      <c r="M33" s="15">
        <v>0</v>
      </c>
    </row>
    <row r="34" spans="1:13" x14ac:dyDescent="0.25">
      <c r="A34">
        <v>33</v>
      </c>
      <c r="B34" s="12">
        <v>8</v>
      </c>
      <c r="C34" s="15">
        <v>1</v>
      </c>
      <c r="D34" s="15">
        <v>0</v>
      </c>
      <c r="E34" s="15">
        <v>0</v>
      </c>
      <c r="F34" s="15">
        <v>0</v>
      </c>
      <c r="G34" s="15">
        <v>0</v>
      </c>
      <c r="H34" s="15">
        <v>1</v>
      </c>
      <c r="I34" s="15">
        <v>0</v>
      </c>
      <c r="J34" s="15">
        <v>0</v>
      </c>
      <c r="K34" s="15">
        <v>1</v>
      </c>
      <c r="L34" s="15">
        <v>0</v>
      </c>
      <c r="M34" s="15">
        <v>0</v>
      </c>
    </row>
    <row r="35" spans="1:13" x14ac:dyDescent="0.25">
      <c r="A35">
        <v>34</v>
      </c>
      <c r="B35" s="12">
        <v>11</v>
      </c>
      <c r="C35" s="15">
        <v>1</v>
      </c>
      <c r="D35" s="15">
        <v>0</v>
      </c>
      <c r="E35" s="15">
        <v>0</v>
      </c>
      <c r="F35" s="15">
        <v>0</v>
      </c>
      <c r="G35" s="15">
        <v>0</v>
      </c>
      <c r="H35" s="15">
        <v>1</v>
      </c>
      <c r="I35" s="15">
        <v>0</v>
      </c>
      <c r="J35" s="15">
        <v>0</v>
      </c>
      <c r="K35" s="15">
        <v>1</v>
      </c>
      <c r="L35" s="15">
        <v>0</v>
      </c>
      <c r="M35" s="15">
        <v>0</v>
      </c>
    </row>
    <row r="36" spans="1:13" x14ac:dyDescent="0.25">
      <c r="A36">
        <v>35</v>
      </c>
      <c r="B36" s="12">
        <v>51</v>
      </c>
      <c r="C36" s="15">
        <v>1</v>
      </c>
      <c r="D36" s="15">
        <v>0</v>
      </c>
      <c r="E36" s="15">
        <v>0</v>
      </c>
      <c r="F36" s="15">
        <v>0</v>
      </c>
      <c r="G36" s="15">
        <v>0</v>
      </c>
      <c r="H36" s="15">
        <v>1</v>
      </c>
      <c r="I36" s="15">
        <v>0</v>
      </c>
      <c r="J36" s="15">
        <v>0</v>
      </c>
      <c r="K36" s="15">
        <v>1</v>
      </c>
      <c r="L36" s="15">
        <v>0</v>
      </c>
      <c r="M36" s="15">
        <v>0</v>
      </c>
    </row>
    <row r="37" spans="1:13" x14ac:dyDescent="0.25">
      <c r="A37">
        <v>36</v>
      </c>
      <c r="B37" s="12">
        <v>37</v>
      </c>
      <c r="C37" s="15">
        <v>1</v>
      </c>
      <c r="D37" s="15">
        <v>0</v>
      </c>
      <c r="E37" s="15">
        <v>0</v>
      </c>
      <c r="F37" s="15">
        <v>0</v>
      </c>
      <c r="G37" s="15">
        <v>0</v>
      </c>
      <c r="H37" s="15">
        <v>1</v>
      </c>
      <c r="I37" s="15">
        <v>0</v>
      </c>
      <c r="J37" s="15">
        <v>0</v>
      </c>
      <c r="K37" s="15">
        <v>1</v>
      </c>
      <c r="L37" s="15">
        <v>0</v>
      </c>
      <c r="M37" s="15">
        <v>0</v>
      </c>
    </row>
    <row r="38" spans="1:13" x14ac:dyDescent="0.25">
      <c r="A38">
        <v>37</v>
      </c>
      <c r="B38" s="12">
        <v>39</v>
      </c>
      <c r="C38" s="15">
        <v>1</v>
      </c>
      <c r="D38" s="15">
        <v>0</v>
      </c>
      <c r="E38" s="15">
        <v>0</v>
      </c>
      <c r="F38" s="15">
        <v>1</v>
      </c>
      <c r="G38" s="15">
        <v>0</v>
      </c>
      <c r="H38" s="15">
        <v>1</v>
      </c>
      <c r="I38" s="15">
        <v>0</v>
      </c>
      <c r="J38" s="15">
        <v>0</v>
      </c>
      <c r="K38" s="15">
        <v>1</v>
      </c>
      <c r="L38" s="15">
        <v>0</v>
      </c>
      <c r="M38" s="15">
        <v>0</v>
      </c>
    </row>
    <row r="39" spans="1:13" x14ac:dyDescent="0.25">
      <c r="A39">
        <v>38</v>
      </c>
      <c r="B39" s="12">
        <v>40</v>
      </c>
      <c r="C39" s="15">
        <v>1</v>
      </c>
      <c r="D39" s="15">
        <v>0</v>
      </c>
      <c r="E39" s="15">
        <v>0</v>
      </c>
      <c r="F39" s="15">
        <v>0</v>
      </c>
      <c r="G39" s="15">
        <v>0</v>
      </c>
      <c r="H39" s="15">
        <v>1</v>
      </c>
      <c r="I39" s="15">
        <v>0</v>
      </c>
      <c r="J39" s="15">
        <v>0</v>
      </c>
      <c r="K39" s="15">
        <v>1</v>
      </c>
      <c r="L39" s="15">
        <v>0</v>
      </c>
      <c r="M39" s="15">
        <v>0</v>
      </c>
    </row>
    <row r="40" spans="1:13" x14ac:dyDescent="0.25">
      <c r="A40">
        <v>39</v>
      </c>
      <c r="B40" s="12">
        <v>46</v>
      </c>
      <c r="C40" s="15">
        <v>1</v>
      </c>
      <c r="D40" s="15">
        <v>0</v>
      </c>
      <c r="E40" s="15">
        <v>0</v>
      </c>
      <c r="F40" s="15">
        <v>0</v>
      </c>
      <c r="G40" s="15">
        <v>0</v>
      </c>
      <c r="H40" s="15">
        <v>1</v>
      </c>
      <c r="I40" s="15">
        <v>0</v>
      </c>
      <c r="J40" s="15">
        <v>0</v>
      </c>
      <c r="K40" s="15">
        <v>1</v>
      </c>
      <c r="L40" s="15">
        <v>0</v>
      </c>
      <c r="M40" s="15">
        <v>0</v>
      </c>
    </row>
    <row r="41" spans="1:13" x14ac:dyDescent="0.25">
      <c r="A41">
        <v>40</v>
      </c>
      <c r="B41" s="12">
        <v>44</v>
      </c>
      <c r="C41" s="15">
        <v>1</v>
      </c>
      <c r="D41" s="15">
        <v>0</v>
      </c>
      <c r="E41" s="15">
        <v>0</v>
      </c>
      <c r="F41" s="15">
        <v>0</v>
      </c>
      <c r="G41" s="15">
        <v>0</v>
      </c>
      <c r="H41" s="15">
        <v>1</v>
      </c>
      <c r="I41" s="15">
        <v>0</v>
      </c>
      <c r="J41" s="15">
        <v>0</v>
      </c>
      <c r="K41" s="15">
        <v>1</v>
      </c>
      <c r="L41" s="15">
        <v>0</v>
      </c>
      <c r="M41" s="15">
        <v>0</v>
      </c>
    </row>
    <row r="42" spans="1:13" x14ac:dyDescent="0.25">
      <c r="A42">
        <v>41</v>
      </c>
      <c r="B42" s="12">
        <v>43</v>
      </c>
      <c r="C42" s="15">
        <v>1</v>
      </c>
      <c r="D42" s="15">
        <v>0</v>
      </c>
      <c r="E42" s="15">
        <v>0</v>
      </c>
      <c r="F42" s="15">
        <v>0</v>
      </c>
      <c r="G42" s="15">
        <v>0</v>
      </c>
      <c r="H42" s="15">
        <v>1</v>
      </c>
      <c r="I42" s="15">
        <v>0</v>
      </c>
      <c r="J42" s="15">
        <v>0</v>
      </c>
      <c r="K42" s="15">
        <v>1</v>
      </c>
      <c r="L42" s="15">
        <v>0</v>
      </c>
      <c r="M42" s="15">
        <v>0</v>
      </c>
    </row>
    <row r="43" spans="1:13" x14ac:dyDescent="0.25">
      <c r="A43">
        <v>42</v>
      </c>
      <c r="B43" s="12">
        <v>42</v>
      </c>
      <c r="C43" s="15">
        <v>1</v>
      </c>
      <c r="D43" s="15">
        <v>0</v>
      </c>
      <c r="E43" s="15">
        <v>0</v>
      </c>
      <c r="F43" s="15">
        <v>0</v>
      </c>
      <c r="G43" s="15">
        <v>0</v>
      </c>
      <c r="H43" s="15">
        <v>1</v>
      </c>
      <c r="I43" s="15">
        <v>0</v>
      </c>
      <c r="J43" s="15">
        <v>0</v>
      </c>
      <c r="K43" s="15">
        <v>1</v>
      </c>
      <c r="L43" s="15">
        <v>0</v>
      </c>
      <c r="M43" s="15">
        <v>0</v>
      </c>
    </row>
    <row r="44" spans="1:13" x14ac:dyDescent="0.25">
      <c r="A44">
        <v>43</v>
      </c>
      <c r="B44" s="12">
        <v>41</v>
      </c>
      <c r="C44" s="15">
        <v>1</v>
      </c>
      <c r="D44" s="15">
        <v>0</v>
      </c>
      <c r="E44" s="15">
        <v>0</v>
      </c>
      <c r="F44" s="15">
        <v>0</v>
      </c>
      <c r="G44" s="15">
        <v>0</v>
      </c>
      <c r="H44" s="15">
        <v>1</v>
      </c>
      <c r="I44" s="15">
        <v>0</v>
      </c>
      <c r="J44" s="15">
        <v>0</v>
      </c>
      <c r="K44" s="15">
        <v>1</v>
      </c>
      <c r="L44" s="15">
        <v>0</v>
      </c>
      <c r="M44" s="15">
        <v>0</v>
      </c>
    </row>
    <row r="45" spans="1:13" x14ac:dyDescent="0.25">
      <c r="A45">
        <v>44</v>
      </c>
      <c r="B45" s="12">
        <v>115</v>
      </c>
      <c r="C45" s="15">
        <v>1</v>
      </c>
      <c r="D45" s="15">
        <v>0</v>
      </c>
      <c r="E45" s="15">
        <v>0</v>
      </c>
      <c r="F45" s="15">
        <v>0</v>
      </c>
      <c r="G45" s="15">
        <v>0</v>
      </c>
      <c r="H45" s="15">
        <v>1</v>
      </c>
      <c r="I45" s="15">
        <v>0</v>
      </c>
      <c r="J45" s="15">
        <v>0</v>
      </c>
      <c r="K45" s="15">
        <v>1</v>
      </c>
      <c r="L45" s="15">
        <v>0</v>
      </c>
      <c r="M45" s="15">
        <v>0</v>
      </c>
    </row>
    <row r="46" spans="1:13" x14ac:dyDescent="0.25">
      <c r="A46">
        <v>45</v>
      </c>
      <c r="B46" s="12">
        <v>116</v>
      </c>
      <c r="C46" s="15">
        <v>1</v>
      </c>
      <c r="D46" s="15">
        <v>0</v>
      </c>
      <c r="E46" s="15">
        <v>0</v>
      </c>
      <c r="F46" s="15">
        <v>0</v>
      </c>
      <c r="G46" s="15">
        <v>0</v>
      </c>
      <c r="H46" s="15">
        <v>1</v>
      </c>
      <c r="I46" s="15">
        <v>0</v>
      </c>
      <c r="J46" s="15">
        <v>0</v>
      </c>
      <c r="K46" s="15">
        <v>1</v>
      </c>
      <c r="L46" s="15">
        <v>0</v>
      </c>
      <c r="M46" s="15">
        <v>0</v>
      </c>
    </row>
    <row r="47" spans="1:13" x14ac:dyDescent="0.25">
      <c r="A47">
        <v>46</v>
      </c>
      <c r="B47" s="12" t="s">
        <v>19</v>
      </c>
      <c r="C47" s="15">
        <v>1</v>
      </c>
      <c r="D47" s="15">
        <v>0</v>
      </c>
      <c r="E47" s="15">
        <v>0</v>
      </c>
      <c r="F47" s="15">
        <v>0</v>
      </c>
      <c r="G47" s="15">
        <v>0</v>
      </c>
      <c r="H47" s="15">
        <v>1</v>
      </c>
      <c r="I47" s="15">
        <v>0</v>
      </c>
      <c r="J47" s="15">
        <v>0</v>
      </c>
      <c r="K47" s="15">
        <v>1</v>
      </c>
      <c r="L47" s="15">
        <v>0</v>
      </c>
      <c r="M47" s="15">
        <v>0</v>
      </c>
    </row>
    <row r="48" spans="1:13" x14ac:dyDescent="0.25">
      <c r="A48">
        <v>47</v>
      </c>
      <c r="B48" s="12">
        <v>17</v>
      </c>
      <c r="C48" s="15">
        <v>0</v>
      </c>
      <c r="D48" s="15">
        <v>0</v>
      </c>
      <c r="E48" s="15">
        <v>0</v>
      </c>
      <c r="F48" s="15">
        <v>0</v>
      </c>
      <c r="G48" s="15">
        <v>1</v>
      </c>
      <c r="H48" s="15">
        <v>0</v>
      </c>
      <c r="I48" s="15">
        <v>0</v>
      </c>
      <c r="J48" s="15">
        <v>0</v>
      </c>
      <c r="K48" s="15">
        <v>1</v>
      </c>
      <c r="L48" s="15">
        <v>0</v>
      </c>
      <c r="M48" s="15">
        <v>0</v>
      </c>
    </row>
    <row r="49" spans="1:13" x14ac:dyDescent="0.25">
      <c r="A49">
        <v>48</v>
      </c>
      <c r="B49" s="12">
        <v>6</v>
      </c>
      <c r="C49" s="15">
        <v>1</v>
      </c>
      <c r="D49" s="15">
        <v>0</v>
      </c>
      <c r="E49" s="15">
        <v>0</v>
      </c>
      <c r="F49" s="15">
        <v>1</v>
      </c>
      <c r="G49" s="15">
        <v>0</v>
      </c>
      <c r="H49" s="15">
        <v>1</v>
      </c>
      <c r="I49" s="15">
        <v>0</v>
      </c>
      <c r="J49" s="15">
        <v>0</v>
      </c>
      <c r="K49" s="15">
        <v>1</v>
      </c>
      <c r="L49" s="15">
        <v>0</v>
      </c>
      <c r="M49" s="15">
        <v>0</v>
      </c>
    </row>
    <row r="50" spans="1:13" x14ac:dyDescent="0.25">
      <c r="A50">
        <v>49</v>
      </c>
      <c r="B50" s="12">
        <v>55</v>
      </c>
      <c r="C50" s="15">
        <v>1</v>
      </c>
      <c r="D50" s="15">
        <v>0</v>
      </c>
      <c r="E50" s="15">
        <v>0</v>
      </c>
      <c r="F50" s="15">
        <v>1</v>
      </c>
      <c r="G50" s="15">
        <v>0</v>
      </c>
      <c r="H50" s="15">
        <v>1</v>
      </c>
      <c r="I50" s="15">
        <v>0</v>
      </c>
      <c r="J50" s="15">
        <v>0</v>
      </c>
      <c r="K50" s="15">
        <v>1</v>
      </c>
      <c r="L50" s="15">
        <v>0</v>
      </c>
      <c r="M50" s="15">
        <v>0</v>
      </c>
    </row>
    <row r="51" spans="1:13" x14ac:dyDescent="0.25">
      <c r="A51">
        <v>50</v>
      </c>
      <c r="B51" s="12">
        <v>56</v>
      </c>
      <c r="C51" s="15">
        <v>1</v>
      </c>
      <c r="D51" s="15">
        <v>0</v>
      </c>
      <c r="E51" s="15">
        <v>0</v>
      </c>
      <c r="F51" s="15">
        <v>0</v>
      </c>
      <c r="G51" s="15">
        <v>0</v>
      </c>
      <c r="H51" s="15">
        <v>1</v>
      </c>
      <c r="I51" s="15">
        <v>0</v>
      </c>
      <c r="J51" s="15">
        <v>0</v>
      </c>
      <c r="K51" s="15">
        <v>1</v>
      </c>
      <c r="L51" s="15">
        <v>0</v>
      </c>
      <c r="M51" s="15">
        <v>0</v>
      </c>
    </row>
    <row r="52" spans="1:13" x14ac:dyDescent="0.25">
      <c r="A52">
        <v>51</v>
      </c>
      <c r="B52" s="12">
        <v>10</v>
      </c>
      <c r="C52" s="15">
        <v>1</v>
      </c>
      <c r="D52" s="15">
        <v>0</v>
      </c>
      <c r="E52" s="15">
        <v>0</v>
      </c>
      <c r="F52" s="15">
        <v>0</v>
      </c>
      <c r="G52" s="15">
        <v>0</v>
      </c>
      <c r="H52" s="15">
        <v>1</v>
      </c>
      <c r="I52" s="15">
        <v>0</v>
      </c>
      <c r="J52" s="15">
        <v>0</v>
      </c>
      <c r="K52" s="15">
        <v>1</v>
      </c>
      <c r="L52" s="15">
        <v>0</v>
      </c>
      <c r="M52" s="15">
        <v>0</v>
      </c>
    </row>
    <row r="53" spans="1:13" x14ac:dyDescent="0.25">
      <c r="A53">
        <v>52</v>
      </c>
      <c r="B53" s="12">
        <v>14</v>
      </c>
      <c r="C53" s="15">
        <v>1</v>
      </c>
      <c r="D53" s="15">
        <v>0</v>
      </c>
      <c r="E53" s="15">
        <v>0</v>
      </c>
      <c r="F53" s="15">
        <v>0</v>
      </c>
      <c r="G53" s="15">
        <v>0</v>
      </c>
      <c r="H53" s="15">
        <v>1</v>
      </c>
      <c r="I53" s="15">
        <v>0</v>
      </c>
      <c r="J53" s="15">
        <v>0</v>
      </c>
      <c r="K53" s="15">
        <v>1</v>
      </c>
      <c r="L53" s="15">
        <v>0</v>
      </c>
      <c r="M53" s="15">
        <v>0</v>
      </c>
    </row>
    <row r="54" spans="1:13" x14ac:dyDescent="0.25">
      <c r="A54">
        <v>53</v>
      </c>
      <c r="B54" s="12">
        <v>52</v>
      </c>
      <c r="C54" s="15">
        <v>1</v>
      </c>
      <c r="D54" s="15">
        <v>0</v>
      </c>
      <c r="E54" s="15">
        <v>0</v>
      </c>
      <c r="F54" s="15">
        <v>0</v>
      </c>
      <c r="G54" s="15">
        <v>0</v>
      </c>
      <c r="H54" s="15">
        <v>1</v>
      </c>
      <c r="I54" s="15">
        <v>0</v>
      </c>
      <c r="J54" s="15">
        <v>0</v>
      </c>
      <c r="K54" s="15">
        <v>1</v>
      </c>
      <c r="L54" s="15">
        <v>0</v>
      </c>
      <c r="M54" s="15">
        <v>0</v>
      </c>
    </row>
    <row r="55" spans="1:13" x14ac:dyDescent="0.25">
      <c r="A55">
        <v>54</v>
      </c>
      <c r="B55" s="12">
        <v>50</v>
      </c>
      <c r="C55" s="15">
        <v>1</v>
      </c>
      <c r="D55" s="15">
        <v>0</v>
      </c>
      <c r="E55" s="15">
        <v>0</v>
      </c>
      <c r="F55" s="15">
        <v>0</v>
      </c>
      <c r="G55" s="15">
        <v>0</v>
      </c>
      <c r="H55" s="15">
        <v>1</v>
      </c>
      <c r="I55" s="15">
        <v>0</v>
      </c>
      <c r="J55" s="15">
        <v>0</v>
      </c>
      <c r="K55" s="15">
        <v>1</v>
      </c>
      <c r="L55" s="15">
        <v>0</v>
      </c>
      <c r="M55" s="15">
        <v>0</v>
      </c>
    </row>
    <row r="56" spans="1:13" x14ac:dyDescent="0.25">
      <c r="A56">
        <v>55</v>
      </c>
      <c r="B56" s="12">
        <v>49</v>
      </c>
      <c r="C56" s="15">
        <v>1</v>
      </c>
      <c r="D56" s="15">
        <v>0</v>
      </c>
      <c r="E56" s="15">
        <v>0</v>
      </c>
      <c r="F56" s="15">
        <v>0</v>
      </c>
      <c r="G56" s="15">
        <v>0</v>
      </c>
      <c r="H56" s="15">
        <v>1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</row>
    <row r="57" spans="1:13" x14ac:dyDescent="0.25">
      <c r="A57">
        <v>56</v>
      </c>
      <c r="B57" s="12">
        <v>102</v>
      </c>
      <c r="C57" s="15">
        <v>1</v>
      </c>
      <c r="D57" s="15">
        <v>0</v>
      </c>
      <c r="E57" s="15">
        <v>0</v>
      </c>
      <c r="F57" s="15">
        <v>0</v>
      </c>
      <c r="G57" s="15">
        <v>0</v>
      </c>
      <c r="H57" s="15">
        <v>1</v>
      </c>
      <c r="I57" s="15">
        <v>0</v>
      </c>
      <c r="J57" s="15">
        <v>0</v>
      </c>
      <c r="K57" s="15">
        <v>1</v>
      </c>
      <c r="L57" s="15">
        <v>0</v>
      </c>
      <c r="M57" s="15">
        <v>0</v>
      </c>
    </row>
    <row r="58" spans="1:13" x14ac:dyDescent="0.25">
      <c r="A58">
        <v>57</v>
      </c>
      <c r="B58" s="12">
        <v>104</v>
      </c>
      <c r="C58" s="15">
        <v>1</v>
      </c>
      <c r="D58" s="15">
        <v>0</v>
      </c>
      <c r="E58" s="15">
        <v>0</v>
      </c>
      <c r="F58" s="15">
        <v>0</v>
      </c>
      <c r="G58" s="15">
        <v>0</v>
      </c>
      <c r="H58" s="15">
        <v>1</v>
      </c>
      <c r="I58" s="15">
        <v>0</v>
      </c>
      <c r="J58" s="15">
        <v>0</v>
      </c>
      <c r="K58" s="15">
        <v>1</v>
      </c>
      <c r="L58" s="15">
        <v>0</v>
      </c>
      <c r="M58" s="15">
        <v>0</v>
      </c>
    </row>
    <row r="59" spans="1:13" x14ac:dyDescent="0.25">
      <c r="A59">
        <v>58</v>
      </c>
      <c r="B59" s="12" t="s">
        <v>19</v>
      </c>
      <c r="C59" s="15">
        <v>1</v>
      </c>
      <c r="D59" s="15">
        <v>0</v>
      </c>
      <c r="E59" s="15">
        <v>0</v>
      </c>
      <c r="F59" s="15">
        <v>0</v>
      </c>
      <c r="G59" s="15">
        <v>0</v>
      </c>
      <c r="H59" s="15">
        <v>1</v>
      </c>
      <c r="I59" s="15">
        <v>0</v>
      </c>
      <c r="J59" s="15">
        <v>0</v>
      </c>
      <c r="K59" s="15">
        <v>1</v>
      </c>
      <c r="L59" s="15">
        <v>0</v>
      </c>
      <c r="M59" s="15">
        <v>0</v>
      </c>
    </row>
    <row r="60" spans="1:13" x14ac:dyDescent="0.25">
      <c r="A60">
        <v>59</v>
      </c>
      <c r="B60" s="12">
        <v>105</v>
      </c>
      <c r="C60" s="15">
        <v>1</v>
      </c>
      <c r="D60" s="15">
        <v>0</v>
      </c>
      <c r="E60" s="15">
        <v>0</v>
      </c>
      <c r="F60" s="15">
        <v>0</v>
      </c>
      <c r="G60" s="15">
        <v>0</v>
      </c>
      <c r="H60" s="15">
        <v>1</v>
      </c>
      <c r="I60" s="15">
        <v>0</v>
      </c>
      <c r="J60" s="15">
        <v>0</v>
      </c>
      <c r="K60" s="15">
        <v>1</v>
      </c>
      <c r="L60" s="15">
        <v>0</v>
      </c>
      <c r="M60" s="15">
        <v>0</v>
      </c>
    </row>
    <row r="61" spans="1:13" x14ac:dyDescent="0.25">
      <c r="A61">
        <v>60</v>
      </c>
      <c r="B61" s="12">
        <v>101</v>
      </c>
      <c r="C61" s="15">
        <v>1</v>
      </c>
      <c r="D61" s="15">
        <v>0</v>
      </c>
      <c r="E61" s="15">
        <v>0</v>
      </c>
      <c r="F61" s="15">
        <v>0</v>
      </c>
      <c r="G61" s="15">
        <v>0</v>
      </c>
      <c r="H61" s="15">
        <v>1</v>
      </c>
      <c r="I61" s="15">
        <v>0</v>
      </c>
      <c r="J61" s="15">
        <v>0</v>
      </c>
      <c r="K61" s="15">
        <v>1</v>
      </c>
      <c r="L61" s="15">
        <v>0</v>
      </c>
      <c r="M61" s="15">
        <v>0</v>
      </c>
    </row>
    <row r="62" spans="1:13" x14ac:dyDescent="0.25">
      <c r="A62">
        <v>61</v>
      </c>
      <c r="B62" s="12">
        <v>100</v>
      </c>
      <c r="C62" s="15">
        <v>1</v>
      </c>
      <c r="D62" s="15">
        <v>0</v>
      </c>
      <c r="E62" s="15">
        <v>0</v>
      </c>
      <c r="F62" s="15">
        <v>1</v>
      </c>
      <c r="G62" s="15">
        <v>0</v>
      </c>
      <c r="H62" s="15">
        <v>1</v>
      </c>
      <c r="I62" s="15">
        <v>0</v>
      </c>
      <c r="J62" s="15">
        <v>0</v>
      </c>
      <c r="K62" s="15">
        <v>1</v>
      </c>
      <c r="L62" s="15">
        <v>0</v>
      </c>
      <c r="M62" s="15">
        <v>0</v>
      </c>
    </row>
    <row r="63" spans="1:13" x14ac:dyDescent="0.25">
      <c r="A63">
        <v>62</v>
      </c>
      <c r="B63" s="12">
        <v>99</v>
      </c>
      <c r="C63" s="15">
        <v>1</v>
      </c>
      <c r="D63" s="15">
        <v>0</v>
      </c>
      <c r="E63" s="15">
        <v>0</v>
      </c>
      <c r="F63" s="15">
        <v>0</v>
      </c>
      <c r="G63" s="15">
        <v>0</v>
      </c>
      <c r="H63" s="15">
        <v>1</v>
      </c>
      <c r="I63" s="15">
        <v>0</v>
      </c>
      <c r="J63" s="15">
        <v>0</v>
      </c>
      <c r="K63" s="15">
        <v>1</v>
      </c>
      <c r="L63" s="15">
        <v>0</v>
      </c>
      <c r="M63" s="15">
        <v>0</v>
      </c>
    </row>
    <row r="64" spans="1:13" x14ac:dyDescent="0.25">
      <c r="A64">
        <v>63</v>
      </c>
      <c r="B64" s="12">
        <v>94</v>
      </c>
      <c r="C64" s="15">
        <v>1</v>
      </c>
      <c r="D64" s="15">
        <v>0</v>
      </c>
      <c r="E64" s="15">
        <v>0</v>
      </c>
      <c r="F64" s="15">
        <v>0</v>
      </c>
      <c r="G64" s="15">
        <v>0</v>
      </c>
      <c r="H64" s="15">
        <v>1</v>
      </c>
      <c r="I64" s="15">
        <v>0</v>
      </c>
      <c r="J64" s="15">
        <v>0</v>
      </c>
      <c r="K64" s="15">
        <v>1</v>
      </c>
      <c r="L64" s="15">
        <v>0</v>
      </c>
      <c r="M64" s="15">
        <v>0</v>
      </c>
    </row>
    <row r="65" spans="1:13" x14ac:dyDescent="0.25">
      <c r="A65">
        <v>64</v>
      </c>
      <c r="B65" s="12">
        <v>95</v>
      </c>
      <c r="C65" s="15">
        <v>1</v>
      </c>
      <c r="D65" s="15">
        <v>0</v>
      </c>
      <c r="E65" s="15">
        <v>0</v>
      </c>
      <c r="F65" s="15">
        <v>0</v>
      </c>
      <c r="G65" s="15">
        <v>0</v>
      </c>
      <c r="H65" s="15">
        <v>1</v>
      </c>
      <c r="I65" s="15">
        <v>0</v>
      </c>
      <c r="J65" s="15">
        <v>0</v>
      </c>
      <c r="K65" s="15">
        <v>1</v>
      </c>
      <c r="L65" s="15">
        <v>0</v>
      </c>
      <c r="M65" s="15">
        <v>0</v>
      </c>
    </row>
    <row r="66" spans="1:13" x14ac:dyDescent="0.25">
      <c r="A66">
        <v>65</v>
      </c>
      <c r="B66" s="12">
        <v>93</v>
      </c>
      <c r="C66" s="15">
        <v>1</v>
      </c>
      <c r="D66" s="15">
        <v>0</v>
      </c>
      <c r="E66" s="15">
        <v>0</v>
      </c>
      <c r="F66" s="15">
        <v>0</v>
      </c>
      <c r="G66" s="15">
        <v>0</v>
      </c>
      <c r="H66" s="15">
        <v>1</v>
      </c>
      <c r="I66" s="15">
        <v>0</v>
      </c>
      <c r="J66" s="15">
        <v>0</v>
      </c>
      <c r="K66" s="15">
        <v>1</v>
      </c>
      <c r="L66" s="15">
        <v>0</v>
      </c>
      <c r="M66" s="15">
        <v>0</v>
      </c>
    </row>
    <row r="67" spans="1:13" x14ac:dyDescent="0.25">
      <c r="A67">
        <v>66</v>
      </c>
      <c r="B67" s="12">
        <v>91</v>
      </c>
      <c r="C67" s="15">
        <v>1</v>
      </c>
      <c r="D67" s="15">
        <v>0</v>
      </c>
      <c r="E67" s="15">
        <v>0</v>
      </c>
      <c r="F67" s="15">
        <v>0</v>
      </c>
      <c r="G67" s="15">
        <v>0</v>
      </c>
      <c r="H67" s="15">
        <v>1</v>
      </c>
      <c r="I67" s="15">
        <v>0</v>
      </c>
      <c r="J67" s="15">
        <v>0</v>
      </c>
      <c r="K67" s="15">
        <v>1</v>
      </c>
      <c r="L67" s="15">
        <v>0</v>
      </c>
      <c r="M67" s="15">
        <v>0</v>
      </c>
    </row>
    <row r="68" spans="1:13" x14ac:dyDescent="0.25">
      <c r="A68">
        <v>67</v>
      </c>
      <c r="B68" s="12">
        <v>58</v>
      </c>
      <c r="C68" s="15">
        <v>1</v>
      </c>
      <c r="D68" s="15">
        <v>0</v>
      </c>
      <c r="E68" s="15">
        <v>0</v>
      </c>
      <c r="F68" s="15">
        <v>0</v>
      </c>
      <c r="G68" s="15">
        <v>0</v>
      </c>
      <c r="H68" s="15">
        <v>1</v>
      </c>
      <c r="I68" s="15">
        <v>0</v>
      </c>
      <c r="J68" s="15">
        <v>0</v>
      </c>
      <c r="K68" s="15">
        <v>1</v>
      </c>
      <c r="L68" s="15">
        <v>0</v>
      </c>
      <c r="M68" s="15">
        <v>0</v>
      </c>
    </row>
    <row r="69" spans="1:13" x14ac:dyDescent="0.25">
      <c r="A69">
        <v>68</v>
      </c>
      <c r="B69" s="12">
        <v>72</v>
      </c>
      <c r="C69" s="15">
        <v>1</v>
      </c>
      <c r="D69" s="15">
        <v>0</v>
      </c>
      <c r="E69" s="15">
        <v>0</v>
      </c>
      <c r="F69" s="15">
        <v>0</v>
      </c>
      <c r="G69" s="15">
        <v>0</v>
      </c>
      <c r="H69" s="15">
        <v>1</v>
      </c>
      <c r="I69" s="15">
        <v>0</v>
      </c>
      <c r="J69" s="15">
        <v>0</v>
      </c>
      <c r="K69" s="15">
        <v>1</v>
      </c>
      <c r="L69" s="15">
        <v>0</v>
      </c>
      <c r="M69" s="15">
        <v>0</v>
      </c>
    </row>
    <row r="70" spans="1:13" x14ac:dyDescent="0.25">
      <c r="A70">
        <v>69</v>
      </c>
      <c r="B70" s="12">
        <v>57</v>
      </c>
      <c r="C70" s="15">
        <v>1</v>
      </c>
      <c r="D70" s="15">
        <v>0</v>
      </c>
      <c r="E70" s="15">
        <v>0</v>
      </c>
      <c r="F70" s="15">
        <v>0</v>
      </c>
      <c r="G70" s="15">
        <v>0</v>
      </c>
      <c r="H70" s="15">
        <v>1</v>
      </c>
      <c r="I70" s="15">
        <v>0</v>
      </c>
      <c r="J70" s="15">
        <v>0</v>
      </c>
      <c r="K70" s="15">
        <v>1</v>
      </c>
      <c r="L70" s="15">
        <v>0</v>
      </c>
      <c r="M70" s="15">
        <v>0</v>
      </c>
    </row>
    <row r="71" spans="1:13" x14ac:dyDescent="0.25">
      <c r="A71">
        <v>70</v>
      </c>
      <c r="B71" s="12">
        <v>59</v>
      </c>
      <c r="C71" s="15">
        <v>1</v>
      </c>
      <c r="D71" s="15">
        <v>0</v>
      </c>
      <c r="E71" s="15">
        <v>0</v>
      </c>
      <c r="F71" s="15">
        <v>1</v>
      </c>
      <c r="G71" s="15">
        <v>0</v>
      </c>
      <c r="H71" s="15">
        <v>1</v>
      </c>
      <c r="I71" s="15">
        <v>0</v>
      </c>
      <c r="J71" s="15">
        <v>0</v>
      </c>
      <c r="K71" s="15">
        <v>1</v>
      </c>
      <c r="L71" s="15">
        <v>0</v>
      </c>
      <c r="M71" s="15">
        <v>0</v>
      </c>
    </row>
    <row r="72" spans="1:13" x14ac:dyDescent="0.25">
      <c r="A72">
        <v>71</v>
      </c>
      <c r="B72" s="12">
        <v>61</v>
      </c>
      <c r="C72" s="15">
        <v>1</v>
      </c>
      <c r="D72" s="15">
        <v>0</v>
      </c>
      <c r="E72" s="15">
        <v>0</v>
      </c>
      <c r="F72" s="15">
        <v>0</v>
      </c>
      <c r="G72" s="15">
        <v>0</v>
      </c>
      <c r="H72" s="15">
        <v>1</v>
      </c>
      <c r="I72" s="15">
        <v>0</v>
      </c>
      <c r="J72" s="15">
        <v>0</v>
      </c>
      <c r="K72" s="15">
        <v>1</v>
      </c>
      <c r="L72" s="15">
        <v>0</v>
      </c>
      <c r="M72" s="15">
        <v>0</v>
      </c>
    </row>
    <row r="73" spans="1:13" x14ac:dyDescent="0.25">
      <c r="A73">
        <v>72</v>
      </c>
      <c r="B73" s="12">
        <v>63</v>
      </c>
      <c r="C73" s="15">
        <v>1</v>
      </c>
      <c r="D73" s="15">
        <v>0</v>
      </c>
      <c r="E73" s="15">
        <v>0</v>
      </c>
      <c r="F73" s="15">
        <v>0</v>
      </c>
      <c r="G73" s="15">
        <v>0</v>
      </c>
      <c r="H73" s="15">
        <v>1</v>
      </c>
      <c r="I73" s="15">
        <v>0</v>
      </c>
      <c r="J73" s="15">
        <v>0</v>
      </c>
      <c r="K73" s="15">
        <v>1</v>
      </c>
      <c r="L73" s="15">
        <v>0</v>
      </c>
      <c r="M73" s="15">
        <v>0</v>
      </c>
    </row>
    <row r="74" spans="1:13" x14ac:dyDescent="0.25">
      <c r="A74">
        <v>73</v>
      </c>
      <c r="B74" s="12" t="s">
        <v>19</v>
      </c>
      <c r="C74" s="15">
        <v>1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1</v>
      </c>
      <c r="L74" s="15">
        <v>0</v>
      </c>
      <c r="M74" s="15">
        <v>0</v>
      </c>
    </row>
    <row r="75" spans="1:13" x14ac:dyDescent="0.25">
      <c r="A75">
        <v>74</v>
      </c>
      <c r="B75" s="12">
        <v>67</v>
      </c>
      <c r="C75" s="15">
        <v>1</v>
      </c>
      <c r="D75" s="15">
        <v>0</v>
      </c>
      <c r="E75" s="15">
        <v>0</v>
      </c>
      <c r="F75" s="15">
        <v>0</v>
      </c>
      <c r="G75" s="15">
        <v>0</v>
      </c>
      <c r="H75" s="15">
        <v>1</v>
      </c>
      <c r="I75" s="15">
        <v>0</v>
      </c>
      <c r="J75" s="15">
        <v>0</v>
      </c>
      <c r="K75" s="15">
        <v>1</v>
      </c>
      <c r="L75" s="15">
        <v>0</v>
      </c>
      <c r="M75" s="15">
        <v>1</v>
      </c>
    </row>
    <row r="76" spans="1:13" x14ac:dyDescent="0.25">
      <c r="A76">
        <v>75</v>
      </c>
      <c r="B76" s="12" t="s">
        <v>19</v>
      </c>
      <c r="C76" s="15">
        <v>1</v>
      </c>
      <c r="D76" s="15">
        <v>0</v>
      </c>
      <c r="E76" s="15">
        <v>0</v>
      </c>
      <c r="F76" s="15">
        <v>0</v>
      </c>
      <c r="G76" s="15">
        <v>0</v>
      </c>
      <c r="H76" s="15">
        <v>1</v>
      </c>
      <c r="I76" s="15">
        <v>0</v>
      </c>
      <c r="J76" s="15">
        <v>0</v>
      </c>
      <c r="K76" s="15">
        <v>1</v>
      </c>
      <c r="L76" s="15">
        <v>0</v>
      </c>
      <c r="M76" s="15">
        <v>0</v>
      </c>
    </row>
    <row r="77" spans="1:13" x14ac:dyDescent="0.25">
      <c r="A77">
        <v>76</v>
      </c>
      <c r="B77" s="12">
        <v>60</v>
      </c>
      <c r="C77" s="15">
        <v>1</v>
      </c>
      <c r="D77" s="15">
        <v>0</v>
      </c>
      <c r="E77" s="15">
        <v>0</v>
      </c>
      <c r="F77" s="15">
        <v>0</v>
      </c>
      <c r="G77" s="15">
        <v>0</v>
      </c>
      <c r="H77" s="15">
        <v>1</v>
      </c>
      <c r="I77" s="15">
        <v>0</v>
      </c>
      <c r="J77" s="15">
        <v>0</v>
      </c>
      <c r="K77" s="15">
        <v>1</v>
      </c>
      <c r="L77" s="15">
        <v>0</v>
      </c>
      <c r="M77" s="15">
        <v>0</v>
      </c>
    </row>
    <row r="78" spans="1:13" x14ac:dyDescent="0.25">
      <c r="A78">
        <v>77</v>
      </c>
      <c r="B78" s="12">
        <v>74</v>
      </c>
      <c r="C78" s="15">
        <v>1</v>
      </c>
      <c r="D78" s="15">
        <v>0</v>
      </c>
      <c r="E78" s="15">
        <v>0</v>
      </c>
      <c r="F78" s="15">
        <v>0</v>
      </c>
      <c r="G78" s="15">
        <v>0</v>
      </c>
      <c r="H78" s="15">
        <v>1</v>
      </c>
      <c r="I78" s="15">
        <v>0</v>
      </c>
      <c r="J78" s="15">
        <v>0</v>
      </c>
      <c r="K78" s="15">
        <v>1</v>
      </c>
      <c r="L78" s="15">
        <v>0</v>
      </c>
      <c r="M78" s="15">
        <v>0</v>
      </c>
    </row>
    <row r="79" spans="1:13" x14ac:dyDescent="0.25">
      <c r="A79">
        <v>78</v>
      </c>
      <c r="B79" s="12">
        <v>20</v>
      </c>
      <c r="C79" s="15">
        <v>1</v>
      </c>
      <c r="D79" s="15">
        <v>0</v>
      </c>
      <c r="E79" s="15">
        <v>0</v>
      </c>
      <c r="F79" s="15">
        <v>0</v>
      </c>
      <c r="G79" s="15">
        <v>0</v>
      </c>
      <c r="H79" s="15">
        <v>1</v>
      </c>
      <c r="I79" s="15">
        <v>0</v>
      </c>
      <c r="J79" s="15">
        <v>0</v>
      </c>
      <c r="K79" s="15">
        <v>1</v>
      </c>
      <c r="L79" s="15">
        <v>0</v>
      </c>
      <c r="M79" s="15">
        <v>0</v>
      </c>
    </row>
    <row r="80" spans="1:13" x14ac:dyDescent="0.25">
      <c r="A80">
        <v>79</v>
      </c>
      <c r="B80" s="12">
        <v>71</v>
      </c>
      <c r="C80" s="15">
        <v>1</v>
      </c>
      <c r="D80" s="15">
        <v>0</v>
      </c>
      <c r="E80" s="15">
        <v>0</v>
      </c>
      <c r="F80" s="15">
        <v>1</v>
      </c>
      <c r="G80" s="15">
        <v>0</v>
      </c>
      <c r="H80" s="15">
        <v>1</v>
      </c>
      <c r="I80" s="15">
        <v>0</v>
      </c>
      <c r="J80" s="15">
        <v>0</v>
      </c>
      <c r="K80" s="15">
        <v>1</v>
      </c>
      <c r="L80" s="15">
        <v>0</v>
      </c>
      <c r="M80" s="15">
        <v>0</v>
      </c>
    </row>
    <row r="81" spans="1:13" x14ac:dyDescent="0.25">
      <c r="A81">
        <v>80</v>
      </c>
      <c r="B81" s="12">
        <v>22</v>
      </c>
      <c r="C81" s="15">
        <v>1</v>
      </c>
      <c r="D81" s="15">
        <v>0</v>
      </c>
      <c r="E81" s="15">
        <v>0</v>
      </c>
      <c r="F81" s="15">
        <v>1</v>
      </c>
      <c r="G81" s="15">
        <v>0</v>
      </c>
      <c r="H81" s="15">
        <v>1</v>
      </c>
      <c r="I81" s="15">
        <v>0</v>
      </c>
      <c r="J81" s="15">
        <v>0</v>
      </c>
      <c r="K81" s="15">
        <v>1</v>
      </c>
      <c r="L81" s="15">
        <v>0</v>
      </c>
      <c r="M81" s="15">
        <v>0</v>
      </c>
    </row>
    <row r="82" spans="1:13" x14ac:dyDescent="0.25">
      <c r="A82">
        <v>81</v>
      </c>
      <c r="B82" s="12">
        <v>98</v>
      </c>
      <c r="C82" s="15">
        <v>1</v>
      </c>
      <c r="D82" s="15">
        <v>0</v>
      </c>
      <c r="E82" s="15">
        <v>0</v>
      </c>
      <c r="F82" s="15">
        <v>0</v>
      </c>
      <c r="G82" s="15">
        <v>0</v>
      </c>
      <c r="H82" s="15">
        <v>1</v>
      </c>
      <c r="I82" s="15">
        <v>0</v>
      </c>
      <c r="J82" s="15">
        <v>0</v>
      </c>
      <c r="K82" s="15">
        <v>1</v>
      </c>
      <c r="L82" s="15">
        <v>0</v>
      </c>
      <c r="M82" s="15">
        <v>0</v>
      </c>
    </row>
    <row r="83" spans="1:13" x14ac:dyDescent="0.25">
      <c r="A83">
        <v>82</v>
      </c>
      <c r="B83" s="12">
        <v>96</v>
      </c>
      <c r="C83" s="15">
        <v>1</v>
      </c>
      <c r="D83" s="15">
        <v>0</v>
      </c>
      <c r="E83" s="15">
        <v>0</v>
      </c>
      <c r="F83" s="15">
        <v>0</v>
      </c>
      <c r="G83" s="15">
        <v>0</v>
      </c>
      <c r="H83" s="15">
        <v>1</v>
      </c>
      <c r="I83" s="15">
        <v>0</v>
      </c>
      <c r="J83" s="15">
        <v>0</v>
      </c>
      <c r="K83" s="15">
        <v>1</v>
      </c>
      <c r="L83" s="15">
        <v>0</v>
      </c>
      <c r="M83" s="15">
        <v>0</v>
      </c>
    </row>
    <row r="84" spans="1:13" x14ac:dyDescent="0.25">
      <c r="A84">
        <v>83</v>
      </c>
      <c r="B84" s="12">
        <v>69</v>
      </c>
      <c r="C84" s="15">
        <v>1</v>
      </c>
      <c r="D84" s="15">
        <v>0</v>
      </c>
      <c r="E84" s="15">
        <v>0</v>
      </c>
      <c r="F84" s="15">
        <v>1</v>
      </c>
      <c r="G84" s="15">
        <v>0</v>
      </c>
      <c r="H84" s="15">
        <v>1</v>
      </c>
      <c r="I84" s="15">
        <v>0</v>
      </c>
      <c r="J84" s="15">
        <v>0</v>
      </c>
      <c r="K84" s="15">
        <v>1</v>
      </c>
      <c r="L84" s="15">
        <v>0</v>
      </c>
      <c r="M84" s="15">
        <v>0</v>
      </c>
    </row>
    <row r="85" spans="1:13" x14ac:dyDescent="0.25">
      <c r="A85">
        <v>84</v>
      </c>
      <c r="B85" s="12" t="s">
        <v>19</v>
      </c>
      <c r="C85" s="15">
        <v>1</v>
      </c>
      <c r="D85" s="15">
        <v>0</v>
      </c>
      <c r="E85" s="15">
        <v>0</v>
      </c>
      <c r="F85" s="15">
        <v>0</v>
      </c>
      <c r="G85" s="15">
        <v>0</v>
      </c>
      <c r="H85" s="15">
        <v>1</v>
      </c>
      <c r="I85" s="15">
        <v>0</v>
      </c>
      <c r="J85" s="15">
        <v>0</v>
      </c>
      <c r="K85" s="15">
        <v>1</v>
      </c>
      <c r="L85" s="15">
        <v>0</v>
      </c>
      <c r="M85" s="15">
        <v>0</v>
      </c>
    </row>
    <row r="86" spans="1:13" x14ac:dyDescent="0.25">
      <c r="A86">
        <v>85</v>
      </c>
      <c r="B86" s="12" t="s">
        <v>19</v>
      </c>
      <c r="C86" s="15">
        <v>1</v>
      </c>
      <c r="D86" s="15">
        <v>0</v>
      </c>
      <c r="E86" s="15">
        <v>0</v>
      </c>
      <c r="F86" s="15">
        <v>0</v>
      </c>
      <c r="G86" s="15">
        <v>0</v>
      </c>
      <c r="H86" s="15">
        <v>1</v>
      </c>
      <c r="I86" s="15">
        <v>0</v>
      </c>
      <c r="J86" s="15">
        <v>0</v>
      </c>
      <c r="K86" s="15">
        <v>1</v>
      </c>
      <c r="L86" s="15">
        <v>0</v>
      </c>
      <c r="M86" s="15">
        <v>0</v>
      </c>
    </row>
    <row r="87" spans="1:13" x14ac:dyDescent="0.25">
      <c r="A87">
        <v>86</v>
      </c>
      <c r="B87" s="12">
        <v>90</v>
      </c>
      <c r="C87" s="15">
        <v>1</v>
      </c>
      <c r="D87" s="15">
        <v>0</v>
      </c>
      <c r="E87" s="15">
        <v>0</v>
      </c>
      <c r="F87" s="15">
        <v>0</v>
      </c>
      <c r="G87" s="15">
        <v>0</v>
      </c>
      <c r="H87" s="15">
        <v>1</v>
      </c>
      <c r="I87" s="15">
        <v>0</v>
      </c>
      <c r="J87" s="15">
        <v>0</v>
      </c>
      <c r="K87" s="15">
        <v>1</v>
      </c>
      <c r="L87" s="15">
        <v>0</v>
      </c>
      <c r="M87" s="15">
        <v>0</v>
      </c>
    </row>
    <row r="88" spans="1:13" x14ac:dyDescent="0.25">
      <c r="A88">
        <v>87</v>
      </c>
      <c r="B88" s="12" t="s">
        <v>19</v>
      </c>
      <c r="C88" s="15">
        <v>1</v>
      </c>
      <c r="D88" s="15">
        <v>0</v>
      </c>
      <c r="E88" s="15">
        <v>0</v>
      </c>
      <c r="F88" s="15">
        <v>0</v>
      </c>
      <c r="G88" s="15">
        <v>0</v>
      </c>
      <c r="H88" s="15">
        <v>1</v>
      </c>
      <c r="I88" s="15">
        <v>0</v>
      </c>
      <c r="J88" s="15">
        <v>0</v>
      </c>
      <c r="K88" s="15">
        <v>1</v>
      </c>
      <c r="L88" s="15">
        <v>0</v>
      </c>
      <c r="M88" s="15">
        <v>0</v>
      </c>
    </row>
    <row r="89" spans="1:13" x14ac:dyDescent="0.25">
      <c r="A89">
        <v>88</v>
      </c>
      <c r="B89" s="12" t="s">
        <v>19</v>
      </c>
      <c r="C89" s="15">
        <v>1</v>
      </c>
      <c r="D89" s="15">
        <v>0</v>
      </c>
      <c r="E89" s="15">
        <v>0</v>
      </c>
      <c r="F89" s="15">
        <v>0</v>
      </c>
      <c r="G89" s="15">
        <v>0</v>
      </c>
      <c r="H89" s="15">
        <v>1</v>
      </c>
      <c r="I89" s="15">
        <v>0</v>
      </c>
      <c r="J89" s="15">
        <v>0</v>
      </c>
      <c r="K89" s="15">
        <v>1</v>
      </c>
      <c r="L89" s="15">
        <v>0</v>
      </c>
      <c r="M89" s="15">
        <v>0</v>
      </c>
    </row>
    <row r="90" spans="1:13" x14ac:dyDescent="0.25">
      <c r="A90">
        <v>89</v>
      </c>
      <c r="B90" s="12" t="s">
        <v>29</v>
      </c>
      <c r="C90" s="15">
        <v>1</v>
      </c>
      <c r="D90" s="15">
        <v>0</v>
      </c>
      <c r="E90" s="15">
        <v>0</v>
      </c>
      <c r="F90" s="15">
        <v>0</v>
      </c>
      <c r="G90" s="15">
        <v>0</v>
      </c>
      <c r="H90" s="15">
        <v>1</v>
      </c>
      <c r="I90" s="15">
        <v>0</v>
      </c>
      <c r="J90" s="15">
        <v>0</v>
      </c>
      <c r="K90" s="15">
        <v>1</v>
      </c>
      <c r="L90" s="15">
        <v>0</v>
      </c>
      <c r="M90" s="15">
        <v>0</v>
      </c>
    </row>
    <row r="91" spans="1:13" x14ac:dyDescent="0.25">
      <c r="A91">
        <v>90</v>
      </c>
      <c r="B91" s="12">
        <v>117</v>
      </c>
      <c r="C91" s="15">
        <v>1</v>
      </c>
      <c r="D91" s="15">
        <v>0</v>
      </c>
      <c r="E91" s="15">
        <v>0</v>
      </c>
      <c r="F91" s="15">
        <v>0</v>
      </c>
      <c r="G91" s="15">
        <v>0</v>
      </c>
      <c r="H91" s="15">
        <v>1</v>
      </c>
      <c r="I91" s="15">
        <v>0</v>
      </c>
      <c r="J91" s="15">
        <v>0</v>
      </c>
      <c r="K91" s="15">
        <v>1</v>
      </c>
      <c r="L91" s="15">
        <v>0</v>
      </c>
      <c r="M91" s="15">
        <v>0</v>
      </c>
    </row>
    <row r="92" spans="1:13" x14ac:dyDescent="0.25">
      <c r="A92">
        <v>91</v>
      </c>
      <c r="B92" s="12" t="s">
        <v>30</v>
      </c>
      <c r="C92" s="15">
        <v>1</v>
      </c>
      <c r="D92" s="15">
        <v>0</v>
      </c>
      <c r="E92" s="15">
        <v>0</v>
      </c>
      <c r="F92" s="15">
        <v>0</v>
      </c>
      <c r="G92" s="15">
        <v>0</v>
      </c>
      <c r="H92" s="15">
        <v>1</v>
      </c>
      <c r="I92" s="15">
        <v>0</v>
      </c>
      <c r="J92" s="15">
        <v>0</v>
      </c>
      <c r="K92" s="15">
        <v>1</v>
      </c>
      <c r="L92" s="15">
        <v>0</v>
      </c>
      <c r="M92" s="15">
        <v>0</v>
      </c>
    </row>
    <row r="93" spans="1:13" x14ac:dyDescent="0.25">
      <c r="A93">
        <v>92</v>
      </c>
      <c r="B93" s="12">
        <v>65</v>
      </c>
      <c r="C93" s="15">
        <v>1</v>
      </c>
      <c r="D93" s="15">
        <v>0</v>
      </c>
      <c r="E93" s="15">
        <v>0</v>
      </c>
      <c r="F93" s="15">
        <v>1</v>
      </c>
      <c r="G93" s="15">
        <v>0</v>
      </c>
      <c r="H93" s="15">
        <v>1</v>
      </c>
      <c r="I93" s="15">
        <v>0</v>
      </c>
      <c r="J93" s="15">
        <v>0</v>
      </c>
      <c r="K93" s="15">
        <v>1</v>
      </c>
      <c r="L93" s="15">
        <v>0</v>
      </c>
      <c r="M93" s="15">
        <v>0</v>
      </c>
    </row>
    <row r="94" spans="1:13" x14ac:dyDescent="0.25">
      <c r="A94">
        <v>93</v>
      </c>
      <c r="B94" s="12">
        <v>66</v>
      </c>
      <c r="C94" s="15">
        <v>1</v>
      </c>
      <c r="D94" s="15">
        <v>0</v>
      </c>
      <c r="E94" s="15">
        <v>0</v>
      </c>
      <c r="F94" s="15">
        <v>0</v>
      </c>
      <c r="G94" s="15">
        <v>0</v>
      </c>
      <c r="H94" s="15">
        <v>1</v>
      </c>
      <c r="I94" s="15">
        <v>0</v>
      </c>
      <c r="J94" s="15">
        <v>0</v>
      </c>
      <c r="K94" s="15">
        <v>1</v>
      </c>
      <c r="L94" s="15">
        <v>0</v>
      </c>
      <c r="M94" s="15">
        <v>0</v>
      </c>
    </row>
    <row r="95" spans="1:13" x14ac:dyDescent="0.25">
      <c r="A95">
        <v>94</v>
      </c>
      <c r="B95" s="12" t="s">
        <v>19</v>
      </c>
      <c r="C95" s="15">
        <v>1</v>
      </c>
      <c r="D95" s="15">
        <v>0</v>
      </c>
      <c r="E95" s="15">
        <v>0</v>
      </c>
      <c r="F95" s="15">
        <v>0</v>
      </c>
      <c r="G95" s="15">
        <v>0</v>
      </c>
      <c r="H95" s="15">
        <v>1</v>
      </c>
      <c r="I95" s="15">
        <v>0</v>
      </c>
      <c r="J95" s="15">
        <v>0</v>
      </c>
      <c r="K95" s="15">
        <v>1</v>
      </c>
      <c r="L95" s="15">
        <v>0</v>
      </c>
      <c r="M95" s="15">
        <v>0</v>
      </c>
    </row>
    <row r="96" spans="1:13" x14ac:dyDescent="0.25">
      <c r="A96">
        <v>95</v>
      </c>
      <c r="B96" s="12" t="s">
        <v>19</v>
      </c>
      <c r="C96" s="15">
        <v>1</v>
      </c>
      <c r="D96" s="15">
        <v>0</v>
      </c>
      <c r="E96" s="15">
        <v>0</v>
      </c>
      <c r="F96" s="15">
        <v>0</v>
      </c>
      <c r="G96" s="15">
        <v>0</v>
      </c>
      <c r="H96" s="15">
        <v>1</v>
      </c>
      <c r="I96" s="15">
        <v>0</v>
      </c>
      <c r="J96" s="15">
        <v>0</v>
      </c>
      <c r="K96" s="15">
        <v>1</v>
      </c>
      <c r="L96" s="15">
        <v>0</v>
      </c>
      <c r="M96" s="15">
        <v>0</v>
      </c>
    </row>
    <row r="97" spans="1:13" x14ac:dyDescent="0.25">
      <c r="A97">
        <v>96</v>
      </c>
      <c r="B97" s="12" t="s">
        <v>19</v>
      </c>
      <c r="C97" s="15">
        <v>1</v>
      </c>
      <c r="D97" s="15">
        <v>0</v>
      </c>
      <c r="E97" s="15">
        <v>0</v>
      </c>
      <c r="F97" s="15">
        <v>0</v>
      </c>
      <c r="G97" s="15">
        <v>0</v>
      </c>
      <c r="H97" s="15">
        <v>1</v>
      </c>
      <c r="I97" s="15">
        <v>0</v>
      </c>
      <c r="J97" s="15">
        <v>0</v>
      </c>
      <c r="K97" s="15">
        <v>1</v>
      </c>
      <c r="L97" s="15">
        <v>0</v>
      </c>
      <c r="M97" s="15">
        <v>0</v>
      </c>
    </row>
    <row r="98" spans="1:13" x14ac:dyDescent="0.25">
      <c r="A98">
        <v>97</v>
      </c>
      <c r="B98" s="12" t="s">
        <v>19</v>
      </c>
      <c r="C98" s="15">
        <v>1</v>
      </c>
      <c r="D98" s="15">
        <v>0</v>
      </c>
      <c r="E98" s="15">
        <v>0</v>
      </c>
      <c r="F98" s="15">
        <v>0</v>
      </c>
      <c r="G98" s="15">
        <v>0</v>
      </c>
      <c r="H98" s="15">
        <v>1</v>
      </c>
      <c r="I98" s="15">
        <v>0</v>
      </c>
      <c r="J98" s="15">
        <v>0</v>
      </c>
      <c r="K98" s="15">
        <v>1</v>
      </c>
      <c r="L98" s="15">
        <v>0</v>
      </c>
      <c r="M98" s="15">
        <v>0</v>
      </c>
    </row>
    <row r="99" spans="1:13" x14ac:dyDescent="0.25">
      <c r="A99">
        <v>98</v>
      </c>
      <c r="B99" s="12" t="s">
        <v>19</v>
      </c>
      <c r="C99" s="15">
        <v>1</v>
      </c>
      <c r="D99" s="15">
        <v>0</v>
      </c>
      <c r="E99" s="15">
        <v>0</v>
      </c>
      <c r="F99" s="15">
        <v>1</v>
      </c>
      <c r="G99" s="15">
        <v>0</v>
      </c>
      <c r="H99" s="15">
        <v>1</v>
      </c>
      <c r="I99" s="15">
        <v>0</v>
      </c>
      <c r="J99" s="15">
        <v>0</v>
      </c>
      <c r="K99" s="15">
        <v>1</v>
      </c>
      <c r="L99" s="15">
        <v>0</v>
      </c>
      <c r="M99" s="15">
        <v>0</v>
      </c>
    </row>
    <row r="100" spans="1:13" x14ac:dyDescent="0.25">
      <c r="A100">
        <v>99</v>
      </c>
      <c r="B100" s="12" t="s">
        <v>19</v>
      </c>
      <c r="C100" s="15">
        <v>1</v>
      </c>
      <c r="D100" s="15">
        <v>0</v>
      </c>
      <c r="E100" s="15">
        <v>0</v>
      </c>
      <c r="F100" s="15">
        <v>0</v>
      </c>
      <c r="G100" s="15">
        <v>0</v>
      </c>
      <c r="H100" s="15">
        <v>1</v>
      </c>
      <c r="I100" s="15">
        <v>0</v>
      </c>
      <c r="J100" s="15">
        <v>0</v>
      </c>
      <c r="K100" s="15">
        <v>1</v>
      </c>
      <c r="L100" s="15">
        <v>0</v>
      </c>
      <c r="M100" s="15">
        <v>0</v>
      </c>
    </row>
    <row r="101" spans="1:13" x14ac:dyDescent="0.25">
      <c r="A101">
        <v>100</v>
      </c>
      <c r="B101" s="12" t="s">
        <v>19</v>
      </c>
      <c r="C101" s="15">
        <v>1</v>
      </c>
      <c r="D101" s="15">
        <v>0</v>
      </c>
      <c r="E101" s="15">
        <v>0</v>
      </c>
      <c r="F101" s="15">
        <v>1</v>
      </c>
      <c r="G101" s="15">
        <v>0</v>
      </c>
      <c r="H101" s="15">
        <v>1</v>
      </c>
      <c r="I101" s="15">
        <v>0</v>
      </c>
      <c r="J101" s="15">
        <v>0</v>
      </c>
      <c r="K101" s="15">
        <v>1</v>
      </c>
      <c r="L101" s="15">
        <v>0</v>
      </c>
      <c r="M101" s="15">
        <v>0</v>
      </c>
    </row>
    <row r="102" spans="1:13" x14ac:dyDescent="0.25">
      <c r="A102">
        <v>101</v>
      </c>
      <c r="B102" s="12" t="s">
        <v>19</v>
      </c>
      <c r="C102" s="15">
        <v>1</v>
      </c>
      <c r="D102" s="15">
        <v>0</v>
      </c>
      <c r="E102" s="15">
        <v>0</v>
      </c>
      <c r="F102" s="15">
        <v>0</v>
      </c>
      <c r="G102" s="15">
        <v>0</v>
      </c>
      <c r="H102" s="15">
        <v>1</v>
      </c>
      <c r="I102" s="15">
        <v>0</v>
      </c>
      <c r="J102" s="15">
        <v>0</v>
      </c>
      <c r="K102" s="15">
        <v>1</v>
      </c>
      <c r="L102" s="15">
        <v>0</v>
      </c>
      <c r="M102" s="15">
        <v>0</v>
      </c>
    </row>
    <row r="103" spans="1:13" x14ac:dyDescent="0.25">
      <c r="A103">
        <v>102</v>
      </c>
      <c r="B103" s="12" t="s">
        <v>19</v>
      </c>
      <c r="C103" s="15">
        <v>1</v>
      </c>
      <c r="D103" s="15">
        <v>0</v>
      </c>
      <c r="E103" s="15">
        <v>0</v>
      </c>
      <c r="F103" s="15">
        <v>0</v>
      </c>
      <c r="G103" s="15">
        <v>0</v>
      </c>
      <c r="H103" s="15">
        <v>1</v>
      </c>
      <c r="I103" s="15">
        <v>0</v>
      </c>
      <c r="J103" s="15">
        <v>0</v>
      </c>
      <c r="K103" s="15">
        <v>1</v>
      </c>
      <c r="L103" s="15">
        <v>0</v>
      </c>
      <c r="M103" s="15">
        <v>0</v>
      </c>
    </row>
    <row r="104" spans="1:13" x14ac:dyDescent="0.25">
      <c r="A104">
        <v>103</v>
      </c>
      <c r="B104" s="12" t="s">
        <v>19</v>
      </c>
      <c r="C104" s="15">
        <v>1</v>
      </c>
      <c r="D104" s="15">
        <v>0</v>
      </c>
      <c r="E104" s="15">
        <v>0</v>
      </c>
      <c r="F104" s="15">
        <v>0</v>
      </c>
      <c r="G104" s="15">
        <v>0</v>
      </c>
      <c r="H104" s="15">
        <v>1</v>
      </c>
      <c r="I104" s="15">
        <v>0</v>
      </c>
      <c r="J104" s="15">
        <v>0</v>
      </c>
      <c r="K104" s="15">
        <v>1</v>
      </c>
      <c r="L104" s="15">
        <v>0</v>
      </c>
      <c r="M104" s="15">
        <v>0</v>
      </c>
    </row>
    <row r="105" spans="1:13" x14ac:dyDescent="0.25">
      <c r="A105">
        <v>104</v>
      </c>
      <c r="B105" s="12" t="s">
        <v>19</v>
      </c>
      <c r="C105" s="15">
        <v>1</v>
      </c>
      <c r="D105" s="15">
        <v>0</v>
      </c>
      <c r="E105" s="15">
        <v>0</v>
      </c>
      <c r="F105" s="15">
        <v>0</v>
      </c>
      <c r="G105" s="15">
        <v>0</v>
      </c>
      <c r="H105" s="15">
        <v>1</v>
      </c>
      <c r="I105" s="15">
        <v>0</v>
      </c>
      <c r="J105" s="15">
        <v>0</v>
      </c>
      <c r="K105" s="15">
        <v>1</v>
      </c>
      <c r="L105" s="15">
        <v>0</v>
      </c>
      <c r="M105" s="15">
        <v>0</v>
      </c>
    </row>
    <row r="106" spans="1:13" x14ac:dyDescent="0.25">
      <c r="A106">
        <v>105</v>
      </c>
      <c r="B106" s="12" t="s">
        <v>19</v>
      </c>
      <c r="C106" s="15">
        <v>1</v>
      </c>
      <c r="D106" s="15">
        <v>0</v>
      </c>
      <c r="E106" s="15">
        <v>0</v>
      </c>
      <c r="F106" s="15">
        <v>0</v>
      </c>
      <c r="G106" s="15">
        <v>0</v>
      </c>
      <c r="H106" s="15">
        <v>1</v>
      </c>
      <c r="I106" s="15">
        <v>0</v>
      </c>
      <c r="J106" s="15">
        <v>0</v>
      </c>
      <c r="K106" s="15">
        <v>1</v>
      </c>
      <c r="L106" s="15">
        <v>0</v>
      </c>
      <c r="M106" s="15">
        <v>0</v>
      </c>
    </row>
    <row r="107" spans="1:13" x14ac:dyDescent="0.25">
      <c r="A107">
        <v>106</v>
      </c>
      <c r="B107" s="12" t="s">
        <v>19</v>
      </c>
      <c r="C107" s="15">
        <v>1</v>
      </c>
      <c r="D107" s="15">
        <v>0</v>
      </c>
      <c r="E107" s="15">
        <v>0</v>
      </c>
      <c r="F107" s="15">
        <v>0</v>
      </c>
      <c r="G107" s="15">
        <v>0</v>
      </c>
      <c r="H107" s="15">
        <v>1</v>
      </c>
      <c r="I107" s="15">
        <v>0</v>
      </c>
      <c r="J107" s="15">
        <v>0</v>
      </c>
      <c r="K107" s="15">
        <v>1</v>
      </c>
      <c r="L107" s="15">
        <v>0</v>
      </c>
      <c r="M107" s="15">
        <v>0</v>
      </c>
    </row>
    <row r="108" spans="1:13" x14ac:dyDescent="0.25">
      <c r="A108">
        <v>107</v>
      </c>
      <c r="B108" s="12" t="s">
        <v>19</v>
      </c>
      <c r="C108" s="15">
        <v>1</v>
      </c>
      <c r="D108" s="15">
        <v>0</v>
      </c>
      <c r="E108" s="15">
        <v>0</v>
      </c>
      <c r="F108" s="15">
        <v>1</v>
      </c>
      <c r="G108" s="15">
        <v>0</v>
      </c>
      <c r="H108" s="15">
        <v>1</v>
      </c>
      <c r="I108" s="15">
        <v>0</v>
      </c>
      <c r="J108" s="15">
        <v>0</v>
      </c>
      <c r="K108" s="15">
        <v>1</v>
      </c>
      <c r="L108" s="15">
        <v>0</v>
      </c>
      <c r="M108" s="15">
        <v>0</v>
      </c>
    </row>
    <row r="109" spans="1:13" x14ac:dyDescent="0.25">
      <c r="A109">
        <v>108</v>
      </c>
      <c r="B109" s="12" t="s">
        <v>19</v>
      </c>
      <c r="C109" s="15">
        <v>1</v>
      </c>
      <c r="D109" s="15">
        <v>0</v>
      </c>
      <c r="E109" s="15">
        <v>0</v>
      </c>
      <c r="F109" s="15">
        <v>0</v>
      </c>
      <c r="G109" s="15">
        <v>0</v>
      </c>
      <c r="H109" s="15">
        <v>1</v>
      </c>
      <c r="I109" s="15">
        <v>0</v>
      </c>
      <c r="J109" s="15">
        <v>0</v>
      </c>
      <c r="K109" s="15">
        <v>1</v>
      </c>
      <c r="L109" s="15">
        <v>0</v>
      </c>
      <c r="M109" s="15">
        <v>0</v>
      </c>
    </row>
    <row r="110" spans="1:13" x14ac:dyDescent="0.25">
      <c r="A110">
        <v>109</v>
      </c>
      <c r="B110" s="12" t="s">
        <v>19</v>
      </c>
      <c r="C110" s="15">
        <v>1</v>
      </c>
      <c r="D110" s="15">
        <v>0</v>
      </c>
      <c r="E110" s="15">
        <v>0</v>
      </c>
      <c r="F110" s="15">
        <v>0</v>
      </c>
      <c r="G110" s="15">
        <v>0</v>
      </c>
      <c r="H110" s="15">
        <v>1</v>
      </c>
      <c r="I110" s="15">
        <v>0</v>
      </c>
      <c r="J110" s="15">
        <v>0</v>
      </c>
      <c r="K110" s="15">
        <v>1</v>
      </c>
      <c r="L110" s="15">
        <v>0</v>
      </c>
      <c r="M110" s="15">
        <v>0</v>
      </c>
    </row>
    <row r="111" spans="1:13" x14ac:dyDescent="0.25">
      <c r="A111">
        <v>110</v>
      </c>
      <c r="B111" s="12" t="s">
        <v>19</v>
      </c>
      <c r="C111" s="15">
        <v>1</v>
      </c>
      <c r="D111" s="15">
        <v>0</v>
      </c>
      <c r="E111" s="15">
        <v>0</v>
      </c>
      <c r="F111" s="15">
        <v>0</v>
      </c>
      <c r="G111" s="15">
        <v>0</v>
      </c>
      <c r="H111" s="15">
        <v>1</v>
      </c>
      <c r="I111" s="15">
        <v>0</v>
      </c>
      <c r="J111" s="15">
        <v>0</v>
      </c>
      <c r="K111" s="15">
        <v>1</v>
      </c>
      <c r="L111" s="15">
        <v>0</v>
      </c>
      <c r="M111" s="15">
        <v>0</v>
      </c>
    </row>
    <row r="112" spans="1:13" x14ac:dyDescent="0.25">
      <c r="A112">
        <v>111</v>
      </c>
      <c r="B112" s="12" t="s">
        <v>19</v>
      </c>
      <c r="C112" s="15">
        <v>1</v>
      </c>
      <c r="D112" s="15">
        <v>0</v>
      </c>
      <c r="E112" s="15">
        <v>0</v>
      </c>
      <c r="F112" s="15">
        <v>0</v>
      </c>
      <c r="G112" s="15">
        <v>0</v>
      </c>
      <c r="H112" s="15">
        <v>1</v>
      </c>
      <c r="I112" s="15">
        <v>0</v>
      </c>
      <c r="J112" s="15">
        <v>0</v>
      </c>
      <c r="K112" s="15">
        <v>1</v>
      </c>
      <c r="L112" s="15">
        <v>0</v>
      </c>
      <c r="M112" s="15">
        <v>0</v>
      </c>
    </row>
    <row r="113" spans="1:13" x14ac:dyDescent="0.25">
      <c r="A113">
        <v>112</v>
      </c>
      <c r="B113" s="12" t="s">
        <v>19</v>
      </c>
      <c r="C113" s="15">
        <v>1</v>
      </c>
      <c r="D113" s="15">
        <v>0</v>
      </c>
      <c r="E113" s="15">
        <v>0</v>
      </c>
      <c r="F113" s="15">
        <v>0</v>
      </c>
      <c r="G113" s="15">
        <v>0</v>
      </c>
      <c r="H113" s="15">
        <v>1</v>
      </c>
      <c r="I113" s="15">
        <v>0</v>
      </c>
      <c r="J113" s="15">
        <v>0</v>
      </c>
      <c r="K113" s="15">
        <v>1</v>
      </c>
      <c r="L113" s="15">
        <v>0</v>
      </c>
      <c r="M113" s="15">
        <v>0</v>
      </c>
    </row>
    <row r="114" spans="1:13" x14ac:dyDescent="0.25">
      <c r="A114">
        <v>113</v>
      </c>
      <c r="B114" s="12" t="s">
        <v>19</v>
      </c>
      <c r="C114" s="15">
        <v>1</v>
      </c>
      <c r="D114" s="15">
        <v>0</v>
      </c>
      <c r="E114" s="15">
        <v>0</v>
      </c>
      <c r="F114" s="15">
        <v>0</v>
      </c>
      <c r="G114" s="15">
        <v>0</v>
      </c>
      <c r="H114" s="15">
        <v>1</v>
      </c>
      <c r="I114" s="15">
        <v>0</v>
      </c>
      <c r="J114" s="15">
        <v>0</v>
      </c>
      <c r="K114" s="15">
        <v>1</v>
      </c>
      <c r="L114" s="15">
        <v>0</v>
      </c>
      <c r="M114" s="15">
        <v>0</v>
      </c>
    </row>
    <row r="115" spans="1:13" x14ac:dyDescent="0.25">
      <c r="A115">
        <v>114</v>
      </c>
      <c r="B115" s="12" t="s">
        <v>19</v>
      </c>
      <c r="C115" s="15">
        <v>1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1</v>
      </c>
      <c r="L115" s="15">
        <v>0</v>
      </c>
      <c r="M115" s="15">
        <v>0</v>
      </c>
    </row>
    <row r="116" spans="1:13" x14ac:dyDescent="0.25">
      <c r="A116">
        <v>115</v>
      </c>
      <c r="B116" s="12" t="s">
        <v>19</v>
      </c>
      <c r="C116" s="15">
        <v>1</v>
      </c>
      <c r="D116" s="15">
        <v>0</v>
      </c>
      <c r="E116" s="15">
        <v>0</v>
      </c>
      <c r="F116" s="15">
        <v>0</v>
      </c>
      <c r="G116" s="15">
        <v>0</v>
      </c>
      <c r="H116" s="15">
        <v>1</v>
      </c>
      <c r="I116" s="15">
        <v>0</v>
      </c>
      <c r="J116" s="15">
        <v>0</v>
      </c>
      <c r="K116" s="15">
        <v>1</v>
      </c>
      <c r="L116" s="15">
        <v>0</v>
      </c>
      <c r="M116" s="15">
        <v>0</v>
      </c>
    </row>
    <row r="117" spans="1:13" x14ac:dyDescent="0.25">
      <c r="A117">
        <v>116</v>
      </c>
      <c r="B117" s="12" t="s">
        <v>19</v>
      </c>
      <c r="C117" s="15">
        <v>1</v>
      </c>
      <c r="D117" s="15">
        <v>0</v>
      </c>
      <c r="E117" s="15">
        <v>0</v>
      </c>
      <c r="F117" s="15">
        <v>1</v>
      </c>
      <c r="G117" s="15">
        <v>0</v>
      </c>
      <c r="H117" s="15">
        <v>1</v>
      </c>
      <c r="I117" s="15">
        <v>0</v>
      </c>
      <c r="J117" s="15">
        <v>0</v>
      </c>
      <c r="K117" s="15">
        <v>1</v>
      </c>
      <c r="L117" s="15">
        <v>0</v>
      </c>
      <c r="M117" s="15">
        <v>0</v>
      </c>
    </row>
    <row r="118" spans="1:13" x14ac:dyDescent="0.25">
      <c r="A118">
        <v>117</v>
      </c>
      <c r="B118" s="12" t="s">
        <v>19</v>
      </c>
      <c r="C118" s="15">
        <v>1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1</v>
      </c>
      <c r="L118" s="15">
        <v>0</v>
      </c>
      <c r="M118" s="15">
        <v>0</v>
      </c>
    </row>
    <row r="119" spans="1:13" x14ac:dyDescent="0.25">
      <c r="A119">
        <v>118</v>
      </c>
      <c r="B119" s="12" t="s">
        <v>19</v>
      </c>
      <c r="C119" s="15">
        <v>1</v>
      </c>
      <c r="D119" s="15">
        <v>0</v>
      </c>
      <c r="E119" s="15">
        <v>0</v>
      </c>
      <c r="F119" s="15">
        <v>0</v>
      </c>
      <c r="G119" s="15">
        <v>0</v>
      </c>
      <c r="H119" s="15">
        <v>1</v>
      </c>
      <c r="I119" s="15">
        <v>0</v>
      </c>
      <c r="J119" s="15">
        <v>0</v>
      </c>
      <c r="K119" s="15">
        <v>1</v>
      </c>
      <c r="L119" s="15">
        <v>0</v>
      </c>
      <c r="M119" s="15">
        <v>0</v>
      </c>
    </row>
    <row r="120" spans="1:13" x14ac:dyDescent="0.25">
      <c r="A120">
        <v>119</v>
      </c>
      <c r="B120" s="12" t="s">
        <v>19</v>
      </c>
      <c r="C120" s="15">
        <v>1</v>
      </c>
      <c r="D120" s="15">
        <v>0</v>
      </c>
      <c r="E120" s="15">
        <v>0</v>
      </c>
      <c r="F120" s="15">
        <v>0</v>
      </c>
      <c r="G120" s="15">
        <v>0</v>
      </c>
      <c r="H120" s="15">
        <v>1</v>
      </c>
      <c r="I120" s="15">
        <v>0</v>
      </c>
      <c r="J120" s="15">
        <v>0</v>
      </c>
      <c r="K120" s="15">
        <v>1</v>
      </c>
      <c r="L120" s="15">
        <v>0</v>
      </c>
      <c r="M120" s="15">
        <v>0</v>
      </c>
    </row>
    <row r="121" spans="1:13" x14ac:dyDescent="0.25">
      <c r="A121">
        <v>120</v>
      </c>
      <c r="B121" s="12">
        <v>87</v>
      </c>
      <c r="C121" s="15">
        <v>1</v>
      </c>
      <c r="D121" s="15">
        <v>0</v>
      </c>
      <c r="E121" s="15">
        <v>0</v>
      </c>
      <c r="F121" s="15">
        <v>0</v>
      </c>
      <c r="G121" s="15">
        <v>1</v>
      </c>
      <c r="H121" s="15">
        <v>1</v>
      </c>
      <c r="I121" s="15">
        <v>0</v>
      </c>
      <c r="J121" s="15">
        <v>0</v>
      </c>
      <c r="K121" s="15">
        <v>1</v>
      </c>
      <c r="L121" s="15">
        <v>0</v>
      </c>
      <c r="M121" s="15">
        <v>0</v>
      </c>
    </row>
    <row r="122" spans="1:13" x14ac:dyDescent="0.25">
      <c r="A122">
        <v>121</v>
      </c>
      <c r="B122" s="12" t="s">
        <v>19</v>
      </c>
      <c r="C122" s="15">
        <v>1</v>
      </c>
      <c r="D122" s="15">
        <v>0</v>
      </c>
      <c r="E122" s="15">
        <v>0</v>
      </c>
      <c r="F122" s="15">
        <v>0</v>
      </c>
      <c r="G122" s="15">
        <v>0</v>
      </c>
      <c r="H122" s="15">
        <v>1</v>
      </c>
      <c r="I122" s="15">
        <v>0</v>
      </c>
      <c r="J122" s="15">
        <v>0</v>
      </c>
      <c r="K122" s="15">
        <v>1</v>
      </c>
      <c r="L122" s="15">
        <v>0</v>
      </c>
      <c r="M122" s="15">
        <v>0</v>
      </c>
    </row>
    <row r="123" spans="1:13" x14ac:dyDescent="0.25">
      <c r="A123">
        <v>122</v>
      </c>
      <c r="B123" s="12" t="s">
        <v>19</v>
      </c>
      <c r="C123" s="15">
        <v>1</v>
      </c>
      <c r="D123" s="15">
        <v>0</v>
      </c>
      <c r="E123" s="15">
        <v>0</v>
      </c>
      <c r="F123" s="15">
        <v>0</v>
      </c>
      <c r="G123" s="15">
        <v>0</v>
      </c>
      <c r="H123" s="15">
        <v>1</v>
      </c>
      <c r="I123" s="15">
        <v>0</v>
      </c>
      <c r="J123" s="15">
        <v>0</v>
      </c>
      <c r="K123" s="15">
        <v>1</v>
      </c>
      <c r="L123" s="15">
        <v>0</v>
      </c>
      <c r="M123" s="15">
        <v>0</v>
      </c>
    </row>
    <row r="124" spans="1:13" x14ac:dyDescent="0.25">
      <c r="A124">
        <v>123</v>
      </c>
      <c r="B124" s="12">
        <v>81</v>
      </c>
      <c r="C124" s="15">
        <v>1</v>
      </c>
      <c r="D124" s="15">
        <v>0</v>
      </c>
      <c r="E124" s="15">
        <v>0</v>
      </c>
      <c r="F124" s="15">
        <v>0</v>
      </c>
      <c r="G124" s="15">
        <v>0</v>
      </c>
      <c r="H124" s="15">
        <v>1</v>
      </c>
      <c r="I124" s="15">
        <v>0</v>
      </c>
      <c r="J124" s="15">
        <v>0</v>
      </c>
      <c r="K124" s="15">
        <v>1</v>
      </c>
      <c r="L124" s="15">
        <v>0</v>
      </c>
      <c r="M124" s="15">
        <v>0</v>
      </c>
    </row>
    <row r="125" spans="1:13" x14ac:dyDescent="0.25">
      <c r="A125">
        <v>124</v>
      </c>
      <c r="B125" s="12">
        <v>82</v>
      </c>
      <c r="C125" s="15">
        <v>1</v>
      </c>
      <c r="D125" s="15">
        <v>0</v>
      </c>
      <c r="E125" s="15">
        <v>0</v>
      </c>
      <c r="F125" s="15">
        <v>0</v>
      </c>
      <c r="G125" s="15">
        <v>0</v>
      </c>
      <c r="H125" s="15">
        <v>1</v>
      </c>
      <c r="I125" s="15">
        <v>0</v>
      </c>
      <c r="J125" s="15">
        <v>0</v>
      </c>
      <c r="K125" s="15">
        <v>1</v>
      </c>
      <c r="L125" s="15">
        <v>0</v>
      </c>
      <c r="M125" s="15">
        <v>0</v>
      </c>
    </row>
    <row r="126" spans="1:13" x14ac:dyDescent="0.25">
      <c r="A126">
        <v>125</v>
      </c>
      <c r="B126" s="12">
        <v>83</v>
      </c>
      <c r="C126" s="15">
        <v>1</v>
      </c>
      <c r="D126" s="15">
        <v>0</v>
      </c>
      <c r="E126" s="15">
        <v>0</v>
      </c>
      <c r="F126" s="15">
        <v>0</v>
      </c>
      <c r="G126" s="15">
        <v>0</v>
      </c>
      <c r="H126" s="15">
        <v>1</v>
      </c>
      <c r="I126" s="15">
        <v>0</v>
      </c>
      <c r="J126" s="15">
        <v>0</v>
      </c>
      <c r="K126" s="15">
        <v>1</v>
      </c>
      <c r="L126" s="15">
        <v>0</v>
      </c>
      <c r="M126" s="15">
        <v>0</v>
      </c>
    </row>
    <row r="127" spans="1:13" x14ac:dyDescent="0.25">
      <c r="A127">
        <v>126</v>
      </c>
      <c r="B127" s="12">
        <v>84</v>
      </c>
      <c r="C127" s="15">
        <v>1</v>
      </c>
      <c r="D127" s="15">
        <v>0</v>
      </c>
      <c r="E127" s="15">
        <v>0</v>
      </c>
      <c r="F127" s="15">
        <v>0</v>
      </c>
      <c r="G127" s="15">
        <v>0</v>
      </c>
      <c r="H127" s="15">
        <v>1</v>
      </c>
      <c r="I127" s="15">
        <v>0</v>
      </c>
      <c r="J127" s="15">
        <v>0</v>
      </c>
      <c r="K127" s="15">
        <v>1</v>
      </c>
      <c r="L127" s="15">
        <v>0</v>
      </c>
      <c r="M127" s="15">
        <v>0</v>
      </c>
    </row>
    <row r="128" spans="1:13" x14ac:dyDescent="0.25">
      <c r="A128">
        <v>127</v>
      </c>
      <c r="B128" s="12">
        <v>76</v>
      </c>
      <c r="C128" s="15">
        <v>1</v>
      </c>
      <c r="D128" s="15">
        <v>0</v>
      </c>
      <c r="E128" s="15">
        <v>0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  <c r="K128" s="15">
        <v>1</v>
      </c>
      <c r="L128" s="15">
        <v>0</v>
      </c>
      <c r="M128" s="15">
        <v>1</v>
      </c>
    </row>
    <row r="129" spans="1:13" x14ac:dyDescent="0.25">
      <c r="A129">
        <v>128</v>
      </c>
      <c r="B129" s="12">
        <v>79</v>
      </c>
      <c r="C129" s="15">
        <v>1</v>
      </c>
      <c r="D129" s="15">
        <v>0</v>
      </c>
      <c r="E129" s="15">
        <v>0</v>
      </c>
      <c r="F129" s="15">
        <v>0</v>
      </c>
      <c r="G129" s="15">
        <v>0</v>
      </c>
      <c r="H129" s="15">
        <v>1</v>
      </c>
      <c r="I129" s="15">
        <v>0</v>
      </c>
      <c r="J129" s="15">
        <v>0</v>
      </c>
      <c r="K129" s="15">
        <v>1</v>
      </c>
      <c r="L129" s="15">
        <v>0</v>
      </c>
      <c r="M129" s="15">
        <v>0</v>
      </c>
    </row>
    <row r="130" spans="1:13" x14ac:dyDescent="0.25">
      <c r="A130">
        <v>129</v>
      </c>
      <c r="B130" s="12">
        <v>80</v>
      </c>
      <c r="C130" s="15">
        <v>1</v>
      </c>
      <c r="D130" s="15">
        <v>0</v>
      </c>
      <c r="E130" s="15">
        <v>0</v>
      </c>
      <c r="F130" s="15">
        <v>0</v>
      </c>
      <c r="G130" s="15">
        <v>0</v>
      </c>
      <c r="H130" s="15">
        <v>1</v>
      </c>
      <c r="I130" s="15">
        <v>0</v>
      </c>
      <c r="J130" s="15">
        <v>0</v>
      </c>
      <c r="K130" s="15">
        <v>1</v>
      </c>
      <c r="L130" s="15">
        <v>0</v>
      </c>
      <c r="M130" s="15">
        <v>0</v>
      </c>
    </row>
    <row r="131" spans="1:13" x14ac:dyDescent="0.25">
      <c r="A131">
        <v>130</v>
      </c>
      <c r="B131" s="12" t="s">
        <v>19</v>
      </c>
      <c r="C131" s="15">
        <v>1</v>
      </c>
      <c r="D131" s="15">
        <v>0</v>
      </c>
      <c r="E131" s="15">
        <v>0</v>
      </c>
      <c r="F131" s="15">
        <v>0</v>
      </c>
      <c r="G131" s="15">
        <v>0</v>
      </c>
      <c r="H131" s="15">
        <v>1</v>
      </c>
      <c r="I131" s="15">
        <v>0</v>
      </c>
      <c r="J131" s="15">
        <v>0</v>
      </c>
      <c r="K131" s="15">
        <v>1</v>
      </c>
      <c r="L131" s="15">
        <v>0</v>
      </c>
      <c r="M131" s="15">
        <v>0</v>
      </c>
    </row>
    <row r="132" spans="1:13" x14ac:dyDescent="0.25">
      <c r="A132">
        <v>131</v>
      </c>
      <c r="B132" s="12" t="s">
        <v>19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1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</row>
    <row r="133" spans="1:13" x14ac:dyDescent="0.25">
      <c r="A133">
        <v>132</v>
      </c>
      <c r="B133" s="12" t="s">
        <v>19</v>
      </c>
      <c r="C133" s="15">
        <v>1</v>
      </c>
      <c r="D133" s="15">
        <v>0</v>
      </c>
      <c r="E133" s="15">
        <v>0</v>
      </c>
      <c r="F133" s="15">
        <v>0</v>
      </c>
      <c r="G133" s="15">
        <v>0</v>
      </c>
      <c r="H133" s="15">
        <v>1</v>
      </c>
      <c r="I133" s="15">
        <v>0</v>
      </c>
      <c r="J133" s="15">
        <v>0</v>
      </c>
      <c r="K133" s="15">
        <v>1</v>
      </c>
      <c r="L133" s="15">
        <v>0</v>
      </c>
      <c r="M133" s="15">
        <v>0</v>
      </c>
    </row>
    <row r="134" spans="1:13" x14ac:dyDescent="0.25">
      <c r="A134">
        <v>133</v>
      </c>
      <c r="B134" s="12">
        <v>68</v>
      </c>
      <c r="C134" s="15">
        <v>0</v>
      </c>
      <c r="D134" s="15">
        <v>0</v>
      </c>
      <c r="E134" s="15">
        <v>1</v>
      </c>
      <c r="F134" s="15">
        <v>0</v>
      </c>
      <c r="G134" s="15">
        <v>1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</row>
    <row r="135" spans="1:13" x14ac:dyDescent="0.25">
      <c r="A135">
        <v>134</v>
      </c>
      <c r="B135" s="12" t="s">
        <v>19</v>
      </c>
      <c r="C135" s="15">
        <v>0</v>
      </c>
      <c r="D135" s="15">
        <v>0</v>
      </c>
      <c r="E135" s="15">
        <v>0</v>
      </c>
      <c r="F135" s="15">
        <v>0</v>
      </c>
      <c r="G135" s="15">
        <v>1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5">
        <v>0</v>
      </c>
    </row>
    <row r="136" spans="1:13" x14ac:dyDescent="0.25">
      <c r="A136">
        <v>135</v>
      </c>
      <c r="B136" s="12" t="s">
        <v>19</v>
      </c>
      <c r="C136" s="15">
        <v>0</v>
      </c>
      <c r="D136" s="15">
        <v>0</v>
      </c>
      <c r="E136" s="15">
        <v>0</v>
      </c>
      <c r="F136" s="15">
        <v>0</v>
      </c>
      <c r="G136" s="15">
        <v>1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</row>
    <row r="137" spans="1:13" x14ac:dyDescent="0.25">
      <c r="A137">
        <v>136</v>
      </c>
      <c r="B137" s="12" t="s">
        <v>27</v>
      </c>
      <c r="C137" s="15">
        <v>0</v>
      </c>
      <c r="D137" s="15">
        <v>1</v>
      </c>
      <c r="E137" s="15">
        <v>0</v>
      </c>
      <c r="F137" s="15">
        <v>0</v>
      </c>
      <c r="G137" s="15">
        <v>1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</row>
    <row r="138" spans="1:13" x14ac:dyDescent="0.25">
      <c r="A138">
        <v>137</v>
      </c>
      <c r="B138" s="12" t="s">
        <v>19</v>
      </c>
      <c r="C138" s="15">
        <v>0</v>
      </c>
      <c r="D138" s="15">
        <v>0</v>
      </c>
      <c r="E138" s="15">
        <v>1</v>
      </c>
      <c r="F138" s="15">
        <v>0</v>
      </c>
      <c r="G138" s="15">
        <v>1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</row>
    <row r="139" spans="1:13" x14ac:dyDescent="0.25">
      <c r="A139">
        <v>138</v>
      </c>
      <c r="B139" s="12">
        <v>9</v>
      </c>
      <c r="C139" s="15">
        <v>0</v>
      </c>
      <c r="D139" s="15">
        <v>0</v>
      </c>
      <c r="E139" s="15">
        <v>0</v>
      </c>
      <c r="F139" s="15">
        <v>0</v>
      </c>
      <c r="G139" s="15">
        <v>1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0</v>
      </c>
    </row>
    <row r="140" spans="1:13" x14ac:dyDescent="0.25">
      <c r="A140">
        <v>139</v>
      </c>
      <c r="B140" s="12">
        <v>5</v>
      </c>
      <c r="C140" s="15">
        <v>0</v>
      </c>
      <c r="D140" s="15">
        <v>0</v>
      </c>
      <c r="E140" s="15">
        <v>0</v>
      </c>
      <c r="F140" s="15">
        <v>0</v>
      </c>
      <c r="G140" s="15">
        <v>1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</row>
    <row r="141" spans="1:13" x14ac:dyDescent="0.25">
      <c r="A141">
        <v>140</v>
      </c>
      <c r="B141" s="12">
        <v>35</v>
      </c>
      <c r="C141" s="15">
        <v>0</v>
      </c>
      <c r="D141" s="15">
        <v>0</v>
      </c>
      <c r="E141" s="15">
        <v>0</v>
      </c>
      <c r="F141" s="15">
        <v>0</v>
      </c>
      <c r="G141" s="15">
        <v>1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</row>
    <row r="142" spans="1:13" x14ac:dyDescent="0.25">
      <c r="A142">
        <v>141</v>
      </c>
      <c r="B142" s="12" t="s">
        <v>19</v>
      </c>
      <c r="C142" s="15">
        <v>0</v>
      </c>
      <c r="D142" s="15">
        <v>0</v>
      </c>
      <c r="E142" s="15">
        <v>0</v>
      </c>
      <c r="F142" s="15">
        <v>0</v>
      </c>
      <c r="G142" s="15">
        <v>1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</row>
    <row r="143" spans="1:13" x14ac:dyDescent="0.25">
      <c r="A143">
        <v>142</v>
      </c>
      <c r="B143" s="12" t="s">
        <v>19</v>
      </c>
      <c r="C143" s="15">
        <v>0</v>
      </c>
      <c r="D143" s="15">
        <v>0</v>
      </c>
      <c r="E143" s="15">
        <v>1</v>
      </c>
      <c r="F143" s="15">
        <v>0</v>
      </c>
      <c r="G143" s="15">
        <v>1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</row>
    <row r="144" spans="1:13" x14ac:dyDescent="0.25">
      <c r="A144">
        <v>143</v>
      </c>
      <c r="B144" s="12">
        <v>33</v>
      </c>
      <c r="C144" s="15">
        <v>0</v>
      </c>
      <c r="D144" s="15">
        <v>0</v>
      </c>
      <c r="E144" s="15">
        <v>1</v>
      </c>
      <c r="F144" s="15">
        <v>0</v>
      </c>
      <c r="G144" s="15">
        <v>0</v>
      </c>
      <c r="H144" s="15">
        <v>0</v>
      </c>
      <c r="I144" s="15">
        <v>1</v>
      </c>
      <c r="J144" s="15">
        <v>0</v>
      </c>
      <c r="K144" s="15">
        <v>0</v>
      </c>
      <c r="L144" s="15">
        <v>0</v>
      </c>
      <c r="M144" s="15">
        <v>0</v>
      </c>
    </row>
    <row r="145" spans="1:13" x14ac:dyDescent="0.25">
      <c r="A145">
        <v>144</v>
      </c>
      <c r="B145" s="12">
        <v>48</v>
      </c>
      <c r="C145" s="15">
        <v>0</v>
      </c>
      <c r="D145" s="15">
        <v>0</v>
      </c>
      <c r="E145" s="15">
        <v>1</v>
      </c>
      <c r="F145" s="15">
        <v>0</v>
      </c>
      <c r="G145" s="15">
        <v>0</v>
      </c>
      <c r="H145" s="15">
        <v>0</v>
      </c>
      <c r="I145" s="15">
        <v>1</v>
      </c>
      <c r="J145" s="15">
        <v>0</v>
      </c>
      <c r="K145" s="15">
        <v>0</v>
      </c>
      <c r="L145" s="15">
        <v>0</v>
      </c>
      <c r="M145" s="15">
        <v>0</v>
      </c>
    </row>
    <row r="146" spans="1:13" x14ac:dyDescent="0.25">
      <c r="A146">
        <v>145</v>
      </c>
      <c r="B146" s="12" t="s">
        <v>19</v>
      </c>
      <c r="C146" s="15">
        <v>0</v>
      </c>
      <c r="D146" s="15">
        <v>0</v>
      </c>
      <c r="E146" s="15">
        <v>1</v>
      </c>
      <c r="F146" s="15">
        <v>0</v>
      </c>
      <c r="G146" s="15">
        <v>0</v>
      </c>
      <c r="H146" s="15">
        <v>0</v>
      </c>
      <c r="I146" s="15">
        <v>1</v>
      </c>
      <c r="J146" s="15">
        <v>0</v>
      </c>
      <c r="K146" s="15">
        <v>0</v>
      </c>
      <c r="L146" s="15">
        <v>0</v>
      </c>
      <c r="M146" s="15">
        <v>0</v>
      </c>
    </row>
    <row r="147" spans="1:13" x14ac:dyDescent="0.25">
      <c r="A147">
        <v>146</v>
      </c>
      <c r="B147" s="12" t="s">
        <v>27</v>
      </c>
      <c r="C147" s="15">
        <v>0</v>
      </c>
      <c r="D147" s="15">
        <v>0</v>
      </c>
      <c r="E147" s="15">
        <v>1</v>
      </c>
      <c r="F147" s="15">
        <v>0</v>
      </c>
      <c r="G147" s="15">
        <v>0</v>
      </c>
      <c r="H147" s="15">
        <v>0</v>
      </c>
      <c r="I147" s="15">
        <v>1</v>
      </c>
      <c r="J147" s="15">
        <v>0</v>
      </c>
      <c r="K147" s="15">
        <v>0</v>
      </c>
      <c r="L147" s="15">
        <v>0</v>
      </c>
      <c r="M147" s="15">
        <v>0</v>
      </c>
    </row>
    <row r="148" spans="1:13" x14ac:dyDescent="0.25">
      <c r="A148">
        <v>147</v>
      </c>
      <c r="B148" s="12">
        <v>103</v>
      </c>
      <c r="C148" s="15">
        <v>0</v>
      </c>
      <c r="D148" s="15">
        <v>0</v>
      </c>
      <c r="E148" s="15">
        <v>1</v>
      </c>
      <c r="F148" s="15">
        <v>0</v>
      </c>
      <c r="G148" s="15">
        <v>0</v>
      </c>
      <c r="H148" s="15">
        <v>0</v>
      </c>
      <c r="I148" s="15">
        <v>1</v>
      </c>
      <c r="J148" s="15">
        <v>0</v>
      </c>
      <c r="K148" s="15">
        <v>0</v>
      </c>
      <c r="L148" s="15">
        <v>0</v>
      </c>
      <c r="M148" s="15">
        <v>0</v>
      </c>
    </row>
    <row r="149" spans="1:13" x14ac:dyDescent="0.25">
      <c r="A149">
        <v>148</v>
      </c>
      <c r="B149" s="12">
        <v>109</v>
      </c>
      <c r="C149" s="15">
        <v>0</v>
      </c>
      <c r="D149" s="15">
        <v>0</v>
      </c>
      <c r="E149" s="15">
        <v>1</v>
      </c>
      <c r="F149" s="15">
        <v>0</v>
      </c>
      <c r="G149" s="15">
        <v>0</v>
      </c>
      <c r="H149" s="15">
        <v>0</v>
      </c>
      <c r="I149" s="15">
        <v>1</v>
      </c>
      <c r="J149" s="15">
        <v>0</v>
      </c>
      <c r="K149" s="15">
        <v>0</v>
      </c>
      <c r="L149" s="15">
        <v>0</v>
      </c>
      <c r="M149" s="15">
        <v>0</v>
      </c>
    </row>
    <row r="150" spans="1:13" x14ac:dyDescent="0.25">
      <c r="A150">
        <v>149</v>
      </c>
      <c r="B150" s="12" t="s">
        <v>19</v>
      </c>
      <c r="C150" s="15">
        <v>0</v>
      </c>
      <c r="D150" s="15">
        <v>0</v>
      </c>
      <c r="E150" s="15">
        <v>1</v>
      </c>
      <c r="F150" s="15">
        <v>0</v>
      </c>
      <c r="G150" s="15">
        <v>0</v>
      </c>
      <c r="H150" s="15">
        <v>1</v>
      </c>
      <c r="I150" s="15">
        <v>1</v>
      </c>
      <c r="J150" s="15">
        <v>0</v>
      </c>
      <c r="K150" s="15">
        <v>0</v>
      </c>
      <c r="L150" s="15">
        <v>0</v>
      </c>
      <c r="M150" s="15">
        <v>0</v>
      </c>
    </row>
    <row r="151" spans="1:13" x14ac:dyDescent="0.25">
      <c r="A151">
        <v>150</v>
      </c>
      <c r="B151" s="12" t="s">
        <v>19</v>
      </c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1</v>
      </c>
      <c r="J151" s="15">
        <v>0</v>
      </c>
      <c r="K151" s="15">
        <v>1</v>
      </c>
      <c r="L151" s="15">
        <v>0</v>
      </c>
      <c r="M151" s="15">
        <v>0</v>
      </c>
    </row>
    <row r="152" spans="1:13" x14ac:dyDescent="0.25">
      <c r="A152">
        <v>151</v>
      </c>
      <c r="B152" s="12" t="s">
        <v>19</v>
      </c>
      <c r="C152" s="15">
        <v>0</v>
      </c>
      <c r="D152" s="15">
        <v>0</v>
      </c>
      <c r="E152" s="15">
        <v>1</v>
      </c>
      <c r="F152" s="15">
        <v>0</v>
      </c>
      <c r="G152" s="15">
        <v>0</v>
      </c>
      <c r="H152" s="15">
        <v>0</v>
      </c>
      <c r="I152" s="15">
        <v>1</v>
      </c>
      <c r="J152" s="15">
        <v>0</v>
      </c>
      <c r="K152" s="15">
        <v>0</v>
      </c>
      <c r="L152" s="15">
        <v>0</v>
      </c>
      <c r="M152" s="15">
        <v>0</v>
      </c>
    </row>
    <row r="153" spans="1:13" x14ac:dyDescent="0.25">
      <c r="A153">
        <v>152</v>
      </c>
      <c r="B153" s="12" t="s">
        <v>19</v>
      </c>
      <c r="C153" s="15">
        <v>0</v>
      </c>
      <c r="D153" s="15">
        <v>0</v>
      </c>
      <c r="E153" s="15">
        <v>1</v>
      </c>
      <c r="F153" s="15">
        <v>0</v>
      </c>
      <c r="G153" s="15">
        <v>0</v>
      </c>
      <c r="H153" s="15">
        <v>0</v>
      </c>
      <c r="I153" s="15">
        <v>1</v>
      </c>
      <c r="J153" s="15">
        <v>0</v>
      </c>
      <c r="K153" s="15">
        <v>0</v>
      </c>
      <c r="L153" s="15">
        <v>0</v>
      </c>
      <c r="M153" s="15">
        <v>0</v>
      </c>
    </row>
    <row r="154" spans="1:13" x14ac:dyDescent="0.25">
      <c r="A154">
        <v>153</v>
      </c>
      <c r="B154" s="12">
        <v>68</v>
      </c>
      <c r="C154" s="15">
        <v>0</v>
      </c>
      <c r="D154" s="15">
        <v>0</v>
      </c>
      <c r="E154" s="15">
        <v>1</v>
      </c>
      <c r="F154" s="15">
        <v>0</v>
      </c>
      <c r="G154" s="15">
        <v>0</v>
      </c>
      <c r="H154" s="15">
        <v>0</v>
      </c>
      <c r="I154" s="15">
        <v>1</v>
      </c>
      <c r="J154" s="15">
        <v>0</v>
      </c>
      <c r="K154" s="15">
        <v>0</v>
      </c>
      <c r="L154" s="15">
        <v>0</v>
      </c>
      <c r="M154" s="15">
        <v>0</v>
      </c>
    </row>
    <row r="155" spans="1:13" x14ac:dyDescent="0.25">
      <c r="A155">
        <v>154</v>
      </c>
      <c r="B155" s="12" t="s">
        <v>19</v>
      </c>
      <c r="C155" s="15">
        <v>0</v>
      </c>
      <c r="D155" s="15">
        <v>0</v>
      </c>
      <c r="E155" s="15">
        <v>1</v>
      </c>
      <c r="F155" s="15">
        <v>0</v>
      </c>
      <c r="G155" s="15">
        <v>0</v>
      </c>
      <c r="H155" s="15">
        <v>0</v>
      </c>
      <c r="I155" s="15">
        <v>1</v>
      </c>
      <c r="J155" s="15">
        <v>0</v>
      </c>
      <c r="K155" s="15">
        <v>0</v>
      </c>
      <c r="L155" s="15">
        <v>0</v>
      </c>
      <c r="M155" s="15">
        <v>0</v>
      </c>
    </row>
    <row r="156" spans="1:13" x14ac:dyDescent="0.25">
      <c r="A156">
        <v>155</v>
      </c>
      <c r="B156" s="12">
        <v>122</v>
      </c>
      <c r="C156" s="15">
        <v>0</v>
      </c>
      <c r="D156" s="15">
        <v>0</v>
      </c>
      <c r="E156" s="15">
        <v>1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</row>
    <row r="157" spans="1:13" x14ac:dyDescent="0.25">
      <c r="A157">
        <v>156</v>
      </c>
      <c r="B157" s="12">
        <v>124</v>
      </c>
      <c r="C157" s="15">
        <v>0</v>
      </c>
      <c r="D157" s="15">
        <v>0</v>
      </c>
      <c r="E157" s="15">
        <v>1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</row>
    <row r="158" spans="1:13" x14ac:dyDescent="0.25">
      <c r="A158">
        <v>157</v>
      </c>
      <c r="B158" s="12" t="s">
        <v>19</v>
      </c>
      <c r="C158" s="15">
        <v>0</v>
      </c>
      <c r="D158" s="15">
        <v>0</v>
      </c>
      <c r="E158" s="15">
        <v>1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</row>
    <row r="159" spans="1:13" x14ac:dyDescent="0.25">
      <c r="A159">
        <v>158</v>
      </c>
      <c r="B159" s="12">
        <v>88</v>
      </c>
      <c r="C159" s="15">
        <v>0</v>
      </c>
      <c r="D159" s="15">
        <v>0</v>
      </c>
      <c r="E159" s="15">
        <v>1</v>
      </c>
      <c r="F159" s="15">
        <v>0</v>
      </c>
      <c r="G159" s="15">
        <v>1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</row>
    <row r="160" spans="1:13" x14ac:dyDescent="0.25">
      <c r="A160">
        <v>159</v>
      </c>
      <c r="B160" s="12">
        <v>15</v>
      </c>
      <c r="C160" s="15">
        <v>0</v>
      </c>
      <c r="D160" s="15">
        <v>0</v>
      </c>
      <c r="E160" s="15">
        <v>1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</row>
    <row r="161" spans="1:13" x14ac:dyDescent="0.25">
      <c r="A161">
        <v>160</v>
      </c>
      <c r="B161" s="12">
        <v>89</v>
      </c>
      <c r="C161" s="15">
        <v>0</v>
      </c>
      <c r="D161" s="15">
        <v>0</v>
      </c>
      <c r="E161" s="15">
        <v>1</v>
      </c>
      <c r="F161" s="15">
        <v>0</v>
      </c>
      <c r="G161" s="15">
        <v>0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</row>
    <row r="162" spans="1:13" x14ac:dyDescent="0.25">
      <c r="A162">
        <v>161</v>
      </c>
      <c r="B162" s="12">
        <v>13</v>
      </c>
      <c r="C162" s="15">
        <v>0</v>
      </c>
      <c r="D162" s="15">
        <v>0</v>
      </c>
      <c r="E162" s="15">
        <v>1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</row>
    <row r="163" spans="1:13" x14ac:dyDescent="0.25">
      <c r="A163">
        <v>162</v>
      </c>
      <c r="B163" s="12" t="s">
        <v>19</v>
      </c>
      <c r="C163" s="15">
        <v>0</v>
      </c>
      <c r="D163" s="15">
        <v>0</v>
      </c>
      <c r="E163" s="15">
        <v>1</v>
      </c>
      <c r="F163" s="15">
        <v>0</v>
      </c>
      <c r="G163" s="15">
        <v>1</v>
      </c>
      <c r="H163" s="15">
        <v>0</v>
      </c>
      <c r="I163" s="15">
        <v>0</v>
      </c>
      <c r="J163" s="15">
        <v>0</v>
      </c>
      <c r="K163" s="15">
        <v>1</v>
      </c>
      <c r="L163" s="15">
        <v>0</v>
      </c>
      <c r="M163" s="15">
        <v>0</v>
      </c>
    </row>
    <row r="164" spans="1:13" x14ac:dyDescent="0.25">
      <c r="A164">
        <v>163</v>
      </c>
      <c r="B164" s="12">
        <v>18</v>
      </c>
      <c r="C164" s="15">
        <v>0</v>
      </c>
      <c r="D164" s="15">
        <v>0</v>
      </c>
      <c r="E164" s="15">
        <v>1</v>
      </c>
      <c r="F164" s="15">
        <v>0</v>
      </c>
      <c r="G164" s="15">
        <v>1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</row>
    <row r="165" spans="1:13" x14ac:dyDescent="0.25">
      <c r="A165">
        <v>164</v>
      </c>
      <c r="B165" s="12">
        <v>92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</row>
    <row r="166" spans="1:13" x14ac:dyDescent="0.25">
      <c r="A166">
        <v>165</v>
      </c>
      <c r="B166" s="12">
        <v>21</v>
      </c>
      <c r="C166" s="15">
        <v>0</v>
      </c>
      <c r="D166" s="15">
        <v>0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</row>
    <row r="167" spans="1:13" x14ac:dyDescent="0.25">
      <c r="A167">
        <v>166</v>
      </c>
      <c r="B167" s="12">
        <v>77</v>
      </c>
      <c r="C167" s="15">
        <v>0</v>
      </c>
      <c r="D167" s="15">
        <v>0</v>
      </c>
      <c r="E167" s="15">
        <v>0</v>
      </c>
      <c r="F167" s="15">
        <v>0</v>
      </c>
      <c r="G167" s="15">
        <v>0</v>
      </c>
      <c r="H167" s="15">
        <v>0</v>
      </c>
      <c r="I167" s="15">
        <v>1</v>
      </c>
      <c r="J167" s="15">
        <v>0</v>
      </c>
      <c r="K167" s="15">
        <v>0</v>
      </c>
      <c r="L167" s="15">
        <v>0</v>
      </c>
      <c r="M167" s="15">
        <v>0</v>
      </c>
    </row>
    <row r="168" spans="1:13" x14ac:dyDescent="0.25">
      <c r="A168">
        <v>167</v>
      </c>
      <c r="B168" s="12" t="s">
        <v>19</v>
      </c>
      <c r="C168" s="15">
        <v>0</v>
      </c>
      <c r="D168" s="15">
        <v>0</v>
      </c>
      <c r="E168" s="15">
        <v>1</v>
      </c>
      <c r="F168" s="15">
        <v>0</v>
      </c>
      <c r="G168" s="15">
        <v>0</v>
      </c>
      <c r="H168" s="15">
        <v>0</v>
      </c>
      <c r="I168" s="15">
        <v>1</v>
      </c>
      <c r="J168" s="15">
        <v>0</v>
      </c>
      <c r="K168" s="15">
        <v>0</v>
      </c>
      <c r="L168" s="15">
        <v>0</v>
      </c>
      <c r="M168" s="15">
        <v>0</v>
      </c>
    </row>
    <row r="169" spans="1:13" x14ac:dyDescent="0.25">
      <c r="A169">
        <v>168</v>
      </c>
      <c r="B169" s="12" t="s">
        <v>19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1</v>
      </c>
      <c r="J169" s="15">
        <v>0</v>
      </c>
      <c r="K169" s="15">
        <v>0</v>
      </c>
      <c r="L169" s="15">
        <v>0</v>
      </c>
      <c r="M169" s="15">
        <v>0</v>
      </c>
    </row>
    <row r="170" spans="1:13" x14ac:dyDescent="0.25">
      <c r="A170">
        <v>169</v>
      </c>
      <c r="B170" s="12">
        <v>47</v>
      </c>
      <c r="C170" s="15">
        <v>0</v>
      </c>
      <c r="D170" s="15">
        <v>0</v>
      </c>
      <c r="E170" s="15">
        <v>0</v>
      </c>
      <c r="F170" s="15">
        <v>0</v>
      </c>
      <c r="G170" s="15">
        <v>1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</row>
    <row r="171" spans="1:13" x14ac:dyDescent="0.25">
      <c r="A171">
        <v>170</v>
      </c>
      <c r="B171" s="12" t="s">
        <v>26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</row>
    <row r="172" spans="1:13" x14ac:dyDescent="0.25">
      <c r="A172">
        <v>171</v>
      </c>
      <c r="B172" s="12" t="s">
        <v>19</v>
      </c>
      <c r="C172" s="15">
        <v>0</v>
      </c>
      <c r="D172" s="15">
        <v>0</v>
      </c>
      <c r="E172" s="15">
        <v>1</v>
      </c>
      <c r="F172" s="15">
        <v>0</v>
      </c>
      <c r="G172" s="15">
        <v>1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</row>
    <row r="173" spans="1:13" x14ac:dyDescent="0.25">
      <c r="A173">
        <v>172</v>
      </c>
      <c r="B173" s="12" t="s">
        <v>19</v>
      </c>
      <c r="C173" s="15">
        <v>0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</row>
    <row r="174" spans="1:13" x14ac:dyDescent="0.25">
      <c r="A174">
        <v>173</v>
      </c>
      <c r="B174" s="12" t="s">
        <v>19</v>
      </c>
      <c r="C174" s="15">
        <v>0</v>
      </c>
      <c r="D174" s="15">
        <v>0</v>
      </c>
      <c r="E174" s="15">
        <v>0</v>
      </c>
      <c r="F174" s="15">
        <v>0</v>
      </c>
      <c r="G174" s="15">
        <v>1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</row>
    <row r="175" spans="1:13" x14ac:dyDescent="0.25">
      <c r="A175">
        <v>174</v>
      </c>
      <c r="B175" s="12" t="s">
        <v>19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</row>
    <row r="176" spans="1:13" x14ac:dyDescent="0.25">
      <c r="A176">
        <v>175</v>
      </c>
      <c r="B176" s="12" t="s">
        <v>19</v>
      </c>
      <c r="C176" s="15">
        <v>0</v>
      </c>
      <c r="D176" s="15">
        <v>0</v>
      </c>
      <c r="E176" s="15">
        <v>0</v>
      </c>
      <c r="F176" s="15">
        <v>0</v>
      </c>
      <c r="G176" s="15">
        <v>1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</row>
    <row r="177" spans="1:13" x14ac:dyDescent="0.25">
      <c r="A177">
        <v>176</v>
      </c>
      <c r="B177" s="12">
        <v>108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</row>
    <row r="178" spans="1:13" x14ac:dyDescent="0.25">
      <c r="A178">
        <v>177</v>
      </c>
      <c r="B178" s="12" t="s">
        <v>19</v>
      </c>
      <c r="C178" s="15">
        <v>0</v>
      </c>
      <c r="D178" s="15">
        <v>0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</row>
    <row r="179" spans="1:13" x14ac:dyDescent="0.25">
      <c r="A179">
        <v>178</v>
      </c>
      <c r="B179" s="12">
        <v>7</v>
      </c>
      <c r="C179" s="15">
        <v>0</v>
      </c>
      <c r="D179" s="15">
        <v>0</v>
      </c>
      <c r="E179" s="15">
        <v>0</v>
      </c>
      <c r="F179" s="15">
        <v>0</v>
      </c>
      <c r="G179" s="15">
        <v>1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</row>
    <row r="180" spans="1:13" x14ac:dyDescent="0.25">
      <c r="A180">
        <v>179</v>
      </c>
      <c r="B180" s="12" t="s">
        <v>28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</row>
    <row r="181" spans="1:13" x14ac:dyDescent="0.25">
      <c r="A181">
        <v>180</v>
      </c>
      <c r="B181" s="12" t="s">
        <v>19</v>
      </c>
      <c r="C181" s="15">
        <v>0</v>
      </c>
      <c r="D181" s="15">
        <v>0</v>
      </c>
      <c r="E181" s="15">
        <v>1</v>
      </c>
      <c r="F181" s="15">
        <v>0</v>
      </c>
      <c r="G181" s="15">
        <v>1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0</v>
      </c>
    </row>
    <row r="182" spans="1:13" x14ac:dyDescent="0.25">
      <c r="A182">
        <v>181</v>
      </c>
      <c r="B182" s="12">
        <v>86</v>
      </c>
      <c r="C182" s="15">
        <v>0</v>
      </c>
      <c r="D182" s="15">
        <v>0</v>
      </c>
      <c r="E182" s="15">
        <v>0</v>
      </c>
      <c r="F182" s="15">
        <v>0</v>
      </c>
      <c r="G182" s="15">
        <v>1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</row>
    <row r="183" spans="1:13" x14ac:dyDescent="0.25">
      <c r="A183">
        <v>182</v>
      </c>
      <c r="B183" s="12">
        <v>85</v>
      </c>
      <c r="C183" s="15">
        <v>0</v>
      </c>
      <c r="D183" s="15">
        <v>0</v>
      </c>
      <c r="E183" s="15">
        <v>0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</row>
    <row r="184" spans="1:13" x14ac:dyDescent="0.25">
      <c r="A184">
        <v>183</v>
      </c>
      <c r="B184" s="12" t="s">
        <v>19</v>
      </c>
      <c r="C184" s="15">
        <v>0</v>
      </c>
      <c r="D184" s="15">
        <v>0</v>
      </c>
      <c r="E184" s="15">
        <v>1</v>
      </c>
      <c r="F184" s="15">
        <v>0</v>
      </c>
      <c r="G184" s="15">
        <v>1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</row>
    <row r="185" spans="1:13" x14ac:dyDescent="0.25">
      <c r="A185">
        <v>184</v>
      </c>
      <c r="B185" s="12" t="s">
        <v>19</v>
      </c>
      <c r="C185" s="15">
        <v>0</v>
      </c>
      <c r="D185" s="15">
        <v>0</v>
      </c>
      <c r="E185" s="15">
        <v>1</v>
      </c>
      <c r="F185" s="15">
        <v>0</v>
      </c>
      <c r="G185" s="15">
        <v>1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</row>
    <row r="186" spans="1:13" x14ac:dyDescent="0.25">
      <c r="A186">
        <v>185</v>
      </c>
      <c r="B186" s="12">
        <v>97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</row>
    <row r="187" spans="1:13" x14ac:dyDescent="0.25">
      <c r="A187">
        <v>186</v>
      </c>
      <c r="B187" s="12" t="s">
        <v>19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</row>
    <row r="188" spans="1:13" x14ac:dyDescent="0.25">
      <c r="A188">
        <v>187</v>
      </c>
      <c r="B188" s="12" t="s">
        <v>19</v>
      </c>
      <c r="C188" s="15">
        <v>0</v>
      </c>
      <c r="D188" s="15">
        <v>0</v>
      </c>
      <c r="E188" s="15">
        <v>0</v>
      </c>
      <c r="F188" s="15">
        <v>0</v>
      </c>
      <c r="G188" s="15">
        <v>1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</row>
    <row r="189" spans="1:13" x14ac:dyDescent="0.25">
      <c r="A189">
        <v>188</v>
      </c>
      <c r="B189" s="12">
        <v>78</v>
      </c>
      <c r="C189" s="15">
        <v>0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</row>
    <row r="190" spans="1:13" x14ac:dyDescent="0.25">
      <c r="A190">
        <v>189</v>
      </c>
      <c r="B190" s="12" t="s">
        <v>19</v>
      </c>
      <c r="C190" s="15">
        <v>0</v>
      </c>
      <c r="D190" s="15">
        <v>0</v>
      </c>
      <c r="E190" s="15">
        <v>1</v>
      </c>
      <c r="F190" s="15">
        <v>0</v>
      </c>
      <c r="G190" s="15">
        <v>1</v>
      </c>
      <c r="H190" s="15">
        <v>0</v>
      </c>
      <c r="I190" s="15">
        <v>0</v>
      </c>
      <c r="J190" s="15">
        <v>0</v>
      </c>
      <c r="K190" s="15">
        <v>0</v>
      </c>
      <c r="L190" s="15">
        <v>0</v>
      </c>
      <c r="M190" s="15">
        <v>0</v>
      </c>
    </row>
    <row r="191" spans="1:13" x14ac:dyDescent="0.25">
      <c r="A191">
        <v>190</v>
      </c>
      <c r="B191" s="12" t="s">
        <v>19</v>
      </c>
      <c r="C191" s="15">
        <v>0</v>
      </c>
      <c r="D191" s="15">
        <v>0</v>
      </c>
      <c r="E191" s="15">
        <v>0</v>
      </c>
      <c r="F191" s="15">
        <v>0</v>
      </c>
      <c r="G191" s="15">
        <v>0</v>
      </c>
      <c r="H191" s="15">
        <v>0</v>
      </c>
      <c r="I191" s="15">
        <v>0</v>
      </c>
      <c r="J191" s="15">
        <v>0</v>
      </c>
      <c r="K191" s="15">
        <v>0</v>
      </c>
      <c r="L191" s="15">
        <v>1</v>
      </c>
      <c r="M191" s="15">
        <v>0</v>
      </c>
    </row>
    <row r="192" spans="1:13" x14ac:dyDescent="0.25">
      <c r="A192">
        <v>191</v>
      </c>
      <c r="B192" s="12">
        <v>70</v>
      </c>
      <c r="C192" s="15">
        <v>1</v>
      </c>
      <c r="D192" s="15">
        <v>0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</row>
    <row r="193" spans="1:13" x14ac:dyDescent="0.25">
      <c r="A193">
        <v>192</v>
      </c>
      <c r="B193" s="12" t="s">
        <v>19</v>
      </c>
      <c r="C193" s="15">
        <v>0</v>
      </c>
      <c r="D193" s="15">
        <v>1</v>
      </c>
      <c r="E193" s="15">
        <v>0</v>
      </c>
      <c r="F193" s="15">
        <v>0</v>
      </c>
      <c r="G193" s="15">
        <v>1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</row>
    <row r="194" spans="1:13" x14ac:dyDescent="0.25">
      <c r="A194">
        <v>193</v>
      </c>
      <c r="B194" s="12" t="s">
        <v>19</v>
      </c>
      <c r="C194" s="15">
        <v>0</v>
      </c>
      <c r="D194" s="15">
        <v>1</v>
      </c>
      <c r="E194" s="15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</row>
    <row r="195" spans="1:13" x14ac:dyDescent="0.25">
      <c r="A195" t="s">
        <v>8</v>
      </c>
      <c r="C195" s="15">
        <f>SUM(C2:C194)</f>
        <v>131</v>
      </c>
      <c r="D195" s="15">
        <v>3</v>
      </c>
      <c r="E195" s="15">
        <v>30</v>
      </c>
      <c r="F195" s="15">
        <v>16</v>
      </c>
      <c r="G195" s="15">
        <v>26</v>
      </c>
      <c r="H195" s="15">
        <f>SUM(H2:H194)</f>
        <v>127</v>
      </c>
      <c r="I195" s="15">
        <f>SUM(I2:I194)</f>
        <v>16</v>
      </c>
      <c r="J195" s="15">
        <v>0</v>
      </c>
      <c r="K195" s="15">
        <f>SUM(K2:K194)</f>
        <v>132</v>
      </c>
      <c r="L195" s="15">
        <v>1</v>
      </c>
      <c r="M195" s="15">
        <f>SUM(M2:M194)</f>
        <v>2</v>
      </c>
    </row>
    <row r="204" spans="1:13" x14ac:dyDescent="0.25">
      <c r="A204" s="1"/>
      <c r="B204" s="13"/>
    </row>
    <row r="206" spans="1:13" x14ac:dyDescent="0.25">
      <c r="A206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opLeftCell="A162" workbookViewId="0">
      <selection activeCell="A2" sqref="A2:M190"/>
    </sheetView>
  </sheetViews>
  <sheetFormatPr defaultColWidth="8.85546875" defaultRowHeight="15" x14ac:dyDescent="0.25"/>
  <cols>
    <col min="1" max="1" width="12.42578125" customWidth="1"/>
    <col min="2" max="2" width="9.140625" style="12"/>
    <col min="3" max="13" width="12.42578125" style="15"/>
  </cols>
  <sheetData>
    <row r="1" spans="1:13" ht="30" x14ac:dyDescent="0.25">
      <c r="A1" s="14" t="s">
        <v>31</v>
      </c>
      <c r="B1" s="15" t="s">
        <v>18</v>
      </c>
      <c r="C1" s="15" t="s">
        <v>85</v>
      </c>
      <c r="D1" s="15" t="s">
        <v>86</v>
      </c>
      <c r="E1" s="15" t="s">
        <v>87</v>
      </c>
      <c r="F1" s="15" t="s">
        <v>88</v>
      </c>
      <c r="G1" s="15" t="s">
        <v>89</v>
      </c>
      <c r="H1" s="15" t="s">
        <v>90</v>
      </c>
      <c r="I1" s="15" t="s">
        <v>91</v>
      </c>
      <c r="J1" s="15" t="s">
        <v>92</v>
      </c>
      <c r="K1" s="15" t="s">
        <v>93</v>
      </c>
      <c r="L1" s="15" t="s">
        <v>94</v>
      </c>
      <c r="M1" s="15" t="s">
        <v>95</v>
      </c>
    </row>
    <row r="2" spans="1:13" x14ac:dyDescent="0.25">
      <c r="A2">
        <v>1</v>
      </c>
      <c r="B2" s="12">
        <v>6</v>
      </c>
      <c r="C2" s="15">
        <v>1</v>
      </c>
      <c r="D2" s="15">
        <v>0</v>
      </c>
      <c r="E2" s="15">
        <v>0</v>
      </c>
      <c r="F2" s="15">
        <v>0</v>
      </c>
      <c r="G2" s="15">
        <v>0</v>
      </c>
      <c r="H2" s="15">
        <v>1</v>
      </c>
      <c r="I2" s="15">
        <v>0</v>
      </c>
      <c r="J2" s="15">
        <v>0</v>
      </c>
      <c r="K2" s="15">
        <v>1</v>
      </c>
      <c r="L2" s="15">
        <v>0</v>
      </c>
      <c r="M2" s="15">
        <v>0</v>
      </c>
    </row>
    <row r="3" spans="1:13" x14ac:dyDescent="0.25">
      <c r="A3">
        <v>2</v>
      </c>
      <c r="B3" s="12">
        <v>47</v>
      </c>
      <c r="C3" s="15">
        <v>1</v>
      </c>
      <c r="D3" s="15">
        <v>0</v>
      </c>
      <c r="E3" s="15">
        <v>0</v>
      </c>
      <c r="F3" s="15">
        <v>1</v>
      </c>
      <c r="G3" s="15">
        <v>0</v>
      </c>
      <c r="H3" s="15">
        <v>1</v>
      </c>
      <c r="I3" s="15">
        <v>0</v>
      </c>
      <c r="J3" s="15">
        <v>0</v>
      </c>
      <c r="K3" s="15">
        <v>1</v>
      </c>
      <c r="L3" s="15">
        <v>0</v>
      </c>
      <c r="M3" s="15">
        <v>0</v>
      </c>
    </row>
    <row r="4" spans="1:13" x14ac:dyDescent="0.25">
      <c r="A4">
        <v>3</v>
      </c>
      <c r="B4" s="12">
        <v>48</v>
      </c>
      <c r="C4" s="15">
        <v>1</v>
      </c>
      <c r="D4" s="15">
        <v>0</v>
      </c>
      <c r="E4" s="15">
        <v>0</v>
      </c>
      <c r="F4" s="15">
        <v>0</v>
      </c>
      <c r="G4" s="15">
        <v>0</v>
      </c>
      <c r="H4" s="15">
        <v>1</v>
      </c>
      <c r="I4" s="15">
        <v>0</v>
      </c>
      <c r="J4" s="15">
        <v>0</v>
      </c>
      <c r="K4" s="15">
        <v>1</v>
      </c>
      <c r="L4" s="15">
        <v>0</v>
      </c>
      <c r="M4" s="15">
        <v>0</v>
      </c>
    </row>
    <row r="5" spans="1:13" x14ac:dyDescent="0.25">
      <c r="A5">
        <v>4</v>
      </c>
      <c r="B5" s="12">
        <v>89</v>
      </c>
      <c r="C5" s="15">
        <v>1</v>
      </c>
      <c r="D5" s="15">
        <v>0</v>
      </c>
      <c r="E5" s="15">
        <v>0</v>
      </c>
      <c r="F5" s="15">
        <v>0</v>
      </c>
      <c r="G5" s="15">
        <v>0</v>
      </c>
      <c r="H5" s="15">
        <v>1</v>
      </c>
      <c r="I5" s="15">
        <v>0</v>
      </c>
      <c r="J5" s="15">
        <v>0</v>
      </c>
      <c r="K5" s="15">
        <v>1</v>
      </c>
      <c r="L5" s="15">
        <v>0</v>
      </c>
      <c r="M5" s="15">
        <v>0</v>
      </c>
    </row>
    <row r="6" spans="1:13" x14ac:dyDescent="0.25">
      <c r="A6">
        <v>5</v>
      </c>
      <c r="B6" s="12">
        <v>46</v>
      </c>
      <c r="C6" s="15">
        <v>1</v>
      </c>
      <c r="D6" s="15">
        <v>0</v>
      </c>
      <c r="E6" s="15">
        <v>0</v>
      </c>
      <c r="F6" s="15">
        <v>0</v>
      </c>
      <c r="G6" s="15">
        <v>0</v>
      </c>
      <c r="H6" s="15">
        <v>1</v>
      </c>
      <c r="I6" s="15">
        <v>0</v>
      </c>
      <c r="J6" s="15">
        <v>0</v>
      </c>
      <c r="K6" s="15">
        <v>1</v>
      </c>
      <c r="L6" s="15">
        <v>0</v>
      </c>
      <c r="M6" s="15">
        <v>0</v>
      </c>
    </row>
    <row r="7" spans="1:13" x14ac:dyDescent="0.25">
      <c r="A7">
        <v>6</v>
      </c>
      <c r="B7" s="12">
        <v>10</v>
      </c>
      <c r="C7" s="15">
        <v>1</v>
      </c>
      <c r="D7" s="15">
        <v>0</v>
      </c>
      <c r="E7" s="15">
        <v>0</v>
      </c>
      <c r="F7" s="15">
        <v>1</v>
      </c>
      <c r="G7" s="15">
        <v>0</v>
      </c>
      <c r="H7" s="15">
        <v>1</v>
      </c>
      <c r="I7" s="15">
        <v>0</v>
      </c>
      <c r="J7" s="15">
        <v>0</v>
      </c>
      <c r="K7" s="15">
        <v>1</v>
      </c>
      <c r="L7" s="15">
        <v>0</v>
      </c>
      <c r="M7" s="15">
        <v>0</v>
      </c>
    </row>
    <row r="8" spans="1:13" x14ac:dyDescent="0.25">
      <c r="A8">
        <v>7</v>
      </c>
      <c r="B8" s="12">
        <v>13</v>
      </c>
      <c r="C8" s="15">
        <v>1</v>
      </c>
      <c r="D8" s="15">
        <v>0</v>
      </c>
      <c r="E8" s="15">
        <v>0</v>
      </c>
      <c r="F8" s="15">
        <v>0</v>
      </c>
      <c r="G8" s="15">
        <v>0</v>
      </c>
      <c r="H8" s="15">
        <v>1</v>
      </c>
      <c r="I8" s="15">
        <v>0</v>
      </c>
      <c r="J8" s="15">
        <v>0</v>
      </c>
      <c r="K8" s="15">
        <v>1</v>
      </c>
      <c r="L8" s="15">
        <v>0</v>
      </c>
      <c r="M8" s="15">
        <v>0</v>
      </c>
    </row>
    <row r="9" spans="1:13" x14ac:dyDescent="0.25">
      <c r="A9">
        <v>8</v>
      </c>
      <c r="B9" s="12">
        <v>52</v>
      </c>
      <c r="C9" s="15">
        <v>1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1</v>
      </c>
      <c r="L9" s="15">
        <v>0</v>
      </c>
      <c r="M9" s="15">
        <v>0</v>
      </c>
    </row>
    <row r="10" spans="1:13" x14ac:dyDescent="0.25">
      <c r="A10">
        <v>9</v>
      </c>
      <c r="B10" s="12">
        <v>9</v>
      </c>
      <c r="C10" s="15">
        <v>1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1</v>
      </c>
      <c r="L10" s="15">
        <v>0</v>
      </c>
      <c r="M10" s="15">
        <v>1</v>
      </c>
    </row>
    <row r="11" spans="1:13" x14ac:dyDescent="0.25">
      <c r="A11">
        <v>10</v>
      </c>
      <c r="B11" s="12">
        <v>12</v>
      </c>
      <c r="C11" s="15">
        <v>1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1</v>
      </c>
      <c r="L11" s="15">
        <v>0</v>
      </c>
      <c r="M11" s="15">
        <v>0</v>
      </c>
    </row>
    <row r="12" spans="1:13" x14ac:dyDescent="0.25">
      <c r="A12">
        <v>11</v>
      </c>
      <c r="B12" s="12">
        <v>15</v>
      </c>
      <c r="C12" s="15">
        <v>1</v>
      </c>
      <c r="D12" s="15">
        <v>0</v>
      </c>
      <c r="E12" s="15">
        <v>0</v>
      </c>
      <c r="F12" s="15">
        <v>0</v>
      </c>
      <c r="G12" s="15">
        <v>0</v>
      </c>
      <c r="H12" s="15">
        <v>1</v>
      </c>
      <c r="I12" s="15">
        <v>0</v>
      </c>
      <c r="J12" s="15">
        <v>0</v>
      </c>
      <c r="K12" s="15">
        <v>1</v>
      </c>
      <c r="L12" s="15">
        <v>0</v>
      </c>
      <c r="M12" s="15">
        <v>0</v>
      </c>
    </row>
    <row r="13" spans="1:13" x14ac:dyDescent="0.25">
      <c r="A13">
        <v>12</v>
      </c>
      <c r="B13" s="12" t="s">
        <v>19</v>
      </c>
      <c r="C13" s="15">
        <v>1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1</v>
      </c>
      <c r="L13" s="15">
        <v>0</v>
      </c>
      <c r="M13" s="15">
        <v>1</v>
      </c>
    </row>
    <row r="14" spans="1:13" x14ac:dyDescent="0.25">
      <c r="A14">
        <v>13</v>
      </c>
      <c r="B14" s="12">
        <v>4</v>
      </c>
      <c r="C14" s="15">
        <v>1</v>
      </c>
      <c r="D14" s="15">
        <v>0</v>
      </c>
      <c r="E14" s="15">
        <v>0</v>
      </c>
      <c r="F14" s="15">
        <v>1</v>
      </c>
      <c r="G14" s="15">
        <v>0</v>
      </c>
      <c r="H14" s="15">
        <v>1</v>
      </c>
      <c r="I14" s="15">
        <v>0</v>
      </c>
      <c r="J14" s="15">
        <v>0</v>
      </c>
      <c r="K14" s="15">
        <v>1</v>
      </c>
      <c r="L14" s="15">
        <v>0</v>
      </c>
      <c r="M14" s="15">
        <v>0</v>
      </c>
    </row>
    <row r="15" spans="1:13" x14ac:dyDescent="0.25">
      <c r="A15">
        <v>14</v>
      </c>
      <c r="B15" s="12" t="s">
        <v>19</v>
      </c>
      <c r="C15" s="15">
        <v>1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1</v>
      </c>
      <c r="L15" s="15">
        <v>0</v>
      </c>
      <c r="M15" s="15">
        <v>0</v>
      </c>
    </row>
    <row r="16" spans="1:13" x14ac:dyDescent="0.25">
      <c r="A16">
        <v>15</v>
      </c>
      <c r="B16" s="12">
        <v>5</v>
      </c>
      <c r="C16" s="15">
        <v>1</v>
      </c>
      <c r="D16" s="15">
        <v>0</v>
      </c>
      <c r="E16" s="15">
        <v>0</v>
      </c>
      <c r="F16" s="15">
        <v>1</v>
      </c>
      <c r="G16" s="15">
        <v>0</v>
      </c>
      <c r="H16" s="15">
        <v>1</v>
      </c>
      <c r="I16" s="15">
        <v>0</v>
      </c>
      <c r="J16" s="15">
        <v>0</v>
      </c>
      <c r="K16" s="15">
        <v>1</v>
      </c>
      <c r="L16" s="15">
        <v>0</v>
      </c>
      <c r="M16" s="15">
        <v>0</v>
      </c>
    </row>
    <row r="17" spans="1:13" x14ac:dyDescent="0.25">
      <c r="A17">
        <v>16</v>
      </c>
      <c r="B17" s="12" t="s">
        <v>19</v>
      </c>
      <c r="C17" s="15">
        <v>1</v>
      </c>
      <c r="D17" s="15">
        <v>0</v>
      </c>
      <c r="E17" s="15">
        <v>0</v>
      </c>
      <c r="F17" s="15">
        <v>0</v>
      </c>
      <c r="G17" s="15">
        <v>0</v>
      </c>
      <c r="H17" s="15">
        <v>1</v>
      </c>
      <c r="I17" s="15">
        <v>0</v>
      </c>
      <c r="J17" s="15">
        <v>0</v>
      </c>
      <c r="K17" s="15">
        <v>1</v>
      </c>
      <c r="L17" s="15">
        <v>0</v>
      </c>
      <c r="M17" s="15">
        <v>0</v>
      </c>
    </row>
    <row r="18" spans="1:13" x14ac:dyDescent="0.25">
      <c r="A18">
        <v>17</v>
      </c>
      <c r="B18" s="12">
        <v>54</v>
      </c>
      <c r="C18" s="15">
        <v>1</v>
      </c>
      <c r="D18" s="15">
        <v>0</v>
      </c>
      <c r="E18" s="15">
        <v>0</v>
      </c>
      <c r="F18" s="15">
        <v>0</v>
      </c>
      <c r="G18" s="15">
        <v>0</v>
      </c>
      <c r="H18" s="15">
        <v>1</v>
      </c>
      <c r="I18" s="15">
        <v>0</v>
      </c>
      <c r="J18" s="15">
        <v>0</v>
      </c>
      <c r="K18" s="15">
        <v>1</v>
      </c>
      <c r="L18" s="15">
        <v>0</v>
      </c>
      <c r="M18" s="15">
        <v>0</v>
      </c>
    </row>
    <row r="19" spans="1:13" x14ac:dyDescent="0.25">
      <c r="A19">
        <v>18</v>
      </c>
      <c r="B19" s="12" t="s">
        <v>19</v>
      </c>
      <c r="C19" s="15">
        <v>1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1</v>
      </c>
      <c r="L19" s="15">
        <v>0</v>
      </c>
      <c r="M19" s="15">
        <v>0</v>
      </c>
    </row>
    <row r="20" spans="1:13" x14ac:dyDescent="0.25">
      <c r="A20">
        <v>19</v>
      </c>
      <c r="B20" s="12" t="s">
        <v>19</v>
      </c>
      <c r="C20" s="15">
        <v>1</v>
      </c>
      <c r="D20" s="15">
        <v>0</v>
      </c>
      <c r="E20" s="15">
        <v>0</v>
      </c>
      <c r="F20" s="15">
        <v>1</v>
      </c>
      <c r="G20" s="15">
        <v>0</v>
      </c>
      <c r="H20" s="15">
        <v>1</v>
      </c>
      <c r="I20" s="15">
        <v>0</v>
      </c>
      <c r="J20" s="15">
        <v>0</v>
      </c>
      <c r="K20" s="15">
        <v>1</v>
      </c>
      <c r="L20" s="15">
        <v>0</v>
      </c>
      <c r="M20" s="15">
        <v>0</v>
      </c>
    </row>
    <row r="21" spans="1:13" x14ac:dyDescent="0.25">
      <c r="A21">
        <v>20</v>
      </c>
      <c r="B21" s="12" t="s">
        <v>19</v>
      </c>
      <c r="C21" s="15">
        <v>1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1</v>
      </c>
      <c r="L21" s="15">
        <v>0</v>
      </c>
      <c r="M21" s="15">
        <v>0</v>
      </c>
    </row>
    <row r="22" spans="1:13" x14ac:dyDescent="0.25">
      <c r="A22">
        <v>21</v>
      </c>
      <c r="B22" s="12" t="s">
        <v>19</v>
      </c>
      <c r="C22" s="15">
        <v>1</v>
      </c>
      <c r="D22" s="15">
        <v>0</v>
      </c>
      <c r="E22" s="15">
        <v>0</v>
      </c>
      <c r="F22" s="15">
        <v>0</v>
      </c>
      <c r="G22" s="15">
        <v>0</v>
      </c>
      <c r="H22" s="15">
        <v>1</v>
      </c>
      <c r="I22" s="15">
        <v>0</v>
      </c>
      <c r="J22" s="15">
        <v>0</v>
      </c>
      <c r="K22" s="15">
        <v>1</v>
      </c>
      <c r="L22" s="15">
        <v>0</v>
      </c>
      <c r="M22" s="15">
        <v>0</v>
      </c>
    </row>
    <row r="23" spans="1:13" x14ac:dyDescent="0.25">
      <c r="A23">
        <v>22</v>
      </c>
      <c r="B23" s="12">
        <v>7</v>
      </c>
      <c r="C23" s="15">
        <v>1</v>
      </c>
      <c r="D23" s="15">
        <v>0</v>
      </c>
      <c r="E23" s="15">
        <v>0</v>
      </c>
      <c r="F23" s="15">
        <v>0</v>
      </c>
      <c r="G23" s="15">
        <v>0</v>
      </c>
      <c r="H23" s="15">
        <v>1</v>
      </c>
      <c r="I23" s="15">
        <v>0</v>
      </c>
      <c r="J23" s="15">
        <v>0</v>
      </c>
      <c r="K23" s="15">
        <v>1</v>
      </c>
      <c r="L23" s="15">
        <v>0</v>
      </c>
      <c r="M23" s="15">
        <v>0</v>
      </c>
    </row>
    <row r="24" spans="1:13" x14ac:dyDescent="0.25">
      <c r="A24">
        <v>23</v>
      </c>
      <c r="B24" s="12" t="s">
        <v>19</v>
      </c>
      <c r="C24" s="15">
        <v>1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1</v>
      </c>
      <c r="L24" s="15">
        <v>0</v>
      </c>
      <c r="M24" s="15">
        <v>0</v>
      </c>
    </row>
    <row r="25" spans="1:13" x14ac:dyDescent="0.25">
      <c r="A25">
        <v>24</v>
      </c>
      <c r="B25" s="12" t="s">
        <v>19</v>
      </c>
      <c r="C25" s="15">
        <v>1</v>
      </c>
      <c r="D25" s="15">
        <v>0</v>
      </c>
      <c r="E25" s="15">
        <v>0</v>
      </c>
      <c r="F25" s="15">
        <v>0</v>
      </c>
      <c r="G25" s="15">
        <v>0</v>
      </c>
      <c r="H25" s="15">
        <v>1</v>
      </c>
      <c r="I25" s="15">
        <v>0</v>
      </c>
      <c r="J25" s="15">
        <v>0</v>
      </c>
      <c r="K25" s="15">
        <v>1</v>
      </c>
      <c r="L25" s="15">
        <v>0</v>
      </c>
      <c r="M25" s="15">
        <v>0</v>
      </c>
    </row>
    <row r="26" spans="1:13" x14ac:dyDescent="0.25">
      <c r="A26">
        <v>25</v>
      </c>
      <c r="B26" s="12" t="s">
        <v>19</v>
      </c>
      <c r="C26" s="15">
        <v>1</v>
      </c>
      <c r="D26" s="15">
        <v>0</v>
      </c>
      <c r="E26" s="15">
        <v>0</v>
      </c>
      <c r="F26" s="15">
        <v>0</v>
      </c>
      <c r="G26" s="15">
        <v>0</v>
      </c>
      <c r="H26" s="15">
        <v>1</v>
      </c>
      <c r="I26" s="15">
        <v>0</v>
      </c>
      <c r="J26" s="15">
        <v>0</v>
      </c>
      <c r="K26" s="15">
        <v>1</v>
      </c>
      <c r="L26" s="15">
        <v>0</v>
      </c>
      <c r="M26" s="15">
        <v>0</v>
      </c>
    </row>
    <row r="27" spans="1:13" x14ac:dyDescent="0.25">
      <c r="A27">
        <v>26</v>
      </c>
      <c r="B27" s="12" t="s">
        <v>19</v>
      </c>
      <c r="C27" s="15">
        <v>1</v>
      </c>
      <c r="D27" s="15">
        <v>0</v>
      </c>
      <c r="E27" s="15">
        <v>0</v>
      </c>
      <c r="F27" s="15">
        <v>0</v>
      </c>
      <c r="G27" s="15">
        <v>0</v>
      </c>
      <c r="H27" s="15">
        <v>1</v>
      </c>
      <c r="I27" s="15">
        <v>0</v>
      </c>
      <c r="J27" s="15">
        <v>0</v>
      </c>
      <c r="K27" s="15">
        <v>1</v>
      </c>
      <c r="L27" s="15">
        <v>0</v>
      </c>
      <c r="M27" s="15">
        <v>0</v>
      </c>
    </row>
    <row r="28" spans="1:13" x14ac:dyDescent="0.25">
      <c r="A28">
        <v>27</v>
      </c>
      <c r="B28" s="12" t="s">
        <v>19</v>
      </c>
      <c r="C28" s="15">
        <v>1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1</v>
      </c>
      <c r="L28" s="15">
        <v>0</v>
      </c>
      <c r="M28" s="15">
        <v>0</v>
      </c>
    </row>
    <row r="29" spans="1:13" x14ac:dyDescent="0.25">
      <c r="A29">
        <v>28</v>
      </c>
      <c r="B29" s="12" t="s">
        <v>19</v>
      </c>
      <c r="C29" s="15">
        <v>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1</v>
      </c>
      <c r="L29" s="15">
        <v>0</v>
      </c>
      <c r="M29" s="15">
        <v>0</v>
      </c>
    </row>
    <row r="30" spans="1:13" x14ac:dyDescent="0.25">
      <c r="A30">
        <v>29</v>
      </c>
      <c r="B30" s="12">
        <v>14</v>
      </c>
      <c r="C30" s="15">
        <v>1</v>
      </c>
      <c r="D30" s="15">
        <v>0</v>
      </c>
      <c r="E30" s="15">
        <v>0</v>
      </c>
      <c r="F30" s="15">
        <v>0</v>
      </c>
      <c r="G30" s="15">
        <v>0</v>
      </c>
      <c r="H30" s="15">
        <v>1</v>
      </c>
      <c r="I30" s="15">
        <v>0</v>
      </c>
      <c r="J30" s="15">
        <v>0</v>
      </c>
      <c r="K30" s="15">
        <v>1</v>
      </c>
      <c r="L30" s="15">
        <v>0</v>
      </c>
      <c r="M30" s="15">
        <v>0</v>
      </c>
    </row>
    <row r="31" spans="1:13" x14ac:dyDescent="0.25">
      <c r="A31">
        <v>30</v>
      </c>
      <c r="B31" s="12" t="s">
        <v>19</v>
      </c>
      <c r="C31" s="15">
        <v>1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1</v>
      </c>
      <c r="L31" s="15">
        <v>0</v>
      </c>
      <c r="M31" s="15">
        <v>0</v>
      </c>
    </row>
    <row r="32" spans="1:13" x14ac:dyDescent="0.25">
      <c r="A32">
        <v>31</v>
      </c>
      <c r="B32" s="12">
        <v>55</v>
      </c>
      <c r="C32" s="15">
        <v>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</row>
    <row r="33" spans="1:13" x14ac:dyDescent="0.25">
      <c r="A33">
        <v>32</v>
      </c>
      <c r="B33" s="12">
        <v>16</v>
      </c>
      <c r="C33" s="15">
        <v>1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1</v>
      </c>
      <c r="L33" s="15">
        <v>0</v>
      </c>
      <c r="M33" s="15">
        <v>0</v>
      </c>
    </row>
    <row r="34" spans="1:13" x14ac:dyDescent="0.25">
      <c r="A34">
        <v>33</v>
      </c>
      <c r="B34" s="12">
        <v>53</v>
      </c>
      <c r="C34" s="15">
        <v>1</v>
      </c>
      <c r="D34" s="15">
        <v>0</v>
      </c>
      <c r="E34" s="15">
        <v>0</v>
      </c>
      <c r="F34" s="15">
        <v>0</v>
      </c>
      <c r="G34" s="15">
        <v>0</v>
      </c>
      <c r="H34" s="15">
        <v>1</v>
      </c>
      <c r="I34" s="15">
        <v>0</v>
      </c>
      <c r="J34" s="15">
        <v>0</v>
      </c>
      <c r="K34" s="15">
        <v>1</v>
      </c>
      <c r="L34" s="15">
        <v>0</v>
      </c>
      <c r="M34" s="15">
        <v>0</v>
      </c>
    </row>
    <row r="35" spans="1:13" x14ac:dyDescent="0.25">
      <c r="A35">
        <v>34</v>
      </c>
      <c r="B35" s="12">
        <v>21</v>
      </c>
      <c r="C35" s="15">
        <v>1</v>
      </c>
      <c r="D35" s="15">
        <v>0</v>
      </c>
      <c r="E35" s="15">
        <v>0</v>
      </c>
      <c r="F35" s="15">
        <v>0</v>
      </c>
      <c r="G35" s="15">
        <v>0</v>
      </c>
      <c r="H35" s="15">
        <v>1</v>
      </c>
      <c r="I35" s="15">
        <v>0</v>
      </c>
      <c r="J35" s="15">
        <v>0</v>
      </c>
      <c r="K35" s="15">
        <v>1</v>
      </c>
      <c r="L35" s="15">
        <v>0</v>
      </c>
      <c r="M35" s="15">
        <v>0</v>
      </c>
    </row>
    <row r="36" spans="1:13" x14ac:dyDescent="0.25">
      <c r="A36">
        <v>35</v>
      </c>
      <c r="B36" s="12" t="s">
        <v>19</v>
      </c>
      <c r="C36" s="15">
        <v>1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1</v>
      </c>
      <c r="L36" s="15">
        <v>0</v>
      </c>
      <c r="M36" s="15">
        <v>0</v>
      </c>
    </row>
    <row r="37" spans="1:13" x14ac:dyDescent="0.25">
      <c r="A37">
        <v>36</v>
      </c>
      <c r="B37" s="12" t="s">
        <v>19</v>
      </c>
      <c r="C37" s="15">
        <v>1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1</v>
      </c>
      <c r="L37" s="15">
        <v>0</v>
      </c>
      <c r="M37" s="15">
        <v>0</v>
      </c>
    </row>
    <row r="38" spans="1:13" x14ac:dyDescent="0.25">
      <c r="A38">
        <v>37</v>
      </c>
      <c r="B38" s="12">
        <v>20</v>
      </c>
      <c r="C38" s="15">
        <v>1</v>
      </c>
      <c r="D38" s="15">
        <v>0</v>
      </c>
      <c r="E38" s="15">
        <v>0</v>
      </c>
      <c r="F38" s="15">
        <v>0</v>
      </c>
      <c r="G38" s="15">
        <v>0</v>
      </c>
      <c r="H38" s="15">
        <v>1</v>
      </c>
      <c r="I38" s="15">
        <v>0</v>
      </c>
      <c r="J38" s="15">
        <v>0</v>
      </c>
      <c r="K38" s="15">
        <v>1</v>
      </c>
      <c r="L38" s="15">
        <v>0</v>
      </c>
      <c r="M38" s="15">
        <v>0</v>
      </c>
    </row>
    <row r="39" spans="1:13" x14ac:dyDescent="0.25">
      <c r="A39">
        <v>38</v>
      </c>
      <c r="B39" s="12" t="s">
        <v>33</v>
      </c>
      <c r="C39" s="15">
        <v>0</v>
      </c>
      <c r="D39" s="15">
        <v>0</v>
      </c>
      <c r="E39" s="15">
        <v>1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</row>
    <row r="40" spans="1:13" x14ac:dyDescent="0.25">
      <c r="A40">
        <v>39</v>
      </c>
      <c r="B40" s="12" t="s">
        <v>33</v>
      </c>
      <c r="C40" s="15">
        <v>1</v>
      </c>
      <c r="D40" s="15">
        <v>0</v>
      </c>
      <c r="E40" s="15">
        <v>0</v>
      </c>
      <c r="F40" s="15">
        <v>0</v>
      </c>
      <c r="G40" s="15">
        <v>0</v>
      </c>
      <c r="H40" s="15">
        <v>1</v>
      </c>
      <c r="I40" s="15">
        <v>0</v>
      </c>
      <c r="J40" s="15">
        <v>0</v>
      </c>
      <c r="K40" s="15">
        <v>1</v>
      </c>
      <c r="L40" s="15">
        <v>0</v>
      </c>
      <c r="M40" s="15">
        <v>0</v>
      </c>
    </row>
    <row r="41" spans="1:13" x14ac:dyDescent="0.25">
      <c r="A41">
        <v>40</v>
      </c>
      <c r="B41" s="12">
        <v>22</v>
      </c>
      <c r="C41" s="15">
        <v>1</v>
      </c>
      <c r="D41" s="15">
        <v>0</v>
      </c>
      <c r="E41" s="15">
        <v>0</v>
      </c>
      <c r="F41" s="15">
        <v>0</v>
      </c>
      <c r="G41" s="15">
        <v>0</v>
      </c>
      <c r="H41" s="15">
        <v>1</v>
      </c>
      <c r="I41" s="15">
        <v>0</v>
      </c>
      <c r="J41" s="15">
        <v>0</v>
      </c>
      <c r="K41" s="15">
        <v>1</v>
      </c>
      <c r="L41" s="15">
        <v>0</v>
      </c>
      <c r="M41" s="15">
        <v>0</v>
      </c>
    </row>
    <row r="42" spans="1:13" x14ac:dyDescent="0.25">
      <c r="A42">
        <v>41</v>
      </c>
      <c r="B42" s="12">
        <v>50</v>
      </c>
      <c r="C42" s="15">
        <v>1</v>
      </c>
      <c r="D42" s="15">
        <v>0</v>
      </c>
      <c r="E42" s="15">
        <v>0</v>
      </c>
      <c r="F42" s="15">
        <v>0</v>
      </c>
      <c r="G42" s="15">
        <v>0</v>
      </c>
      <c r="H42" s="15">
        <v>1</v>
      </c>
      <c r="I42" s="15">
        <v>0</v>
      </c>
      <c r="J42" s="15">
        <v>0</v>
      </c>
      <c r="K42" s="15">
        <v>1</v>
      </c>
      <c r="L42" s="15">
        <v>0</v>
      </c>
      <c r="M42" s="15">
        <v>0</v>
      </c>
    </row>
    <row r="43" spans="1:13" x14ac:dyDescent="0.25">
      <c r="A43">
        <v>42</v>
      </c>
      <c r="B43" s="12">
        <v>26</v>
      </c>
      <c r="C43" s="15">
        <v>1</v>
      </c>
      <c r="D43" s="15">
        <v>0</v>
      </c>
      <c r="E43" s="15">
        <v>0</v>
      </c>
      <c r="F43" s="15">
        <v>0</v>
      </c>
      <c r="G43" s="15">
        <v>0</v>
      </c>
      <c r="H43" s="15">
        <v>1</v>
      </c>
      <c r="I43" s="15">
        <v>0</v>
      </c>
      <c r="J43" s="15">
        <v>0</v>
      </c>
      <c r="K43" s="15">
        <v>1</v>
      </c>
      <c r="L43" s="15">
        <v>0</v>
      </c>
      <c r="M43" s="15">
        <v>0</v>
      </c>
    </row>
    <row r="44" spans="1:13" x14ac:dyDescent="0.25">
      <c r="A44">
        <v>43</v>
      </c>
      <c r="B44" s="12">
        <v>51</v>
      </c>
      <c r="C44" s="15">
        <v>1</v>
      </c>
      <c r="D44" s="15">
        <v>0</v>
      </c>
      <c r="E44" s="15">
        <v>0</v>
      </c>
      <c r="F44" s="15">
        <v>0</v>
      </c>
      <c r="G44" s="15">
        <v>0</v>
      </c>
      <c r="H44" s="15">
        <v>1</v>
      </c>
      <c r="I44" s="15">
        <v>0</v>
      </c>
      <c r="J44" s="15">
        <v>0</v>
      </c>
      <c r="K44" s="15">
        <v>1</v>
      </c>
      <c r="L44" s="15">
        <v>0</v>
      </c>
      <c r="M44" s="15">
        <v>0</v>
      </c>
    </row>
    <row r="45" spans="1:13" x14ac:dyDescent="0.25">
      <c r="A45">
        <v>44</v>
      </c>
      <c r="B45" s="12">
        <v>27</v>
      </c>
      <c r="C45" s="15">
        <v>1</v>
      </c>
      <c r="D45" s="15">
        <v>0</v>
      </c>
      <c r="E45" s="15">
        <v>0</v>
      </c>
      <c r="F45" s="15">
        <v>0</v>
      </c>
      <c r="G45" s="15">
        <v>0</v>
      </c>
      <c r="H45" s="15">
        <v>1</v>
      </c>
      <c r="I45" s="15">
        <v>0</v>
      </c>
      <c r="J45" s="15">
        <v>0</v>
      </c>
      <c r="K45" s="15">
        <v>1</v>
      </c>
      <c r="L45" s="15">
        <v>0</v>
      </c>
      <c r="M45" s="15">
        <v>0</v>
      </c>
    </row>
    <row r="46" spans="1:13" x14ac:dyDescent="0.25">
      <c r="A46">
        <v>45</v>
      </c>
      <c r="B46" s="12">
        <v>56</v>
      </c>
      <c r="C46" s="15">
        <v>0</v>
      </c>
      <c r="D46" s="15">
        <v>0</v>
      </c>
      <c r="E46" s="15">
        <v>0</v>
      </c>
      <c r="F46" s="15">
        <v>0</v>
      </c>
      <c r="G46" s="15">
        <v>1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</row>
    <row r="47" spans="1:13" x14ac:dyDescent="0.25">
      <c r="A47">
        <v>46</v>
      </c>
      <c r="B47" s="12">
        <v>57</v>
      </c>
      <c r="C47" s="15">
        <v>1</v>
      </c>
      <c r="D47" s="15">
        <v>0</v>
      </c>
      <c r="E47" s="15">
        <v>0</v>
      </c>
      <c r="F47" s="15">
        <v>0</v>
      </c>
      <c r="G47" s="15">
        <v>0</v>
      </c>
      <c r="H47" s="15">
        <v>1</v>
      </c>
      <c r="I47" s="15">
        <v>0</v>
      </c>
      <c r="J47" s="15">
        <v>0</v>
      </c>
      <c r="K47" s="15">
        <v>1</v>
      </c>
      <c r="L47" s="15">
        <v>0</v>
      </c>
      <c r="M47" s="15">
        <v>0</v>
      </c>
    </row>
    <row r="48" spans="1:13" x14ac:dyDescent="0.25">
      <c r="A48">
        <v>47</v>
      </c>
      <c r="B48" s="12">
        <v>24</v>
      </c>
      <c r="C48" s="15">
        <v>1</v>
      </c>
      <c r="D48" s="15">
        <v>0</v>
      </c>
      <c r="E48" s="15">
        <v>1</v>
      </c>
      <c r="F48" s="15">
        <v>0</v>
      </c>
      <c r="G48" s="15">
        <v>0</v>
      </c>
      <c r="H48" s="15">
        <v>1</v>
      </c>
      <c r="I48" s="15">
        <v>0</v>
      </c>
      <c r="J48" s="15">
        <v>0</v>
      </c>
      <c r="K48" s="15">
        <v>1</v>
      </c>
      <c r="L48" s="15">
        <v>0</v>
      </c>
      <c r="M48" s="15">
        <v>0</v>
      </c>
    </row>
    <row r="49" spans="1:13" x14ac:dyDescent="0.25">
      <c r="A49">
        <v>48</v>
      </c>
      <c r="B49" s="12">
        <v>18</v>
      </c>
      <c r="C49" s="15">
        <v>1</v>
      </c>
      <c r="D49" s="15">
        <v>0</v>
      </c>
      <c r="E49" s="15">
        <v>0</v>
      </c>
      <c r="F49" s="15">
        <v>0</v>
      </c>
      <c r="G49" s="15">
        <v>0</v>
      </c>
      <c r="H49" s="15">
        <v>1</v>
      </c>
      <c r="I49" s="15">
        <v>0</v>
      </c>
      <c r="J49" s="15">
        <v>0</v>
      </c>
      <c r="K49" s="15">
        <v>1</v>
      </c>
      <c r="L49" s="15">
        <v>0</v>
      </c>
      <c r="M49" s="15">
        <v>0</v>
      </c>
    </row>
    <row r="50" spans="1:13" x14ac:dyDescent="0.25">
      <c r="A50">
        <v>49</v>
      </c>
      <c r="B50" s="12" t="s">
        <v>19</v>
      </c>
      <c r="C50" s="15">
        <v>1</v>
      </c>
      <c r="D50" s="15">
        <v>0</v>
      </c>
      <c r="E50" s="15">
        <v>0</v>
      </c>
      <c r="F50" s="15">
        <v>0</v>
      </c>
      <c r="G50" s="15">
        <v>0</v>
      </c>
      <c r="H50" s="15">
        <v>1</v>
      </c>
      <c r="I50" s="15">
        <v>0</v>
      </c>
      <c r="J50" s="15">
        <v>0</v>
      </c>
      <c r="K50" s="15">
        <v>1</v>
      </c>
      <c r="L50" s="15">
        <v>0</v>
      </c>
      <c r="M50" s="15">
        <v>0</v>
      </c>
    </row>
    <row r="51" spans="1:13" x14ac:dyDescent="0.25">
      <c r="A51">
        <v>50</v>
      </c>
      <c r="B51" s="12">
        <v>25</v>
      </c>
      <c r="C51" s="15">
        <v>1</v>
      </c>
      <c r="D51" s="15">
        <v>0</v>
      </c>
      <c r="E51" s="15">
        <v>0</v>
      </c>
      <c r="F51" s="15">
        <v>0</v>
      </c>
      <c r="G51" s="15">
        <v>0</v>
      </c>
      <c r="H51" s="15">
        <v>1</v>
      </c>
      <c r="I51" s="15">
        <v>0</v>
      </c>
      <c r="J51" s="15">
        <v>0</v>
      </c>
      <c r="K51" s="15">
        <v>1</v>
      </c>
      <c r="L51" s="15">
        <v>0</v>
      </c>
      <c r="M51" s="15">
        <v>0</v>
      </c>
    </row>
    <row r="52" spans="1:13" x14ac:dyDescent="0.25">
      <c r="A52">
        <v>51</v>
      </c>
      <c r="B52" s="12" t="s">
        <v>19</v>
      </c>
      <c r="C52" s="15">
        <v>1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1</v>
      </c>
      <c r="L52" s="15">
        <v>0</v>
      </c>
      <c r="M52" s="15">
        <v>0</v>
      </c>
    </row>
    <row r="53" spans="1:13" x14ac:dyDescent="0.25">
      <c r="A53">
        <v>52</v>
      </c>
      <c r="B53" s="12" t="s">
        <v>19</v>
      </c>
      <c r="C53" s="15">
        <v>1</v>
      </c>
      <c r="D53" s="15">
        <v>0</v>
      </c>
      <c r="E53" s="15">
        <v>0</v>
      </c>
      <c r="F53" s="15">
        <v>0</v>
      </c>
      <c r="G53" s="15">
        <v>0</v>
      </c>
      <c r="H53" s="15">
        <v>1</v>
      </c>
      <c r="I53" s="15">
        <v>0</v>
      </c>
      <c r="J53" s="15">
        <v>0</v>
      </c>
      <c r="K53" s="15">
        <v>1</v>
      </c>
      <c r="L53" s="15">
        <v>0</v>
      </c>
      <c r="M53" s="15">
        <v>0</v>
      </c>
    </row>
    <row r="54" spans="1:13" x14ac:dyDescent="0.25">
      <c r="A54">
        <v>53</v>
      </c>
      <c r="B54" s="12" t="s">
        <v>19</v>
      </c>
      <c r="C54" s="15">
        <v>1</v>
      </c>
      <c r="D54" s="15">
        <v>0</v>
      </c>
      <c r="E54" s="15">
        <v>0</v>
      </c>
      <c r="F54" s="15">
        <v>0</v>
      </c>
      <c r="G54" s="15">
        <v>0</v>
      </c>
      <c r="H54" s="15">
        <v>1</v>
      </c>
      <c r="I54" s="15">
        <v>0</v>
      </c>
      <c r="J54" s="15">
        <v>0</v>
      </c>
      <c r="K54" s="15">
        <v>1</v>
      </c>
      <c r="L54" s="15">
        <v>0</v>
      </c>
      <c r="M54" s="15">
        <v>0</v>
      </c>
    </row>
    <row r="55" spans="1:13" x14ac:dyDescent="0.25">
      <c r="A55">
        <v>54</v>
      </c>
      <c r="B55" s="12" t="s">
        <v>19</v>
      </c>
      <c r="C55" s="15">
        <v>1</v>
      </c>
      <c r="D55" s="15">
        <v>0</v>
      </c>
      <c r="E55" s="15">
        <v>0</v>
      </c>
      <c r="F55" s="15">
        <v>0</v>
      </c>
      <c r="G55" s="15">
        <v>0</v>
      </c>
      <c r="H55" s="15">
        <v>1</v>
      </c>
      <c r="I55" s="15">
        <v>0</v>
      </c>
      <c r="J55" s="15">
        <v>0</v>
      </c>
      <c r="K55" s="15">
        <v>1</v>
      </c>
      <c r="L55" s="15">
        <v>0</v>
      </c>
      <c r="M55" s="15">
        <v>0</v>
      </c>
    </row>
    <row r="56" spans="1:13" x14ac:dyDescent="0.25">
      <c r="A56">
        <v>55</v>
      </c>
      <c r="B56" s="12" t="s">
        <v>19</v>
      </c>
      <c r="C56" s="15">
        <v>1</v>
      </c>
      <c r="D56" s="15">
        <v>0</v>
      </c>
      <c r="E56" s="15">
        <v>0</v>
      </c>
      <c r="F56" s="15">
        <v>0</v>
      </c>
      <c r="G56" s="15">
        <v>0</v>
      </c>
      <c r="H56" s="15">
        <v>1</v>
      </c>
      <c r="I56" s="15">
        <v>0</v>
      </c>
      <c r="J56" s="15">
        <v>0</v>
      </c>
      <c r="K56" s="15">
        <v>1</v>
      </c>
      <c r="L56" s="15">
        <v>0</v>
      </c>
      <c r="M56" s="15">
        <v>0</v>
      </c>
    </row>
    <row r="57" spans="1:13" x14ac:dyDescent="0.25">
      <c r="A57">
        <v>56</v>
      </c>
      <c r="B57" s="12">
        <v>72</v>
      </c>
      <c r="C57" s="15">
        <v>1</v>
      </c>
      <c r="D57" s="15">
        <v>0</v>
      </c>
      <c r="E57" s="15">
        <v>0</v>
      </c>
      <c r="F57" s="15">
        <v>0</v>
      </c>
      <c r="G57" s="15">
        <v>0</v>
      </c>
      <c r="H57" s="15">
        <v>1</v>
      </c>
      <c r="I57" s="15">
        <v>0</v>
      </c>
      <c r="J57" s="15">
        <v>0</v>
      </c>
      <c r="K57" s="15">
        <v>1</v>
      </c>
      <c r="L57" s="15">
        <v>0</v>
      </c>
      <c r="M57" s="15">
        <v>0</v>
      </c>
    </row>
    <row r="58" spans="1:13" x14ac:dyDescent="0.25">
      <c r="A58">
        <v>57</v>
      </c>
      <c r="B58" s="12">
        <v>73</v>
      </c>
      <c r="C58" s="15">
        <v>1</v>
      </c>
      <c r="D58" s="15">
        <v>0</v>
      </c>
      <c r="E58" s="15">
        <v>0</v>
      </c>
      <c r="F58" s="15">
        <v>0</v>
      </c>
      <c r="G58" s="15">
        <v>0</v>
      </c>
      <c r="H58" s="15">
        <v>1</v>
      </c>
      <c r="I58" s="15">
        <v>0</v>
      </c>
      <c r="J58" s="15">
        <v>0</v>
      </c>
      <c r="K58" s="15">
        <v>1</v>
      </c>
      <c r="L58" s="15">
        <v>0</v>
      </c>
      <c r="M58" s="15">
        <v>0</v>
      </c>
    </row>
    <row r="59" spans="1:13" x14ac:dyDescent="0.25">
      <c r="A59">
        <v>58</v>
      </c>
      <c r="B59" s="12">
        <v>76</v>
      </c>
      <c r="C59" s="15">
        <v>1</v>
      </c>
      <c r="D59" s="15">
        <v>0</v>
      </c>
      <c r="E59" s="15">
        <v>0</v>
      </c>
      <c r="F59" s="15">
        <v>0</v>
      </c>
      <c r="G59" s="15">
        <v>0</v>
      </c>
      <c r="H59" s="15">
        <v>1</v>
      </c>
      <c r="I59" s="15">
        <v>0</v>
      </c>
      <c r="J59" s="15">
        <v>0</v>
      </c>
      <c r="K59" s="15">
        <v>1</v>
      </c>
      <c r="L59" s="15">
        <v>0</v>
      </c>
      <c r="M59" s="15">
        <v>0</v>
      </c>
    </row>
    <row r="60" spans="1:13" x14ac:dyDescent="0.25">
      <c r="A60">
        <v>59</v>
      </c>
      <c r="B60" s="12">
        <v>28</v>
      </c>
      <c r="C60" s="15">
        <v>1</v>
      </c>
      <c r="D60" s="15">
        <v>0</v>
      </c>
      <c r="E60" s="15">
        <v>0</v>
      </c>
      <c r="F60" s="15">
        <v>1</v>
      </c>
      <c r="G60" s="15">
        <v>0</v>
      </c>
      <c r="H60" s="15">
        <v>1</v>
      </c>
      <c r="I60" s="15">
        <v>0</v>
      </c>
      <c r="J60" s="15">
        <v>0</v>
      </c>
      <c r="K60" s="15">
        <v>1</v>
      </c>
      <c r="L60" s="15">
        <v>0</v>
      </c>
      <c r="M60" s="15">
        <v>0</v>
      </c>
    </row>
    <row r="61" spans="1:13" x14ac:dyDescent="0.25">
      <c r="A61">
        <v>60</v>
      </c>
      <c r="B61" s="12">
        <v>92</v>
      </c>
      <c r="C61" s="15">
        <v>1</v>
      </c>
      <c r="D61" s="15">
        <v>0</v>
      </c>
      <c r="E61" s="15">
        <v>0</v>
      </c>
      <c r="F61" s="15">
        <v>0</v>
      </c>
      <c r="G61" s="15">
        <v>0</v>
      </c>
      <c r="H61" s="15">
        <v>1</v>
      </c>
      <c r="I61" s="15">
        <v>0</v>
      </c>
      <c r="J61" s="15">
        <v>0</v>
      </c>
      <c r="K61" s="15">
        <v>1</v>
      </c>
      <c r="L61" s="15">
        <v>0</v>
      </c>
      <c r="M61" s="15">
        <v>0</v>
      </c>
    </row>
    <row r="62" spans="1:13" x14ac:dyDescent="0.25">
      <c r="A62">
        <v>61</v>
      </c>
      <c r="B62" s="12">
        <v>93</v>
      </c>
      <c r="C62" s="15">
        <v>1</v>
      </c>
      <c r="D62" s="15">
        <v>0</v>
      </c>
      <c r="E62" s="15">
        <v>0</v>
      </c>
      <c r="F62" s="15">
        <v>0</v>
      </c>
      <c r="G62" s="15">
        <v>0</v>
      </c>
      <c r="H62" s="15">
        <v>1</v>
      </c>
      <c r="I62" s="15">
        <v>0</v>
      </c>
      <c r="J62" s="15">
        <v>0</v>
      </c>
      <c r="K62" s="15">
        <v>1</v>
      </c>
      <c r="L62" s="15">
        <v>0</v>
      </c>
      <c r="M62" s="15">
        <v>0</v>
      </c>
    </row>
    <row r="63" spans="1:13" x14ac:dyDescent="0.25">
      <c r="A63">
        <v>62</v>
      </c>
      <c r="B63" s="12">
        <v>29</v>
      </c>
      <c r="C63" s="15">
        <v>1</v>
      </c>
      <c r="D63" s="15">
        <v>0</v>
      </c>
      <c r="E63" s="15">
        <v>0</v>
      </c>
      <c r="F63" s="15">
        <v>0</v>
      </c>
      <c r="G63" s="15">
        <v>0</v>
      </c>
      <c r="H63" s="15">
        <v>1</v>
      </c>
      <c r="I63" s="15">
        <v>0</v>
      </c>
      <c r="J63" s="15">
        <v>0</v>
      </c>
      <c r="K63" s="15">
        <v>1</v>
      </c>
      <c r="L63" s="15">
        <v>0</v>
      </c>
      <c r="M63" s="15">
        <v>0</v>
      </c>
    </row>
    <row r="64" spans="1:13" x14ac:dyDescent="0.25">
      <c r="A64">
        <v>63</v>
      </c>
      <c r="B64" s="12">
        <v>33</v>
      </c>
      <c r="C64" s="15">
        <v>1</v>
      </c>
      <c r="D64" s="15">
        <v>0</v>
      </c>
      <c r="E64" s="15">
        <v>0</v>
      </c>
      <c r="F64" s="15">
        <v>1</v>
      </c>
      <c r="G64" s="15">
        <v>0</v>
      </c>
      <c r="H64" s="15">
        <v>1</v>
      </c>
      <c r="I64" s="15">
        <v>0</v>
      </c>
      <c r="J64" s="15">
        <v>0</v>
      </c>
      <c r="K64" s="15">
        <v>1</v>
      </c>
      <c r="L64" s="15">
        <v>0</v>
      </c>
      <c r="M64" s="15">
        <v>0</v>
      </c>
    </row>
    <row r="65" spans="1:13" x14ac:dyDescent="0.25">
      <c r="A65">
        <v>64</v>
      </c>
      <c r="B65" s="12" t="s">
        <v>19</v>
      </c>
      <c r="C65" s="15">
        <v>1</v>
      </c>
      <c r="D65" s="15">
        <v>0</v>
      </c>
      <c r="E65" s="15">
        <v>0</v>
      </c>
      <c r="F65" s="15">
        <v>0</v>
      </c>
      <c r="G65" s="15">
        <v>0</v>
      </c>
      <c r="H65" s="15">
        <v>1</v>
      </c>
      <c r="I65" s="15">
        <v>0</v>
      </c>
      <c r="J65" s="15">
        <v>0</v>
      </c>
      <c r="K65" s="15">
        <v>1</v>
      </c>
      <c r="L65" s="15">
        <v>0</v>
      </c>
      <c r="M65" s="15">
        <v>0</v>
      </c>
    </row>
    <row r="66" spans="1:13" x14ac:dyDescent="0.25">
      <c r="A66">
        <v>65</v>
      </c>
      <c r="B66" s="12">
        <v>49</v>
      </c>
      <c r="C66" s="15">
        <v>1</v>
      </c>
      <c r="D66" s="15">
        <v>0</v>
      </c>
      <c r="E66" s="15">
        <v>0</v>
      </c>
      <c r="F66" s="15">
        <v>0</v>
      </c>
      <c r="G66" s="15">
        <v>0</v>
      </c>
      <c r="H66" s="15">
        <v>1</v>
      </c>
      <c r="I66" s="15">
        <v>0</v>
      </c>
      <c r="J66" s="15">
        <v>0</v>
      </c>
      <c r="K66" s="15">
        <v>1</v>
      </c>
      <c r="L66" s="15">
        <v>0</v>
      </c>
      <c r="M66" s="15">
        <v>0</v>
      </c>
    </row>
    <row r="67" spans="1:13" x14ac:dyDescent="0.25">
      <c r="A67">
        <v>66</v>
      </c>
      <c r="B67" s="12">
        <v>88</v>
      </c>
      <c r="C67" s="15">
        <v>1</v>
      </c>
      <c r="D67" s="15">
        <v>0</v>
      </c>
      <c r="E67" s="15">
        <v>0</v>
      </c>
      <c r="F67" s="15">
        <v>0</v>
      </c>
      <c r="G67" s="15">
        <v>0</v>
      </c>
      <c r="H67" s="15">
        <v>1</v>
      </c>
      <c r="I67" s="15">
        <v>0</v>
      </c>
      <c r="J67" s="15">
        <v>0</v>
      </c>
      <c r="K67" s="15">
        <v>1</v>
      </c>
      <c r="L67" s="15">
        <v>0</v>
      </c>
      <c r="M67" s="15">
        <v>0</v>
      </c>
    </row>
    <row r="68" spans="1:13" x14ac:dyDescent="0.25">
      <c r="A68">
        <v>67</v>
      </c>
      <c r="B68" s="12" t="s">
        <v>19</v>
      </c>
      <c r="C68" s="15">
        <v>1</v>
      </c>
      <c r="D68" s="15">
        <v>0</v>
      </c>
      <c r="E68" s="15">
        <v>0</v>
      </c>
      <c r="F68" s="15">
        <v>0</v>
      </c>
      <c r="G68" s="15">
        <v>0</v>
      </c>
      <c r="H68" s="15">
        <v>1</v>
      </c>
      <c r="I68" s="15">
        <v>0</v>
      </c>
      <c r="J68" s="15">
        <v>0</v>
      </c>
      <c r="K68" s="15">
        <v>1</v>
      </c>
      <c r="L68" s="15">
        <v>0</v>
      </c>
      <c r="M68" s="15">
        <v>0</v>
      </c>
    </row>
    <row r="69" spans="1:13" x14ac:dyDescent="0.25">
      <c r="A69">
        <v>68</v>
      </c>
      <c r="B69" s="12" t="s">
        <v>19</v>
      </c>
      <c r="C69" s="15">
        <v>1</v>
      </c>
      <c r="D69" s="15">
        <v>0</v>
      </c>
      <c r="E69" s="15">
        <v>0</v>
      </c>
      <c r="F69" s="15">
        <v>0</v>
      </c>
      <c r="G69" s="15">
        <v>0</v>
      </c>
      <c r="H69" s="15">
        <v>1</v>
      </c>
      <c r="I69" s="15">
        <v>0</v>
      </c>
      <c r="J69" s="15">
        <v>0</v>
      </c>
      <c r="K69" s="15">
        <v>1</v>
      </c>
      <c r="L69" s="15">
        <v>0</v>
      </c>
      <c r="M69" s="15">
        <v>0</v>
      </c>
    </row>
    <row r="70" spans="1:13" x14ac:dyDescent="0.25">
      <c r="A70">
        <v>69</v>
      </c>
      <c r="B70" s="12" t="s">
        <v>19</v>
      </c>
      <c r="C70" s="15">
        <v>1</v>
      </c>
      <c r="D70" s="15">
        <v>0</v>
      </c>
      <c r="E70" s="15">
        <v>0</v>
      </c>
      <c r="F70" s="15">
        <v>0</v>
      </c>
      <c r="G70" s="15">
        <v>0</v>
      </c>
      <c r="H70" s="15">
        <v>1</v>
      </c>
      <c r="I70" s="15">
        <v>0</v>
      </c>
      <c r="J70" s="15">
        <v>0</v>
      </c>
      <c r="K70" s="15">
        <v>1</v>
      </c>
      <c r="L70" s="15">
        <v>0</v>
      </c>
      <c r="M70" s="15">
        <v>0</v>
      </c>
    </row>
    <row r="71" spans="1:13" x14ac:dyDescent="0.25">
      <c r="A71">
        <v>70</v>
      </c>
      <c r="B71" s="12" t="s">
        <v>19</v>
      </c>
      <c r="C71" s="15">
        <v>1</v>
      </c>
      <c r="D71" s="15">
        <v>0</v>
      </c>
      <c r="E71" s="15">
        <v>0</v>
      </c>
      <c r="F71" s="15">
        <v>0</v>
      </c>
      <c r="G71" s="15">
        <v>0</v>
      </c>
      <c r="H71" s="15">
        <v>1</v>
      </c>
      <c r="I71" s="15">
        <v>0</v>
      </c>
      <c r="J71" s="15">
        <v>0</v>
      </c>
      <c r="K71" s="15">
        <v>1</v>
      </c>
      <c r="L71" s="15">
        <v>0</v>
      </c>
      <c r="M71" s="15">
        <v>0</v>
      </c>
    </row>
    <row r="72" spans="1:13" x14ac:dyDescent="0.25">
      <c r="A72">
        <v>71</v>
      </c>
      <c r="B72" s="12">
        <v>68</v>
      </c>
      <c r="C72" s="15">
        <v>1</v>
      </c>
      <c r="D72" s="15">
        <v>0</v>
      </c>
      <c r="E72" s="15">
        <v>0</v>
      </c>
      <c r="F72" s="15">
        <v>1</v>
      </c>
      <c r="G72" s="15">
        <v>0</v>
      </c>
      <c r="H72" s="15">
        <v>1</v>
      </c>
      <c r="I72" s="15">
        <v>0</v>
      </c>
      <c r="J72" s="15">
        <v>0</v>
      </c>
      <c r="K72" s="15">
        <v>1</v>
      </c>
      <c r="L72" s="15">
        <v>0</v>
      </c>
      <c r="M72" s="15">
        <v>0</v>
      </c>
    </row>
    <row r="73" spans="1:13" x14ac:dyDescent="0.25">
      <c r="A73">
        <v>72</v>
      </c>
      <c r="B73" s="12">
        <v>36</v>
      </c>
      <c r="C73" s="15">
        <v>1</v>
      </c>
      <c r="D73" s="15">
        <v>0</v>
      </c>
      <c r="E73" s="15">
        <v>0</v>
      </c>
      <c r="F73" s="15">
        <v>0</v>
      </c>
      <c r="G73" s="15">
        <v>0</v>
      </c>
      <c r="H73" s="15">
        <v>1</v>
      </c>
      <c r="I73" s="15">
        <v>0</v>
      </c>
      <c r="J73" s="15">
        <v>0</v>
      </c>
      <c r="K73" s="15">
        <v>1</v>
      </c>
      <c r="L73" s="15">
        <v>0</v>
      </c>
      <c r="M73" s="15">
        <v>0</v>
      </c>
    </row>
    <row r="74" spans="1:13" x14ac:dyDescent="0.25">
      <c r="A74">
        <v>73</v>
      </c>
      <c r="B74" s="12">
        <v>87</v>
      </c>
      <c r="C74" s="15">
        <v>1</v>
      </c>
      <c r="D74" s="15">
        <v>0</v>
      </c>
      <c r="E74" s="15">
        <v>0</v>
      </c>
      <c r="F74" s="15">
        <v>0</v>
      </c>
      <c r="G74" s="15">
        <v>0</v>
      </c>
      <c r="H74" s="15">
        <v>1</v>
      </c>
      <c r="I74" s="15">
        <v>0</v>
      </c>
      <c r="J74" s="15">
        <v>0</v>
      </c>
      <c r="K74" s="15">
        <v>1</v>
      </c>
      <c r="L74" s="15">
        <v>0</v>
      </c>
      <c r="M74" s="15">
        <v>0</v>
      </c>
    </row>
    <row r="75" spans="1:13" x14ac:dyDescent="0.25">
      <c r="A75">
        <v>74</v>
      </c>
      <c r="B75" s="12">
        <v>34</v>
      </c>
      <c r="C75" s="15">
        <v>1</v>
      </c>
      <c r="D75" s="15">
        <v>0</v>
      </c>
      <c r="E75" s="15">
        <v>0</v>
      </c>
      <c r="F75" s="15">
        <v>0</v>
      </c>
      <c r="G75" s="15">
        <v>0</v>
      </c>
      <c r="H75" s="15">
        <v>1</v>
      </c>
      <c r="I75" s="15">
        <v>0</v>
      </c>
      <c r="J75" s="15">
        <v>0</v>
      </c>
      <c r="K75" s="15">
        <v>1</v>
      </c>
      <c r="L75" s="15">
        <v>0</v>
      </c>
      <c r="M75" s="15">
        <v>0</v>
      </c>
    </row>
    <row r="76" spans="1:13" x14ac:dyDescent="0.25">
      <c r="A76">
        <v>75</v>
      </c>
      <c r="B76" s="12" t="s">
        <v>19</v>
      </c>
      <c r="C76" s="15">
        <v>1</v>
      </c>
      <c r="D76" s="15">
        <v>0</v>
      </c>
      <c r="E76" s="15">
        <v>0</v>
      </c>
      <c r="F76" s="15">
        <v>0</v>
      </c>
      <c r="G76" s="15">
        <v>0</v>
      </c>
      <c r="H76" s="15">
        <v>1</v>
      </c>
      <c r="I76" s="15">
        <v>0</v>
      </c>
      <c r="J76" s="15">
        <v>0</v>
      </c>
      <c r="K76" s="15">
        <v>1</v>
      </c>
      <c r="L76" s="15">
        <v>0</v>
      </c>
      <c r="M76" s="15">
        <v>0</v>
      </c>
    </row>
    <row r="77" spans="1:13" x14ac:dyDescent="0.25">
      <c r="A77">
        <v>76</v>
      </c>
      <c r="B77" s="12">
        <v>32</v>
      </c>
      <c r="C77" s="15">
        <v>1</v>
      </c>
      <c r="D77" s="15">
        <v>0</v>
      </c>
      <c r="E77" s="15">
        <v>0</v>
      </c>
      <c r="F77" s="15">
        <v>0</v>
      </c>
      <c r="G77" s="15">
        <v>0</v>
      </c>
      <c r="H77" s="15">
        <v>1</v>
      </c>
      <c r="I77" s="15">
        <v>0</v>
      </c>
      <c r="J77" s="15">
        <v>0</v>
      </c>
      <c r="K77" s="15">
        <v>1</v>
      </c>
      <c r="L77" s="15">
        <v>0</v>
      </c>
      <c r="M77" s="15">
        <v>0</v>
      </c>
    </row>
    <row r="78" spans="1:13" x14ac:dyDescent="0.25">
      <c r="A78">
        <v>77</v>
      </c>
      <c r="B78" s="12">
        <v>58</v>
      </c>
      <c r="C78" s="15">
        <v>1</v>
      </c>
      <c r="D78" s="15">
        <v>0</v>
      </c>
      <c r="E78" s="15">
        <v>0</v>
      </c>
      <c r="F78" s="15">
        <v>0</v>
      </c>
      <c r="G78" s="15">
        <v>0</v>
      </c>
      <c r="H78" s="15">
        <v>1</v>
      </c>
      <c r="I78" s="15">
        <v>0</v>
      </c>
      <c r="J78" s="15">
        <v>0</v>
      </c>
      <c r="K78" s="15">
        <v>1</v>
      </c>
      <c r="L78" s="15">
        <v>0</v>
      </c>
      <c r="M78" s="15">
        <v>0</v>
      </c>
    </row>
    <row r="79" spans="1:13" x14ac:dyDescent="0.25">
      <c r="A79">
        <v>78</v>
      </c>
      <c r="B79" s="12">
        <v>59</v>
      </c>
      <c r="C79" s="15">
        <v>1</v>
      </c>
      <c r="D79" s="15">
        <v>0</v>
      </c>
      <c r="E79" s="15">
        <v>0</v>
      </c>
      <c r="F79" s="15">
        <v>0</v>
      </c>
      <c r="G79" s="15">
        <v>0</v>
      </c>
      <c r="H79" s="15">
        <v>1</v>
      </c>
      <c r="I79" s="15">
        <v>0</v>
      </c>
      <c r="J79" s="15">
        <v>0</v>
      </c>
      <c r="K79" s="15">
        <v>1</v>
      </c>
      <c r="L79" s="15">
        <v>0</v>
      </c>
      <c r="M79" s="15">
        <v>0</v>
      </c>
    </row>
    <row r="80" spans="1:13" x14ac:dyDescent="0.25">
      <c r="A80">
        <v>79</v>
      </c>
      <c r="B80" s="12">
        <v>31</v>
      </c>
      <c r="C80" s="15">
        <v>1</v>
      </c>
      <c r="D80" s="15">
        <v>0</v>
      </c>
      <c r="E80" s="15">
        <v>0</v>
      </c>
      <c r="F80" s="15">
        <v>1</v>
      </c>
      <c r="G80" s="15">
        <v>0</v>
      </c>
      <c r="H80" s="15">
        <v>1</v>
      </c>
      <c r="I80" s="15">
        <v>0</v>
      </c>
      <c r="J80" s="15">
        <v>0</v>
      </c>
      <c r="K80" s="15">
        <v>1</v>
      </c>
      <c r="L80" s="15">
        <v>0</v>
      </c>
      <c r="M80" s="15">
        <v>0</v>
      </c>
    </row>
    <row r="81" spans="1:13" x14ac:dyDescent="0.25">
      <c r="A81">
        <v>80</v>
      </c>
      <c r="B81" s="12">
        <v>70</v>
      </c>
      <c r="C81" s="15">
        <v>1</v>
      </c>
      <c r="D81" s="15">
        <v>0</v>
      </c>
      <c r="E81" s="15">
        <v>0</v>
      </c>
      <c r="F81" s="15">
        <v>0</v>
      </c>
      <c r="G81" s="15">
        <v>0</v>
      </c>
      <c r="H81" s="15">
        <v>1</v>
      </c>
      <c r="I81" s="15">
        <v>0</v>
      </c>
      <c r="J81" s="15">
        <v>0</v>
      </c>
      <c r="K81" s="15">
        <v>1</v>
      </c>
      <c r="L81" s="15">
        <v>0</v>
      </c>
      <c r="M81" s="15">
        <v>0</v>
      </c>
    </row>
    <row r="82" spans="1:13" x14ac:dyDescent="0.25">
      <c r="A82">
        <v>81</v>
      </c>
      <c r="B82" s="12">
        <v>71</v>
      </c>
      <c r="C82" s="15">
        <v>1</v>
      </c>
      <c r="D82" s="15">
        <v>0</v>
      </c>
      <c r="E82" s="15">
        <v>0</v>
      </c>
      <c r="F82" s="15">
        <v>0</v>
      </c>
      <c r="G82" s="15">
        <v>0</v>
      </c>
      <c r="H82" s="15">
        <v>1</v>
      </c>
      <c r="I82" s="15">
        <v>0</v>
      </c>
      <c r="J82" s="15">
        <v>0</v>
      </c>
      <c r="K82" s="15">
        <v>1</v>
      </c>
      <c r="L82" s="15">
        <v>0</v>
      </c>
      <c r="M82" s="15">
        <v>0</v>
      </c>
    </row>
    <row r="83" spans="1:13" x14ac:dyDescent="0.25">
      <c r="A83">
        <v>82</v>
      </c>
      <c r="B83" s="12">
        <v>35</v>
      </c>
      <c r="C83" s="15">
        <v>1</v>
      </c>
      <c r="D83" s="15">
        <v>0</v>
      </c>
      <c r="E83" s="15">
        <v>0</v>
      </c>
      <c r="F83" s="15">
        <v>0</v>
      </c>
      <c r="G83" s="15">
        <v>0</v>
      </c>
      <c r="H83" s="15">
        <v>1</v>
      </c>
      <c r="I83" s="15">
        <v>0</v>
      </c>
      <c r="J83" s="15">
        <v>0</v>
      </c>
      <c r="K83" s="15">
        <v>1</v>
      </c>
      <c r="L83" s="15">
        <v>0</v>
      </c>
      <c r="M83" s="15">
        <v>0</v>
      </c>
    </row>
    <row r="84" spans="1:13" x14ac:dyDescent="0.25">
      <c r="A84">
        <v>83</v>
      </c>
      <c r="B84" s="12">
        <v>62</v>
      </c>
      <c r="C84" s="15">
        <v>1</v>
      </c>
      <c r="D84" s="15">
        <v>0</v>
      </c>
      <c r="E84" s="15">
        <v>0</v>
      </c>
      <c r="F84" s="15">
        <v>0</v>
      </c>
      <c r="G84" s="15">
        <v>0</v>
      </c>
      <c r="H84" s="15">
        <v>1</v>
      </c>
      <c r="I84" s="15">
        <v>0</v>
      </c>
      <c r="J84" s="15">
        <v>0</v>
      </c>
      <c r="K84" s="15">
        <v>1</v>
      </c>
      <c r="L84" s="15">
        <v>0</v>
      </c>
      <c r="M84" s="15">
        <v>0</v>
      </c>
    </row>
    <row r="85" spans="1:13" x14ac:dyDescent="0.25">
      <c r="A85">
        <v>84</v>
      </c>
      <c r="B85" s="12" t="s">
        <v>19</v>
      </c>
      <c r="C85" s="15">
        <v>1</v>
      </c>
      <c r="D85" s="15">
        <v>0</v>
      </c>
      <c r="E85" s="15">
        <v>0</v>
      </c>
      <c r="F85" s="15">
        <v>0</v>
      </c>
      <c r="G85" s="15">
        <v>0</v>
      </c>
      <c r="H85" s="15">
        <v>1</v>
      </c>
      <c r="I85" s="15">
        <v>0</v>
      </c>
      <c r="J85" s="15">
        <v>0</v>
      </c>
      <c r="K85" s="15">
        <v>1</v>
      </c>
      <c r="L85" s="15">
        <v>0</v>
      </c>
      <c r="M85" s="15">
        <v>0</v>
      </c>
    </row>
    <row r="86" spans="1:13" x14ac:dyDescent="0.25">
      <c r="A86">
        <v>85</v>
      </c>
      <c r="B86" s="12" t="s">
        <v>19</v>
      </c>
      <c r="C86" s="15">
        <v>1</v>
      </c>
      <c r="D86" s="15">
        <v>0</v>
      </c>
      <c r="E86" s="15">
        <v>0</v>
      </c>
      <c r="F86" s="15">
        <v>0</v>
      </c>
      <c r="G86" s="15">
        <v>0</v>
      </c>
      <c r="H86" s="15">
        <v>1</v>
      </c>
      <c r="I86" s="15">
        <v>0</v>
      </c>
      <c r="J86" s="15">
        <v>0</v>
      </c>
      <c r="K86" s="15">
        <v>1</v>
      </c>
      <c r="L86" s="15">
        <v>0</v>
      </c>
      <c r="M86" s="15">
        <v>0</v>
      </c>
    </row>
    <row r="87" spans="1:13" x14ac:dyDescent="0.25">
      <c r="A87">
        <v>86</v>
      </c>
      <c r="B87" s="12" t="s">
        <v>19</v>
      </c>
      <c r="C87" s="15">
        <v>1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</row>
    <row r="88" spans="1:13" x14ac:dyDescent="0.25">
      <c r="A88">
        <v>87</v>
      </c>
      <c r="B88" s="12">
        <v>78</v>
      </c>
      <c r="C88" s="15">
        <v>1</v>
      </c>
      <c r="D88" s="15">
        <v>0</v>
      </c>
      <c r="E88" s="15">
        <v>0</v>
      </c>
      <c r="F88" s="15">
        <v>0</v>
      </c>
      <c r="G88" s="15">
        <v>0</v>
      </c>
      <c r="H88" s="15">
        <v>1</v>
      </c>
      <c r="I88" s="15">
        <v>0</v>
      </c>
      <c r="J88" s="15">
        <v>0</v>
      </c>
      <c r="K88" s="15">
        <v>1</v>
      </c>
      <c r="L88" s="15">
        <v>0</v>
      </c>
      <c r="M88" s="15">
        <v>0</v>
      </c>
    </row>
    <row r="89" spans="1:13" x14ac:dyDescent="0.25">
      <c r="A89">
        <v>88</v>
      </c>
      <c r="B89" s="12">
        <v>77</v>
      </c>
      <c r="C89" s="15">
        <v>1</v>
      </c>
      <c r="D89" s="15">
        <v>0</v>
      </c>
      <c r="E89" s="15">
        <v>0</v>
      </c>
      <c r="F89" s="15">
        <v>0</v>
      </c>
      <c r="G89" s="15">
        <v>0</v>
      </c>
      <c r="H89" s="15">
        <v>1</v>
      </c>
      <c r="I89" s="15">
        <v>0</v>
      </c>
      <c r="J89" s="15">
        <v>0</v>
      </c>
      <c r="K89" s="15">
        <v>1</v>
      </c>
      <c r="L89" s="15">
        <v>0</v>
      </c>
      <c r="M89" s="15">
        <v>0</v>
      </c>
    </row>
    <row r="90" spans="1:13" x14ac:dyDescent="0.25">
      <c r="A90">
        <v>89</v>
      </c>
      <c r="B90" s="12" t="s">
        <v>19</v>
      </c>
      <c r="C90" s="15">
        <v>1</v>
      </c>
      <c r="D90" s="15">
        <v>0</v>
      </c>
      <c r="E90" s="15">
        <v>0</v>
      </c>
      <c r="F90" s="15">
        <v>0</v>
      </c>
      <c r="G90" s="15">
        <v>0</v>
      </c>
      <c r="H90" s="15">
        <v>1</v>
      </c>
      <c r="I90" s="15">
        <v>0</v>
      </c>
      <c r="J90" s="15">
        <v>0</v>
      </c>
      <c r="K90" s="15">
        <v>1</v>
      </c>
      <c r="L90" s="15">
        <v>0</v>
      </c>
      <c r="M90" s="15">
        <v>0</v>
      </c>
    </row>
    <row r="91" spans="1:13" x14ac:dyDescent="0.25">
      <c r="A91">
        <v>90</v>
      </c>
      <c r="B91" s="12" t="s">
        <v>19</v>
      </c>
      <c r="C91" s="15">
        <v>1</v>
      </c>
      <c r="D91" s="15">
        <v>0</v>
      </c>
      <c r="E91" s="15">
        <v>0</v>
      </c>
      <c r="F91" s="15">
        <v>1</v>
      </c>
      <c r="G91" s="15">
        <v>0</v>
      </c>
      <c r="H91" s="15">
        <v>1</v>
      </c>
      <c r="I91" s="15">
        <v>0</v>
      </c>
      <c r="J91" s="15">
        <v>0</v>
      </c>
      <c r="K91" s="15">
        <v>1</v>
      </c>
      <c r="L91" s="15">
        <v>0</v>
      </c>
      <c r="M91" s="15">
        <v>0</v>
      </c>
    </row>
    <row r="92" spans="1:13" x14ac:dyDescent="0.25">
      <c r="A92">
        <v>91</v>
      </c>
      <c r="B92" s="12" t="s">
        <v>19</v>
      </c>
      <c r="C92" s="15">
        <v>1</v>
      </c>
      <c r="D92" s="15">
        <v>0</v>
      </c>
      <c r="E92" s="15">
        <v>0</v>
      </c>
      <c r="F92" s="15">
        <v>0</v>
      </c>
      <c r="G92" s="15">
        <v>0</v>
      </c>
      <c r="H92" s="15">
        <v>1</v>
      </c>
      <c r="I92" s="15">
        <v>0</v>
      </c>
      <c r="J92" s="15">
        <v>0</v>
      </c>
      <c r="K92" s="15">
        <v>1</v>
      </c>
      <c r="L92" s="15">
        <v>0</v>
      </c>
      <c r="M92" s="15">
        <v>0</v>
      </c>
    </row>
    <row r="93" spans="1:13" x14ac:dyDescent="0.25">
      <c r="A93">
        <v>92</v>
      </c>
      <c r="B93" s="12" t="s">
        <v>19</v>
      </c>
      <c r="C93" s="15">
        <v>1</v>
      </c>
      <c r="D93" s="15">
        <v>0</v>
      </c>
      <c r="E93" s="15">
        <v>0</v>
      </c>
      <c r="F93" s="15">
        <v>0</v>
      </c>
      <c r="G93" s="15">
        <v>0</v>
      </c>
      <c r="H93" s="15">
        <v>1</v>
      </c>
      <c r="I93" s="15">
        <v>0</v>
      </c>
      <c r="J93" s="15">
        <v>0</v>
      </c>
      <c r="K93" s="15">
        <v>1</v>
      </c>
      <c r="L93" s="15">
        <v>0</v>
      </c>
      <c r="M93" s="15">
        <v>0</v>
      </c>
    </row>
    <row r="94" spans="1:13" x14ac:dyDescent="0.25">
      <c r="A94">
        <v>93</v>
      </c>
      <c r="B94" s="12" t="s">
        <v>19</v>
      </c>
      <c r="C94" s="15">
        <v>1</v>
      </c>
      <c r="D94" s="15">
        <v>0</v>
      </c>
      <c r="E94" s="15">
        <v>0</v>
      </c>
      <c r="F94" s="15">
        <v>0</v>
      </c>
      <c r="G94" s="15">
        <v>0</v>
      </c>
      <c r="H94" s="15">
        <v>1</v>
      </c>
      <c r="I94" s="15">
        <v>0</v>
      </c>
      <c r="J94" s="15">
        <v>0</v>
      </c>
      <c r="K94" s="15">
        <v>1</v>
      </c>
      <c r="L94" s="15">
        <v>0</v>
      </c>
      <c r="M94" s="15">
        <v>0</v>
      </c>
    </row>
    <row r="95" spans="1:13" x14ac:dyDescent="0.25">
      <c r="A95">
        <v>94</v>
      </c>
      <c r="B95" s="12" t="s">
        <v>19</v>
      </c>
      <c r="C95" s="15">
        <v>1</v>
      </c>
      <c r="D95" s="15">
        <v>0</v>
      </c>
      <c r="E95" s="15">
        <v>0</v>
      </c>
      <c r="F95" s="15">
        <v>0</v>
      </c>
      <c r="G95" s="15">
        <v>0</v>
      </c>
      <c r="H95" s="15">
        <v>1</v>
      </c>
      <c r="I95" s="15">
        <v>0</v>
      </c>
      <c r="J95" s="15">
        <v>0</v>
      </c>
      <c r="K95" s="15">
        <v>1</v>
      </c>
      <c r="L95" s="15">
        <v>0</v>
      </c>
      <c r="M95" s="15">
        <v>0</v>
      </c>
    </row>
    <row r="96" spans="1:13" x14ac:dyDescent="0.25">
      <c r="A96">
        <v>95</v>
      </c>
      <c r="B96" s="12" t="s">
        <v>19</v>
      </c>
      <c r="C96" s="15">
        <v>1</v>
      </c>
      <c r="D96" s="15">
        <v>0</v>
      </c>
      <c r="E96" s="15">
        <v>0</v>
      </c>
      <c r="F96" s="15">
        <v>0</v>
      </c>
      <c r="G96" s="15">
        <v>0</v>
      </c>
      <c r="H96" s="15">
        <v>1</v>
      </c>
      <c r="I96" s="15">
        <v>0</v>
      </c>
      <c r="J96" s="15">
        <v>0</v>
      </c>
      <c r="K96" s="15">
        <v>1</v>
      </c>
      <c r="L96" s="15">
        <v>0</v>
      </c>
      <c r="M96" s="15">
        <v>0</v>
      </c>
    </row>
    <row r="97" spans="1:13" x14ac:dyDescent="0.25">
      <c r="A97">
        <v>96</v>
      </c>
      <c r="B97" s="12" t="s">
        <v>19</v>
      </c>
      <c r="C97" s="15">
        <v>1</v>
      </c>
      <c r="D97" s="15">
        <v>0</v>
      </c>
      <c r="E97" s="15">
        <v>0</v>
      </c>
      <c r="F97" s="15">
        <v>0</v>
      </c>
      <c r="G97" s="15">
        <v>0</v>
      </c>
      <c r="H97" s="15">
        <v>1</v>
      </c>
      <c r="I97" s="15">
        <v>0</v>
      </c>
      <c r="J97" s="15">
        <v>0</v>
      </c>
      <c r="K97" s="15">
        <v>1</v>
      </c>
      <c r="L97" s="15">
        <v>0</v>
      </c>
      <c r="M97" s="15">
        <v>0</v>
      </c>
    </row>
    <row r="98" spans="1:13" x14ac:dyDescent="0.25">
      <c r="A98">
        <v>97</v>
      </c>
      <c r="B98" s="12">
        <v>79</v>
      </c>
      <c r="C98" s="15">
        <v>1</v>
      </c>
      <c r="D98" s="15">
        <v>0</v>
      </c>
      <c r="E98" s="15">
        <v>0</v>
      </c>
      <c r="F98" s="15">
        <v>0</v>
      </c>
      <c r="G98" s="15">
        <v>0</v>
      </c>
      <c r="H98" s="15">
        <v>1</v>
      </c>
      <c r="I98" s="15">
        <v>0</v>
      </c>
      <c r="J98" s="15">
        <v>0</v>
      </c>
      <c r="K98" s="15">
        <v>1</v>
      </c>
      <c r="L98" s="15">
        <v>0</v>
      </c>
      <c r="M98" s="15">
        <v>0</v>
      </c>
    </row>
    <row r="99" spans="1:13" x14ac:dyDescent="0.25">
      <c r="A99">
        <v>98</v>
      </c>
      <c r="B99" s="12">
        <v>66</v>
      </c>
      <c r="C99" s="15">
        <v>1</v>
      </c>
      <c r="D99" s="15">
        <v>0</v>
      </c>
      <c r="E99" s="15">
        <v>0</v>
      </c>
      <c r="F99" s="15">
        <v>1</v>
      </c>
      <c r="G99" s="15">
        <v>0</v>
      </c>
      <c r="H99" s="15">
        <v>1</v>
      </c>
      <c r="I99" s="15">
        <v>0</v>
      </c>
      <c r="J99" s="15">
        <v>0</v>
      </c>
      <c r="K99" s="15">
        <v>1</v>
      </c>
      <c r="L99" s="15">
        <v>0</v>
      </c>
      <c r="M99" s="15">
        <v>0</v>
      </c>
    </row>
    <row r="100" spans="1:13" x14ac:dyDescent="0.25">
      <c r="A100">
        <v>99</v>
      </c>
      <c r="B100" s="12" t="s">
        <v>19</v>
      </c>
      <c r="C100" s="15">
        <v>1</v>
      </c>
      <c r="D100" s="15">
        <v>0</v>
      </c>
      <c r="E100" s="15">
        <v>0</v>
      </c>
      <c r="F100" s="15">
        <v>0</v>
      </c>
      <c r="G100" s="15">
        <v>0</v>
      </c>
      <c r="H100" s="15">
        <v>1</v>
      </c>
      <c r="I100" s="15">
        <v>0</v>
      </c>
      <c r="J100" s="15">
        <v>0</v>
      </c>
      <c r="K100" s="15">
        <v>1</v>
      </c>
      <c r="L100" s="15">
        <v>0</v>
      </c>
      <c r="M100" s="15">
        <v>0</v>
      </c>
    </row>
    <row r="101" spans="1:13" x14ac:dyDescent="0.25">
      <c r="A101">
        <v>100</v>
      </c>
      <c r="B101" s="12">
        <v>63</v>
      </c>
      <c r="C101" s="15">
        <v>1</v>
      </c>
      <c r="D101" s="15">
        <v>0</v>
      </c>
      <c r="E101" s="15">
        <v>0</v>
      </c>
      <c r="F101" s="15">
        <v>0</v>
      </c>
      <c r="G101" s="15">
        <v>0</v>
      </c>
      <c r="H101" s="15">
        <v>1</v>
      </c>
      <c r="I101" s="15">
        <v>0</v>
      </c>
      <c r="J101" s="15">
        <v>0</v>
      </c>
      <c r="K101" s="15">
        <v>1</v>
      </c>
      <c r="L101" s="15">
        <v>0</v>
      </c>
      <c r="M101" s="15">
        <v>0</v>
      </c>
    </row>
    <row r="102" spans="1:13" x14ac:dyDescent="0.25">
      <c r="A102">
        <v>101</v>
      </c>
      <c r="B102" s="12">
        <v>38</v>
      </c>
      <c r="C102" s="15">
        <v>1</v>
      </c>
      <c r="D102" s="15">
        <v>0</v>
      </c>
      <c r="E102" s="15">
        <v>0</v>
      </c>
      <c r="F102" s="15">
        <v>0</v>
      </c>
      <c r="G102" s="15">
        <v>0</v>
      </c>
      <c r="H102" s="15">
        <v>1</v>
      </c>
      <c r="I102" s="15">
        <v>0</v>
      </c>
      <c r="J102" s="15">
        <v>0</v>
      </c>
      <c r="K102" s="15">
        <v>1</v>
      </c>
      <c r="L102" s="15">
        <v>0</v>
      </c>
      <c r="M102" s="15">
        <v>0</v>
      </c>
    </row>
    <row r="103" spans="1:13" x14ac:dyDescent="0.25">
      <c r="A103">
        <v>102</v>
      </c>
      <c r="B103" s="12" t="s">
        <v>19</v>
      </c>
      <c r="C103" s="15">
        <v>1</v>
      </c>
      <c r="D103" s="15">
        <v>0</v>
      </c>
      <c r="E103" s="15">
        <v>0</v>
      </c>
      <c r="F103" s="15">
        <v>0</v>
      </c>
      <c r="G103" s="15">
        <v>0</v>
      </c>
      <c r="H103" s="15">
        <v>1</v>
      </c>
      <c r="I103" s="15">
        <v>0</v>
      </c>
      <c r="J103" s="15">
        <v>0</v>
      </c>
      <c r="K103" s="15">
        <v>1</v>
      </c>
      <c r="L103" s="15">
        <v>0</v>
      </c>
      <c r="M103" s="15">
        <v>0</v>
      </c>
    </row>
    <row r="104" spans="1:13" x14ac:dyDescent="0.25">
      <c r="A104">
        <v>103</v>
      </c>
      <c r="B104" s="12">
        <v>75</v>
      </c>
      <c r="C104" s="15">
        <v>1</v>
      </c>
      <c r="D104" s="15">
        <v>0</v>
      </c>
      <c r="E104" s="15">
        <v>0</v>
      </c>
      <c r="F104" s="15">
        <v>0</v>
      </c>
      <c r="G104" s="15">
        <v>0</v>
      </c>
      <c r="H104" s="15">
        <v>1</v>
      </c>
      <c r="I104" s="15">
        <v>0</v>
      </c>
      <c r="J104" s="15">
        <v>0</v>
      </c>
      <c r="K104" s="15">
        <v>1</v>
      </c>
      <c r="L104" s="15">
        <v>0</v>
      </c>
      <c r="M104" s="15">
        <v>0</v>
      </c>
    </row>
    <row r="105" spans="1:13" x14ac:dyDescent="0.25">
      <c r="A105">
        <v>104</v>
      </c>
      <c r="B105" s="12">
        <v>40</v>
      </c>
      <c r="C105" s="15">
        <v>1</v>
      </c>
      <c r="D105" s="15">
        <v>0</v>
      </c>
      <c r="E105" s="15">
        <v>0</v>
      </c>
      <c r="F105" s="15">
        <v>0</v>
      </c>
      <c r="G105" s="15">
        <v>0</v>
      </c>
      <c r="H105" s="15">
        <v>1</v>
      </c>
      <c r="I105" s="15">
        <v>0</v>
      </c>
      <c r="J105" s="15">
        <v>0</v>
      </c>
      <c r="K105" s="15">
        <v>1</v>
      </c>
      <c r="L105" s="15">
        <v>0</v>
      </c>
      <c r="M105" s="15">
        <v>0</v>
      </c>
    </row>
    <row r="106" spans="1:13" x14ac:dyDescent="0.25">
      <c r="A106">
        <v>105</v>
      </c>
      <c r="B106" s="12" t="s">
        <v>19</v>
      </c>
      <c r="C106" s="15">
        <v>1</v>
      </c>
      <c r="D106" s="15">
        <v>0</v>
      </c>
      <c r="E106" s="15">
        <v>0</v>
      </c>
      <c r="F106" s="15">
        <v>0</v>
      </c>
      <c r="G106" s="15">
        <v>0</v>
      </c>
      <c r="H106" s="15">
        <v>1</v>
      </c>
      <c r="I106" s="15">
        <v>0</v>
      </c>
      <c r="J106" s="15">
        <v>0</v>
      </c>
      <c r="K106" s="15">
        <v>1</v>
      </c>
      <c r="L106" s="15">
        <v>0</v>
      </c>
      <c r="M106" s="15">
        <v>0</v>
      </c>
    </row>
    <row r="107" spans="1:13" x14ac:dyDescent="0.25">
      <c r="A107">
        <v>106</v>
      </c>
      <c r="B107" s="12">
        <v>43</v>
      </c>
      <c r="C107" s="15">
        <v>1</v>
      </c>
      <c r="D107" s="15">
        <v>0</v>
      </c>
      <c r="E107" s="15">
        <v>0</v>
      </c>
      <c r="F107" s="15">
        <v>0</v>
      </c>
      <c r="G107" s="15">
        <v>0</v>
      </c>
      <c r="H107" s="15">
        <v>1</v>
      </c>
      <c r="I107" s="15">
        <v>0</v>
      </c>
      <c r="J107" s="15">
        <v>0</v>
      </c>
      <c r="K107" s="15">
        <v>1</v>
      </c>
      <c r="L107" s="15">
        <v>0</v>
      </c>
      <c r="M107" s="15">
        <v>0</v>
      </c>
    </row>
    <row r="108" spans="1:13" x14ac:dyDescent="0.25">
      <c r="A108">
        <v>107</v>
      </c>
      <c r="B108" s="12">
        <v>74</v>
      </c>
      <c r="C108" s="15">
        <v>1</v>
      </c>
      <c r="D108" s="15">
        <v>0</v>
      </c>
      <c r="E108" s="15">
        <v>0</v>
      </c>
      <c r="F108" s="15">
        <v>0</v>
      </c>
      <c r="G108" s="15">
        <v>0</v>
      </c>
      <c r="H108" s="15">
        <v>1</v>
      </c>
      <c r="I108" s="15">
        <v>0</v>
      </c>
      <c r="J108" s="15">
        <v>0</v>
      </c>
      <c r="K108" s="15">
        <v>1</v>
      </c>
      <c r="L108" s="15">
        <v>0</v>
      </c>
      <c r="M108" s="15">
        <v>0</v>
      </c>
    </row>
    <row r="109" spans="1:13" x14ac:dyDescent="0.25">
      <c r="A109">
        <v>108</v>
      </c>
      <c r="B109" s="12" t="s">
        <v>19</v>
      </c>
      <c r="C109" s="15">
        <v>1</v>
      </c>
      <c r="D109" s="15">
        <v>0</v>
      </c>
      <c r="E109" s="15">
        <v>0</v>
      </c>
      <c r="F109" s="15">
        <v>0</v>
      </c>
      <c r="G109" s="15">
        <v>0</v>
      </c>
      <c r="H109" s="15">
        <v>1</v>
      </c>
      <c r="I109" s="15">
        <v>0</v>
      </c>
      <c r="J109" s="15">
        <v>0</v>
      </c>
      <c r="K109" s="15">
        <v>1</v>
      </c>
      <c r="L109" s="15">
        <v>0</v>
      </c>
      <c r="M109" s="15">
        <v>0</v>
      </c>
    </row>
    <row r="110" spans="1:13" x14ac:dyDescent="0.25">
      <c r="A110">
        <v>109</v>
      </c>
      <c r="B110" s="12" t="s">
        <v>19</v>
      </c>
      <c r="C110" s="15">
        <v>1</v>
      </c>
      <c r="D110" s="15">
        <v>0</v>
      </c>
      <c r="E110" s="15">
        <v>0</v>
      </c>
      <c r="F110" s="15">
        <v>0</v>
      </c>
      <c r="G110" s="15">
        <v>0</v>
      </c>
      <c r="H110" s="15">
        <v>1</v>
      </c>
      <c r="I110" s="15">
        <v>0</v>
      </c>
      <c r="J110" s="15">
        <v>0</v>
      </c>
      <c r="K110" s="15">
        <v>1</v>
      </c>
      <c r="L110" s="15">
        <v>0</v>
      </c>
      <c r="M110" s="15">
        <v>0</v>
      </c>
    </row>
    <row r="111" spans="1:13" x14ac:dyDescent="0.25">
      <c r="A111">
        <v>110</v>
      </c>
      <c r="B111" s="12" t="s">
        <v>19</v>
      </c>
      <c r="C111" s="15">
        <v>1</v>
      </c>
      <c r="D111" s="15">
        <v>0</v>
      </c>
      <c r="E111" s="15">
        <v>0</v>
      </c>
      <c r="F111" s="15">
        <v>0</v>
      </c>
      <c r="G111" s="15">
        <v>0</v>
      </c>
      <c r="H111" s="15">
        <v>1</v>
      </c>
      <c r="I111" s="15">
        <v>0</v>
      </c>
      <c r="J111" s="15">
        <v>0</v>
      </c>
      <c r="K111" s="15">
        <v>1</v>
      </c>
      <c r="L111" s="15">
        <v>0</v>
      </c>
      <c r="M111" s="15">
        <v>0</v>
      </c>
    </row>
    <row r="112" spans="1:13" x14ac:dyDescent="0.25">
      <c r="A112">
        <v>111</v>
      </c>
      <c r="B112" s="12" t="s">
        <v>19</v>
      </c>
      <c r="C112" s="15">
        <v>1</v>
      </c>
      <c r="D112" s="15">
        <v>0</v>
      </c>
      <c r="E112" s="15">
        <v>0</v>
      </c>
      <c r="F112" s="15">
        <v>0</v>
      </c>
      <c r="G112" s="15">
        <v>0</v>
      </c>
      <c r="H112" s="15">
        <v>1</v>
      </c>
      <c r="I112" s="15">
        <v>0</v>
      </c>
      <c r="J112" s="15">
        <v>0</v>
      </c>
      <c r="K112" s="15">
        <v>1</v>
      </c>
      <c r="L112" s="15">
        <v>0</v>
      </c>
      <c r="M112" s="15">
        <v>0</v>
      </c>
    </row>
    <row r="113" spans="1:13" x14ac:dyDescent="0.25">
      <c r="A113">
        <v>112</v>
      </c>
      <c r="B113" s="12" t="s">
        <v>19</v>
      </c>
      <c r="C113" s="15">
        <v>1</v>
      </c>
      <c r="D113" s="15">
        <v>0</v>
      </c>
      <c r="E113" s="15">
        <v>0</v>
      </c>
      <c r="F113" s="15">
        <v>0</v>
      </c>
      <c r="G113" s="15">
        <v>0</v>
      </c>
      <c r="H113" s="15">
        <v>1</v>
      </c>
      <c r="I113" s="15">
        <v>0</v>
      </c>
      <c r="J113" s="15">
        <v>0</v>
      </c>
      <c r="K113" s="15">
        <v>1</v>
      </c>
      <c r="L113" s="15">
        <v>0</v>
      </c>
      <c r="M113" s="15">
        <v>0</v>
      </c>
    </row>
    <row r="114" spans="1:13" x14ac:dyDescent="0.25">
      <c r="A114">
        <v>113</v>
      </c>
      <c r="B114" s="12" t="s">
        <v>19</v>
      </c>
      <c r="C114" s="15">
        <v>1</v>
      </c>
      <c r="D114" s="15">
        <v>0</v>
      </c>
      <c r="E114" s="15">
        <v>0</v>
      </c>
      <c r="F114" s="15">
        <v>0</v>
      </c>
      <c r="G114" s="15">
        <v>0</v>
      </c>
      <c r="H114" s="15">
        <v>1</v>
      </c>
      <c r="I114" s="15">
        <v>0</v>
      </c>
      <c r="J114" s="15">
        <v>0</v>
      </c>
      <c r="K114" s="15">
        <v>1</v>
      </c>
      <c r="L114" s="15">
        <v>0</v>
      </c>
      <c r="M114" s="15">
        <v>0</v>
      </c>
    </row>
    <row r="115" spans="1:13" x14ac:dyDescent="0.25">
      <c r="A115">
        <v>114</v>
      </c>
      <c r="B115" s="12" t="s">
        <v>19</v>
      </c>
      <c r="C115" s="15">
        <v>1</v>
      </c>
      <c r="D115" s="15">
        <v>0</v>
      </c>
      <c r="E115" s="15">
        <v>0</v>
      </c>
      <c r="F115" s="15">
        <v>0</v>
      </c>
      <c r="G115" s="15">
        <v>0</v>
      </c>
      <c r="H115" s="15">
        <v>1</v>
      </c>
      <c r="I115" s="15">
        <v>0</v>
      </c>
      <c r="J115" s="15">
        <v>0</v>
      </c>
      <c r="K115" s="15">
        <v>1</v>
      </c>
      <c r="L115" s="15">
        <v>0</v>
      </c>
      <c r="M115" s="15">
        <v>0</v>
      </c>
    </row>
    <row r="116" spans="1:13" x14ac:dyDescent="0.25">
      <c r="A116">
        <v>115</v>
      </c>
      <c r="B116" s="12" t="s">
        <v>19</v>
      </c>
      <c r="C116" s="15">
        <v>1</v>
      </c>
      <c r="D116" s="15">
        <v>0</v>
      </c>
      <c r="E116" s="15">
        <v>0</v>
      </c>
      <c r="F116" s="15">
        <v>1</v>
      </c>
      <c r="G116" s="15">
        <v>0</v>
      </c>
      <c r="H116" s="15">
        <v>1</v>
      </c>
      <c r="I116" s="15">
        <v>0</v>
      </c>
      <c r="J116" s="15">
        <v>0</v>
      </c>
      <c r="K116" s="15">
        <v>1</v>
      </c>
      <c r="L116" s="15">
        <v>0</v>
      </c>
      <c r="M116" s="15">
        <v>0</v>
      </c>
    </row>
    <row r="117" spans="1:13" x14ac:dyDescent="0.25">
      <c r="A117">
        <v>116</v>
      </c>
      <c r="B117" s="12" t="s">
        <v>19</v>
      </c>
      <c r="C117" s="15">
        <v>1</v>
      </c>
      <c r="D117" s="15">
        <v>0</v>
      </c>
      <c r="E117" s="15">
        <v>0</v>
      </c>
      <c r="F117" s="15">
        <v>0</v>
      </c>
      <c r="G117" s="15">
        <v>0</v>
      </c>
      <c r="H117" s="15">
        <v>1</v>
      </c>
      <c r="I117" s="15">
        <v>0</v>
      </c>
      <c r="J117" s="15">
        <v>0</v>
      </c>
      <c r="K117" s="15">
        <v>1</v>
      </c>
      <c r="L117" s="15">
        <v>0</v>
      </c>
      <c r="M117" s="15">
        <v>0</v>
      </c>
    </row>
    <row r="118" spans="1:13" x14ac:dyDescent="0.25">
      <c r="A118">
        <v>117</v>
      </c>
      <c r="B118" s="12" t="s">
        <v>19</v>
      </c>
      <c r="C118" s="15">
        <v>1</v>
      </c>
      <c r="D118" s="15">
        <v>0</v>
      </c>
      <c r="E118" s="15">
        <v>0</v>
      </c>
      <c r="F118" s="15">
        <v>0</v>
      </c>
      <c r="G118" s="15">
        <v>0</v>
      </c>
      <c r="H118" s="15">
        <v>1</v>
      </c>
      <c r="I118" s="15">
        <v>0</v>
      </c>
      <c r="J118" s="15">
        <v>0</v>
      </c>
      <c r="K118" s="15">
        <v>1</v>
      </c>
      <c r="L118" s="15">
        <v>0</v>
      </c>
      <c r="M118" s="15">
        <v>0</v>
      </c>
    </row>
    <row r="119" spans="1:13" x14ac:dyDescent="0.25">
      <c r="A119">
        <v>118</v>
      </c>
      <c r="B119" s="12" t="s">
        <v>19</v>
      </c>
      <c r="C119" s="15">
        <v>1</v>
      </c>
      <c r="D119" s="15">
        <v>0</v>
      </c>
      <c r="E119" s="15">
        <v>0</v>
      </c>
      <c r="F119" s="15">
        <v>0</v>
      </c>
      <c r="G119" s="15">
        <v>0</v>
      </c>
      <c r="H119" s="15">
        <v>1</v>
      </c>
      <c r="I119" s="15">
        <v>0</v>
      </c>
      <c r="J119" s="15">
        <v>0</v>
      </c>
      <c r="K119" s="15">
        <v>1</v>
      </c>
      <c r="L119" s="15">
        <v>0</v>
      </c>
      <c r="M119" s="15">
        <v>0</v>
      </c>
    </row>
    <row r="120" spans="1:13" x14ac:dyDescent="0.25">
      <c r="A120">
        <v>119</v>
      </c>
      <c r="B120" s="12" t="s">
        <v>19</v>
      </c>
      <c r="C120" s="15">
        <v>1</v>
      </c>
      <c r="D120" s="15">
        <v>0</v>
      </c>
      <c r="E120" s="15">
        <v>0</v>
      </c>
      <c r="F120" s="15">
        <v>0</v>
      </c>
      <c r="G120" s="15">
        <v>0</v>
      </c>
      <c r="H120" s="15">
        <v>1</v>
      </c>
      <c r="I120" s="15">
        <v>0</v>
      </c>
      <c r="J120" s="15">
        <v>0</v>
      </c>
      <c r="K120" s="15">
        <v>1</v>
      </c>
      <c r="L120" s="15">
        <v>0</v>
      </c>
      <c r="M120" s="15">
        <v>0</v>
      </c>
    </row>
    <row r="121" spans="1:13" x14ac:dyDescent="0.25">
      <c r="A121">
        <v>120</v>
      </c>
      <c r="B121" s="12" t="s">
        <v>19</v>
      </c>
      <c r="C121" s="15">
        <v>1</v>
      </c>
      <c r="D121" s="15">
        <v>0</v>
      </c>
      <c r="E121" s="15">
        <v>0</v>
      </c>
      <c r="F121" s="15">
        <v>0</v>
      </c>
      <c r="G121" s="15">
        <v>0</v>
      </c>
      <c r="H121" s="15">
        <v>1</v>
      </c>
      <c r="I121" s="15">
        <v>0</v>
      </c>
      <c r="J121" s="15">
        <v>0</v>
      </c>
      <c r="K121" s="15">
        <v>1</v>
      </c>
      <c r="L121" s="15">
        <v>0</v>
      </c>
      <c r="M121" s="15">
        <v>0</v>
      </c>
    </row>
    <row r="122" spans="1:13" x14ac:dyDescent="0.25">
      <c r="A122">
        <v>121</v>
      </c>
      <c r="B122" s="12">
        <v>84</v>
      </c>
      <c r="C122" s="15">
        <v>1</v>
      </c>
      <c r="D122" s="15">
        <v>0</v>
      </c>
      <c r="E122" s="15">
        <v>0</v>
      </c>
      <c r="F122" s="15">
        <v>0</v>
      </c>
      <c r="G122" s="15">
        <v>0</v>
      </c>
      <c r="H122" s="15">
        <v>1</v>
      </c>
      <c r="I122" s="15">
        <v>0</v>
      </c>
      <c r="J122" s="15">
        <v>0</v>
      </c>
      <c r="K122" s="15">
        <v>1</v>
      </c>
      <c r="L122" s="15">
        <v>0</v>
      </c>
      <c r="M122" s="15">
        <v>0</v>
      </c>
    </row>
    <row r="123" spans="1:13" x14ac:dyDescent="0.25">
      <c r="A123">
        <v>122</v>
      </c>
      <c r="B123" s="12" t="s">
        <v>19</v>
      </c>
      <c r="C123" s="15">
        <v>1</v>
      </c>
      <c r="D123" s="15">
        <v>0</v>
      </c>
      <c r="E123" s="15">
        <v>0</v>
      </c>
      <c r="F123" s="15">
        <v>0</v>
      </c>
      <c r="G123" s="15">
        <v>0</v>
      </c>
      <c r="H123" s="15">
        <v>1</v>
      </c>
      <c r="I123" s="15">
        <v>0</v>
      </c>
      <c r="J123" s="15">
        <v>0</v>
      </c>
      <c r="K123" s="15">
        <v>1</v>
      </c>
      <c r="L123" s="15">
        <v>0</v>
      </c>
      <c r="M123" s="15">
        <v>0</v>
      </c>
    </row>
    <row r="124" spans="1:13" x14ac:dyDescent="0.25">
      <c r="A124">
        <v>123</v>
      </c>
      <c r="B124" s="12">
        <v>81</v>
      </c>
      <c r="C124" s="15">
        <v>1</v>
      </c>
      <c r="D124" s="15">
        <v>0</v>
      </c>
      <c r="E124" s="15">
        <v>0</v>
      </c>
      <c r="F124" s="15">
        <v>0</v>
      </c>
      <c r="G124" s="15">
        <v>0</v>
      </c>
      <c r="H124" s="15">
        <v>1</v>
      </c>
      <c r="I124" s="15">
        <v>0</v>
      </c>
      <c r="J124" s="15">
        <v>0</v>
      </c>
      <c r="K124" s="15">
        <v>1</v>
      </c>
      <c r="L124" s="15">
        <v>0</v>
      </c>
      <c r="M124" s="15">
        <v>0</v>
      </c>
    </row>
    <row r="125" spans="1:13" x14ac:dyDescent="0.25">
      <c r="A125">
        <v>124</v>
      </c>
      <c r="B125" s="12">
        <v>82</v>
      </c>
      <c r="C125" s="15">
        <v>1</v>
      </c>
      <c r="D125" s="15">
        <v>0</v>
      </c>
      <c r="E125" s="15">
        <v>0</v>
      </c>
      <c r="F125" s="15">
        <v>0</v>
      </c>
      <c r="G125" s="15">
        <v>0</v>
      </c>
      <c r="H125" s="15">
        <v>1</v>
      </c>
      <c r="I125" s="15">
        <v>0</v>
      </c>
      <c r="J125" s="15">
        <v>0</v>
      </c>
      <c r="K125" s="15">
        <v>1</v>
      </c>
      <c r="L125" s="15">
        <v>0</v>
      </c>
      <c r="M125" s="15">
        <v>0</v>
      </c>
    </row>
    <row r="126" spans="1:13" x14ac:dyDescent="0.25">
      <c r="A126">
        <v>125</v>
      </c>
      <c r="B126" s="12">
        <v>67</v>
      </c>
      <c r="C126" s="15">
        <v>1</v>
      </c>
      <c r="D126" s="15">
        <v>0</v>
      </c>
      <c r="E126" s="15">
        <v>0</v>
      </c>
      <c r="F126" s="15">
        <v>0</v>
      </c>
      <c r="G126" s="15">
        <v>0</v>
      </c>
      <c r="H126" s="15">
        <v>1</v>
      </c>
      <c r="I126" s="15">
        <v>0</v>
      </c>
      <c r="J126" s="15">
        <v>0</v>
      </c>
      <c r="K126" s="15">
        <v>1</v>
      </c>
      <c r="L126" s="15">
        <v>0</v>
      </c>
      <c r="M126" s="15">
        <v>0</v>
      </c>
    </row>
    <row r="127" spans="1:13" x14ac:dyDescent="0.25">
      <c r="A127">
        <v>126</v>
      </c>
      <c r="B127" s="12">
        <v>45</v>
      </c>
      <c r="C127" s="15">
        <v>1</v>
      </c>
      <c r="D127" s="15">
        <v>0</v>
      </c>
      <c r="E127" s="15">
        <v>0</v>
      </c>
      <c r="F127" s="15">
        <v>0</v>
      </c>
      <c r="G127" s="15">
        <v>0</v>
      </c>
      <c r="H127" s="15">
        <v>1</v>
      </c>
      <c r="I127" s="15">
        <v>0</v>
      </c>
      <c r="J127" s="15">
        <v>0</v>
      </c>
      <c r="K127" s="15">
        <v>1</v>
      </c>
      <c r="L127" s="15">
        <v>0</v>
      </c>
      <c r="M127" s="15">
        <v>0</v>
      </c>
    </row>
    <row r="128" spans="1:13" x14ac:dyDescent="0.25">
      <c r="A128">
        <v>127</v>
      </c>
      <c r="B128" s="12" t="s">
        <v>19</v>
      </c>
      <c r="C128" s="15">
        <v>1</v>
      </c>
      <c r="D128" s="15">
        <v>0</v>
      </c>
      <c r="E128" s="15">
        <v>0</v>
      </c>
      <c r="F128" s="15">
        <v>0</v>
      </c>
      <c r="G128" s="15">
        <v>0</v>
      </c>
      <c r="H128" s="15">
        <v>1</v>
      </c>
      <c r="I128" s="15">
        <v>0</v>
      </c>
      <c r="J128" s="15">
        <v>0</v>
      </c>
      <c r="K128" s="15">
        <v>1</v>
      </c>
      <c r="L128" s="15">
        <v>0</v>
      </c>
      <c r="M128" s="15">
        <v>0</v>
      </c>
    </row>
    <row r="129" spans="1:13" x14ac:dyDescent="0.25">
      <c r="A129">
        <v>128</v>
      </c>
      <c r="B129" s="12" t="s">
        <v>19</v>
      </c>
      <c r="C129" s="15">
        <v>1</v>
      </c>
      <c r="D129" s="15">
        <v>0</v>
      </c>
      <c r="E129" s="15">
        <v>0</v>
      </c>
      <c r="F129" s="15">
        <v>0</v>
      </c>
      <c r="G129" s="15">
        <v>0</v>
      </c>
      <c r="H129" s="15">
        <v>1</v>
      </c>
      <c r="I129" s="15">
        <v>0</v>
      </c>
      <c r="J129" s="15">
        <v>0</v>
      </c>
      <c r="K129" s="15">
        <v>1</v>
      </c>
      <c r="L129" s="15">
        <v>0</v>
      </c>
      <c r="M129" s="15">
        <v>0</v>
      </c>
    </row>
    <row r="130" spans="1:13" x14ac:dyDescent="0.25">
      <c r="A130">
        <v>129</v>
      </c>
      <c r="B130" s="12" t="s">
        <v>19</v>
      </c>
      <c r="C130" s="15">
        <v>1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0</v>
      </c>
      <c r="J130" s="15">
        <v>1</v>
      </c>
      <c r="K130" s="15">
        <v>1</v>
      </c>
      <c r="L130" s="15">
        <v>0</v>
      </c>
      <c r="M130" s="15">
        <v>0</v>
      </c>
    </row>
    <row r="131" spans="1:13" x14ac:dyDescent="0.25">
      <c r="A131">
        <v>130</v>
      </c>
      <c r="B131" s="12" t="s">
        <v>19</v>
      </c>
      <c r="C131" s="15">
        <v>1</v>
      </c>
      <c r="D131" s="15">
        <v>0</v>
      </c>
      <c r="E131" s="15">
        <v>0</v>
      </c>
      <c r="F131" s="15">
        <v>0</v>
      </c>
      <c r="G131" s="15">
        <v>0</v>
      </c>
      <c r="H131" s="15">
        <v>1</v>
      </c>
      <c r="I131" s="15">
        <v>0</v>
      </c>
      <c r="J131" s="15">
        <v>0</v>
      </c>
      <c r="K131" s="15">
        <v>1</v>
      </c>
      <c r="L131" s="15">
        <v>0</v>
      </c>
      <c r="M131" s="15">
        <v>0</v>
      </c>
    </row>
    <row r="132" spans="1:13" x14ac:dyDescent="0.25">
      <c r="A132">
        <v>131</v>
      </c>
      <c r="B132" s="12">
        <v>8</v>
      </c>
      <c r="C132" s="15">
        <v>1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1</v>
      </c>
      <c r="L132" s="15">
        <v>0</v>
      </c>
      <c r="M132" s="15">
        <v>0</v>
      </c>
    </row>
    <row r="133" spans="1:13" x14ac:dyDescent="0.25">
      <c r="A133">
        <v>132</v>
      </c>
      <c r="B133" s="12" t="s">
        <v>19</v>
      </c>
      <c r="C133" s="15">
        <v>0</v>
      </c>
      <c r="D133" s="15">
        <v>0</v>
      </c>
      <c r="E133" s="15">
        <v>1</v>
      </c>
      <c r="F133" s="15">
        <v>0</v>
      </c>
      <c r="G133" s="15">
        <v>0</v>
      </c>
      <c r="H133" s="15">
        <v>0</v>
      </c>
      <c r="I133" s="15">
        <v>1</v>
      </c>
      <c r="J133" s="15">
        <v>0</v>
      </c>
      <c r="K133" s="15">
        <v>0</v>
      </c>
      <c r="L133" s="15">
        <v>0</v>
      </c>
      <c r="M133" s="15">
        <v>0</v>
      </c>
    </row>
    <row r="134" spans="1:13" x14ac:dyDescent="0.25">
      <c r="A134">
        <v>133</v>
      </c>
      <c r="B134" s="12" t="s">
        <v>19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1</v>
      </c>
      <c r="J134" s="15">
        <v>0</v>
      </c>
      <c r="K134" s="15">
        <v>0</v>
      </c>
      <c r="L134" s="15">
        <v>0</v>
      </c>
      <c r="M134" s="15">
        <v>0</v>
      </c>
    </row>
    <row r="135" spans="1:13" x14ac:dyDescent="0.25">
      <c r="A135">
        <v>134</v>
      </c>
      <c r="B135" s="12" t="s">
        <v>19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0</v>
      </c>
      <c r="I135" s="15">
        <v>1</v>
      </c>
      <c r="J135" s="15">
        <v>0</v>
      </c>
      <c r="K135" s="15">
        <v>0</v>
      </c>
      <c r="L135" s="15">
        <v>0</v>
      </c>
      <c r="M135" s="15">
        <v>0</v>
      </c>
    </row>
    <row r="136" spans="1:13" x14ac:dyDescent="0.25">
      <c r="A136">
        <v>135</v>
      </c>
      <c r="B136" s="12" t="s">
        <v>19</v>
      </c>
      <c r="C136" s="15">
        <v>0</v>
      </c>
      <c r="D136" s="15">
        <v>0</v>
      </c>
      <c r="E136" s="15">
        <v>1</v>
      </c>
      <c r="F136" s="15">
        <v>0</v>
      </c>
      <c r="G136" s="15">
        <v>0</v>
      </c>
      <c r="H136" s="15">
        <v>0</v>
      </c>
      <c r="I136" s="15">
        <v>1</v>
      </c>
      <c r="J136" s="15">
        <v>0</v>
      </c>
      <c r="K136" s="15">
        <v>0</v>
      </c>
      <c r="L136" s="15">
        <v>0</v>
      </c>
      <c r="M136" s="15">
        <v>0</v>
      </c>
    </row>
    <row r="137" spans="1:13" x14ac:dyDescent="0.25">
      <c r="A137">
        <v>136</v>
      </c>
      <c r="B137" s="12" t="s">
        <v>19</v>
      </c>
      <c r="C137" s="15">
        <v>0</v>
      </c>
      <c r="D137" s="15">
        <v>0</v>
      </c>
      <c r="E137" s="15">
        <v>1</v>
      </c>
      <c r="F137" s="15">
        <v>0</v>
      </c>
      <c r="G137" s="15">
        <v>0</v>
      </c>
      <c r="H137" s="15">
        <v>0</v>
      </c>
      <c r="I137" s="15">
        <v>1</v>
      </c>
      <c r="J137" s="15">
        <v>0</v>
      </c>
      <c r="K137" s="15">
        <v>0</v>
      </c>
      <c r="L137" s="15">
        <v>0</v>
      </c>
      <c r="M137" s="15">
        <v>0</v>
      </c>
    </row>
    <row r="138" spans="1:13" x14ac:dyDescent="0.25">
      <c r="A138">
        <v>137</v>
      </c>
      <c r="B138" s="12" t="s">
        <v>19</v>
      </c>
      <c r="C138" s="15">
        <v>0</v>
      </c>
      <c r="D138" s="15">
        <v>0</v>
      </c>
      <c r="E138" s="15">
        <v>1</v>
      </c>
      <c r="F138" s="15">
        <v>0</v>
      </c>
      <c r="G138" s="15">
        <v>0</v>
      </c>
      <c r="H138" s="15">
        <v>0</v>
      </c>
      <c r="I138" s="15">
        <v>1</v>
      </c>
      <c r="J138" s="15">
        <v>0</v>
      </c>
      <c r="K138" s="15">
        <v>0</v>
      </c>
      <c r="L138" s="15">
        <v>0</v>
      </c>
      <c r="M138" s="15">
        <v>0</v>
      </c>
    </row>
    <row r="139" spans="1:13" x14ac:dyDescent="0.25">
      <c r="A139">
        <v>138</v>
      </c>
      <c r="B139" s="12" t="s">
        <v>19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</v>
      </c>
      <c r="J139" s="15">
        <v>0</v>
      </c>
      <c r="K139" s="15">
        <v>0</v>
      </c>
      <c r="L139" s="15">
        <v>0</v>
      </c>
      <c r="M139" s="15">
        <v>0</v>
      </c>
    </row>
    <row r="140" spans="1:13" x14ac:dyDescent="0.25">
      <c r="A140">
        <v>139</v>
      </c>
      <c r="B140" s="12" t="s">
        <v>19</v>
      </c>
      <c r="C140" s="15">
        <v>0</v>
      </c>
      <c r="D140" s="15">
        <v>0</v>
      </c>
      <c r="E140" s="15">
        <v>0</v>
      </c>
      <c r="F140" s="15">
        <v>0</v>
      </c>
      <c r="G140" s="15">
        <v>0</v>
      </c>
      <c r="H140" s="15">
        <v>0</v>
      </c>
      <c r="I140" s="15">
        <v>1</v>
      </c>
      <c r="J140" s="15">
        <v>0</v>
      </c>
      <c r="K140" s="15">
        <v>0</v>
      </c>
      <c r="L140" s="15">
        <v>0</v>
      </c>
      <c r="M140" s="15">
        <v>0</v>
      </c>
    </row>
    <row r="141" spans="1:13" x14ac:dyDescent="0.25">
      <c r="A141">
        <v>140</v>
      </c>
      <c r="B141" s="12">
        <v>64</v>
      </c>
      <c r="C141" s="15">
        <v>0</v>
      </c>
      <c r="D141" s="15">
        <v>0</v>
      </c>
      <c r="E141" s="15">
        <v>1</v>
      </c>
      <c r="F141" s="15">
        <v>0</v>
      </c>
      <c r="G141" s="15">
        <v>0</v>
      </c>
      <c r="H141" s="15">
        <v>0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</row>
    <row r="142" spans="1:13" x14ac:dyDescent="0.25">
      <c r="A142">
        <v>141</v>
      </c>
      <c r="B142" s="12" t="s">
        <v>19</v>
      </c>
      <c r="C142" s="15">
        <v>0</v>
      </c>
      <c r="D142" s="15">
        <v>0</v>
      </c>
      <c r="E142" s="15">
        <v>1</v>
      </c>
      <c r="F142" s="15">
        <v>0</v>
      </c>
      <c r="G142" s="15">
        <v>0</v>
      </c>
      <c r="H142" s="15">
        <v>1</v>
      </c>
      <c r="I142" s="15">
        <v>1</v>
      </c>
      <c r="J142" s="15">
        <v>0</v>
      </c>
      <c r="K142" s="15">
        <v>1</v>
      </c>
      <c r="L142" s="15">
        <v>0</v>
      </c>
      <c r="M142" s="15">
        <v>0</v>
      </c>
    </row>
    <row r="143" spans="1:13" x14ac:dyDescent="0.25">
      <c r="A143">
        <v>142</v>
      </c>
      <c r="B143" s="12" t="s">
        <v>19</v>
      </c>
      <c r="C143" s="15">
        <v>0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1</v>
      </c>
      <c r="J143" s="15">
        <v>0</v>
      </c>
      <c r="K143" s="15">
        <v>0</v>
      </c>
      <c r="L143" s="15">
        <v>0</v>
      </c>
      <c r="M143" s="15">
        <v>0</v>
      </c>
    </row>
    <row r="144" spans="1:13" x14ac:dyDescent="0.25">
      <c r="A144">
        <v>143</v>
      </c>
      <c r="B144" s="12" t="s">
        <v>19</v>
      </c>
      <c r="C144" s="15">
        <v>0</v>
      </c>
      <c r="D144" s="15">
        <v>0</v>
      </c>
      <c r="E144" s="15">
        <v>1</v>
      </c>
      <c r="F144" s="15">
        <v>0</v>
      </c>
      <c r="G144" s="15">
        <v>0</v>
      </c>
      <c r="H144" s="15">
        <v>0</v>
      </c>
      <c r="I144" s="15">
        <v>1</v>
      </c>
      <c r="J144" s="15">
        <v>0</v>
      </c>
      <c r="K144" s="15">
        <v>0</v>
      </c>
      <c r="L144" s="15">
        <v>0</v>
      </c>
      <c r="M144" s="15">
        <v>0</v>
      </c>
    </row>
    <row r="145" spans="1:13" x14ac:dyDescent="0.25">
      <c r="A145">
        <v>144</v>
      </c>
      <c r="B145" s="12" t="s">
        <v>19</v>
      </c>
      <c r="C145" s="15">
        <v>0</v>
      </c>
      <c r="D145" s="15">
        <v>0</v>
      </c>
      <c r="E145" s="15">
        <v>1</v>
      </c>
      <c r="F145" s="15">
        <v>0</v>
      </c>
      <c r="G145" s="15">
        <v>0</v>
      </c>
      <c r="H145" s="15">
        <v>0</v>
      </c>
      <c r="I145" s="15">
        <v>1</v>
      </c>
      <c r="J145" s="15">
        <v>0</v>
      </c>
      <c r="K145" s="15">
        <v>0</v>
      </c>
      <c r="L145" s="15">
        <v>0</v>
      </c>
      <c r="M145" s="15">
        <v>0</v>
      </c>
    </row>
    <row r="146" spans="1:13" x14ac:dyDescent="0.25">
      <c r="A146">
        <v>145</v>
      </c>
      <c r="B146" s="12" t="s">
        <v>19</v>
      </c>
      <c r="C146" s="15">
        <v>0</v>
      </c>
      <c r="D146" s="15">
        <v>0</v>
      </c>
      <c r="E146" s="15">
        <v>1</v>
      </c>
      <c r="F146" s="15">
        <v>0</v>
      </c>
      <c r="G146" s="15">
        <v>0</v>
      </c>
      <c r="H146" s="15">
        <v>0</v>
      </c>
      <c r="I146" s="15">
        <v>1</v>
      </c>
      <c r="J146" s="15">
        <v>0</v>
      </c>
      <c r="K146" s="15">
        <v>1</v>
      </c>
      <c r="L146" s="15">
        <v>0</v>
      </c>
      <c r="M146" s="15">
        <v>0</v>
      </c>
    </row>
    <row r="147" spans="1:13" x14ac:dyDescent="0.25">
      <c r="A147">
        <v>146</v>
      </c>
      <c r="B147" s="12" t="s">
        <v>19</v>
      </c>
      <c r="C147" s="15">
        <v>0</v>
      </c>
      <c r="D147" s="15">
        <v>0</v>
      </c>
      <c r="E147" s="15">
        <v>1</v>
      </c>
      <c r="F147" s="15">
        <v>0</v>
      </c>
      <c r="G147" s="15">
        <v>0</v>
      </c>
      <c r="H147" s="15">
        <v>0</v>
      </c>
      <c r="I147" s="15">
        <v>1</v>
      </c>
      <c r="J147" s="15">
        <v>0</v>
      </c>
      <c r="K147" s="15">
        <v>1</v>
      </c>
      <c r="L147" s="15">
        <v>0</v>
      </c>
      <c r="M147" s="15">
        <v>0</v>
      </c>
    </row>
    <row r="148" spans="1:13" x14ac:dyDescent="0.25">
      <c r="A148">
        <v>147</v>
      </c>
      <c r="B148" s="12" t="s">
        <v>19</v>
      </c>
      <c r="C148" s="15">
        <v>0</v>
      </c>
      <c r="D148" s="15">
        <v>0</v>
      </c>
      <c r="E148" s="15">
        <v>1</v>
      </c>
      <c r="F148" s="15">
        <v>0</v>
      </c>
      <c r="G148" s="15">
        <v>0</v>
      </c>
      <c r="H148" s="15">
        <v>1</v>
      </c>
      <c r="I148" s="15">
        <v>1</v>
      </c>
      <c r="J148" s="15">
        <v>0</v>
      </c>
      <c r="K148" s="15">
        <v>1</v>
      </c>
      <c r="L148" s="15">
        <v>0</v>
      </c>
      <c r="M148" s="15">
        <v>0</v>
      </c>
    </row>
    <row r="149" spans="1:13" x14ac:dyDescent="0.25">
      <c r="A149">
        <v>148</v>
      </c>
      <c r="B149" s="12" t="s">
        <v>19</v>
      </c>
      <c r="C149" s="15">
        <v>0</v>
      </c>
      <c r="D149" s="15">
        <v>0</v>
      </c>
      <c r="E149" s="15">
        <v>1</v>
      </c>
      <c r="F149" s="15">
        <v>0</v>
      </c>
      <c r="G149" s="15">
        <v>0</v>
      </c>
      <c r="H149" s="15">
        <v>0</v>
      </c>
      <c r="I149" s="15">
        <v>1</v>
      </c>
      <c r="J149" s="15">
        <v>0</v>
      </c>
      <c r="K149" s="15">
        <v>0</v>
      </c>
      <c r="L149" s="15">
        <v>0</v>
      </c>
      <c r="M149" s="15">
        <v>0</v>
      </c>
    </row>
    <row r="150" spans="1:13" x14ac:dyDescent="0.25">
      <c r="A150">
        <v>149</v>
      </c>
      <c r="B150" s="12">
        <v>86</v>
      </c>
      <c r="C150" s="15">
        <v>0</v>
      </c>
      <c r="D150" s="15">
        <v>1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</row>
    <row r="151" spans="1:13" x14ac:dyDescent="0.25">
      <c r="A151">
        <v>150</v>
      </c>
      <c r="B151" s="12">
        <v>42</v>
      </c>
      <c r="C151" s="15">
        <v>0</v>
      </c>
      <c r="D151" s="15">
        <v>0</v>
      </c>
      <c r="E151" s="15">
        <v>1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1</v>
      </c>
      <c r="M151" s="15">
        <v>0</v>
      </c>
    </row>
    <row r="152" spans="1:13" x14ac:dyDescent="0.25">
      <c r="A152">
        <v>151</v>
      </c>
      <c r="B152" s="12">
        <v>44</v>
      </c>
      <c r="C152" s="15">
        <v>0</v>
      </c>
      <c r="D152" s="15">
        <v>0</v>
      </c>
      <c r="E152" s="15">
        <v>0</v>
      </c>
      <c r="F152" s="15">
        <v>0</v>
      </c>
      <c r="G152" s="15">
        <v>1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</row>
    <row r="153" spans="1:13" x14ac:dyDescent="0.25">
      <c r="A153">
        <v>152</v>
      </c>
      <c r="B153" s="12">
        <v>80</v>
      </c>
      <c r="C153" s="15">
        <v>0</v>
      </c>
      <c r="D153" s="15">
        <v>0</v>
      </c>
      <c r="E153" s="15">
        <v>1</v>
      </c>
      <c r="F153" s="15">
        <v>0</v>
      </c>
      <c r="G153" s="15">
        <v>1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</row>
    <row r="154" spans="1:13" x14ac:dyDescent="0.25">
      <c r="A154">
        <v>153</v>
      </c>
      <c r="B154" s="12">
        <v>17</v>
      </c>
      <c r="C154" s="15">
        <v>0</v>
      </c>
      <c r="D154" s="15">
        <v>0</v>
      </c>
      <c r="E154" s="15">
        <v>0</v>
      </c>
      <c r="F154" s="15">
        <v>0</v>
      </c>
      <c r="G154" s="15">
        <v>1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</row>
    <row r="155" spans="1:13" x14ac:dyDescent="0.25">
      <c r="A155">
        <v>154</v>
      </c>
      <c r="B155" s="12" t="s">
        <v>19</v>
      </c>
      <c r="C155" s="15">
        <v>0</v>
      </c>
      <c r="D155" s="15">
        <v>0</v>
      </c>
      <c r="E155" s="15">
        <v>0</v>
      </c>
      <c r="F155" s="15">
        <v>0</v>
      </c>
      <c r="G155" s="15">
        <v>1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</row>
    <row r="156" spans="1:13" x14ac:dyDescent="0.25">
      <c r="A156">
        <v>155</v>
      </c>
      <c r="B156" s="12" t="s">
        <v>19</v>
      </c>
      <c r="C156" s="15">
        <v>0</v>
      </c>
      <c r="D156" s="15">
        <v>0</v>
      </c>
      <c r="E156" s="15">
        <v>1</v>
      </c>
      <c r="F156" s="15">
        <v>0</v>
      </c>
      <c r="G156" s="15">
        <v>1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</row>
    <row r="157" spans="1:13" x14ac:dyDescent="0.25">
      <c r="A157">
        <v>156</v>
      </c>
      <c r="B157" s="12" t="s">
        <v>19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</row>
    <row r="158" spans="1:13" x14ac:dyDescent="0.25">
      <c r="A158">
        <v>157</v>
      </c>
      <c r="B158" s="12">
        <v>61</v>
      </c>
      <c r="C158" s="15">
        <v>0</v>
      </c>
      <c r="D158" s="15">
        <v>1</v>
      </c>
      <c r="E158" s="15">
        <v>0</v>
      </c>
      <c r="F158" s="15">
        <v>0</v>
      </c>
      <c r="G158" s="15">
        <v>1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</row>
    <row r="159" spans="1:13" x14ac:dyDescent="0.25">
      <c r="A159">
        <v>158</v>
      </c>
      <c r="B159" s="12" t="s">
        <v>19</v>
      </c>
      <c r="C159" s="15">
        <v>0</v>
      </c>
      <c r="D159" s="15">
        <v>0</v>
      </c>
      <c r="E159" s="15">
        <v>1</v>
      </c>
      <c r="F159" s="15">
        <v>0</v>
      </c>
      <c r="G159" s="15">
        <v>1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</row>
    <row r="160" spans="1:13" x14ac:dyDescent="0.25">
      <c r="A160">
        <v>159</v>
      </c>
      <c r="B160" s="12">
        <v>39</v>
      </c>
      <c r="C160" s="15">
        <v>0</v>
      </c>
      <c r="D160" s="15">
        <v>0</v>
      </c>
      <c r="E160" s="15">
        <v>0</v>
      </c>
      <c r="F160" s="15">
        <v>0</v>
      </c>
      <c r="G160" s="15">
        <v>1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</row>
    <row r="161" spans="1:13" x14ac:dyDescent="0.25">
      <c r="A161">
        <v>160</v>
      </c>
      <c r="B161" s="12" t="s">
        <v>19</v>
      </c>
      <c r="C161" s="15">
        <v>0</v>
      </c>
      <c r="D161" s="15">
        <v>0</v>
      </c>
      <c r="E161" s="15">
        <v>1</v>
      </c>
      <c r="F161" s="15">
        <v>0</v>
      </c>
      <c r="G161" s="15">
        <v>1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</row>
    <row r="162" spans="1:13" x14ac:dyDescent="0.25">
      <c r="A162">
        <v>161</v>
      </c>
      <c r="B162" s="12" t="s">
        <v>33</v>
      </c>
      <c r="C162" s="15">
        <v>0</v>
      </c>
      <c r="D162" s="15">
        <v>0</v>
      </c>
      <c r="E162" s="15">
        <v>0</v>
      </c>
      <c r="F162" s="15">
        <v>0</v>
      </c>
      <c r="G162" s="15">
        <v>1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</row>
    <row r="163" spans="1:13" x14ac:dyDescent="0.25">
      <c r="A163">
        <v>162</v>
      </c>
      <c r="B163" s="12" t="s">
        <v>19</v>
      </c>
      <c r="C163" s="15">
        <v>0</v>
      </c>
      <c r="D163" s="15">
        <v>0</v>
      </c>
      <c r="E163" s="15">
        <v>1</v>
      </c>
      <c r="F163" s="15">
        <v>0</v>
      </c>
      <c r="G163" s="15">
        <v>1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</row>
    <row r="164" spans="1:13" x14ac:dyDescent="0.25">
      <c r="A164">
        <v>163</v>
      </c>
      <c r="B164" s="12" t="s">
        <v>19</v>
      </c>
      <c r="C164" s="15">
        <v>0</v>
      </c>
      <c r="D164" s="15">
        <v>0</v>
      </c>
      <c r="E164" s="15">
        <v>0</v>
      </c>
      <c r="F164" s="15">
        <v>0</v>
      </c>
      <c r="G164" s="15">
        <v>1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</row>
    <row r="165" spans="1:13" x14ac:dyDescent="0.25">
      <c r="A165">
        <v>164</v>
      </c>
      <c r="B165" s="12" t="s">
        <v>19</v>
      </c>
      <c r="C165" s="15">
        <v>0</v>
      </c>
      <c r="D165" s="15">
        <v>0</v>
      </c>
      <c r="E165" s="15">
        <v>0</v>
      </c>
      <c r="F165" s="15">
        <v>0</v>
      </c>
      <c r="G165" s="15">
        <v>1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</row>
    <row r="166" spans="1:13" x14ac:dyDescent="0.25">
      <c r="A166">
        <v>165</v>
      </c>
      <c r="B166" s="12" t="s">
        <v>19</v>
      </c>
      <c r="C166" s="15">
        <v>0</v>
      </c>
      <c r="D166" s="15">
        <v>0</v>
      </c>
      <c r="E166" s="15">
        <v>0</v>
      </c>
      <c r="F166" s="15">
        <v>0</v>
      </c>
      <c r="G166" s="15">
        <v>1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</row>
    <row r="167" spans="1:13" x14ac:dyDescent="0.25">
      <c r="A167">
        <v>166</v>
      </c>
      <c r="B167" s="12" t="s">
        <v>19</v>
      </c>
      <c r="C167" s="15">
        <v>0</v>
      </c>
      <c r="D167" s="15">
        <v>0</v>
      </c>
      <c r="E167" s="15">
        <v>0</v>
      </c>
      <c r="F167" s="15">
        <v>0</v>
      </c>
      <c r="G167" s="15">
        <v>1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</row>
    <row r="168" spans="1:13" x14ac:dyDescent="0.25">
      <c r="A168">
        <v>167</v>
      </c>
      <c r="B168" s="12" t="s">
        <v>19</v>
      </c>
      <c r="C168" s="15">
        <v>0</v>
      </c>
      <c r="D168" s="15">
        <v>0</v>
      </c>
      <c r="E168" s="15">
        <v>1</v>
      </c>
      <c r="F168" s="15">
        <v>0</v>
      </c>
      <c r="G168" s="15">
        <v>1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0</v>
      </c>
    </row>
    <row r="169" spans="1:13" x14ac:dyDescent="0.25">
      <c r="A169">
        <v>168</v>
      </c>
      <c r="B169" s="12" t="s">
        <v>19</v>
      </c>
      <c r="C169" s="15">
        <v>0</v>
      </c>
      <c r="D169" s="15">
        <v>0</v>
      </c>
      <c r="E169" s="15">
        <v>1</v>
      </c>
      <c r="F169" s="15">
        <v>0</v>
      </c>
      <c r="G169" s="15">
        <v>1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</row>
    <row r="170" spans="1:13" x14ac:dyDescent="0.25">
      <c r="A170">
        <v>169</v>
      </c>
      <c r="B170" s="12" t="s">
        <v>19</v>
      </c>
      <c r="C170" s="15">
        <v>0</v>
      </c>
      <c r="D170" s="15">
        <v>0</v>
      </c>
      <c r="E170" s="15">
        <v>0</v>
      </c>
      <c r="F170" s="15">
        <v>0</v>
      </c>
      <c r="G170" s="15">
        <v>1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</row>
    <row r="171" spans="1:13" x14ac:dyDescent="0.25">
      <c r="A171">
        <v>170</v>
      </c>
      <c r="B171" s="12" t="s">
        <v>19</v>
      </c>
      <c r="C171" s="15">
        <v>0</v>
      </c>
      <c r="D171" s="15">
        <v>0</v>
      </c>
      <c r="E171" s="15">
        <v>1</v>
      </c>
      <c r="F171" s="15">
        <v>0</v>
      </c>
      <c r="G171" s="15">
        <v>1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</row>
    <row r="172" spans="1:13" x14ac:dyDescent="0.25">
      <c r="A172">
        <v>171</v>
      </c>
      <c r="B172" s="12" t="s">
        <v>19</v>
      </c>
      <c r="C172" s="15">
        <v>0</v>
      </c>
      <c r="D172" s="15">
        <v>0</v>
      </c>
      <c r="E172" s="15">
        <v>1</v>
      </c>
      <c r="F172" s="15">
        <v>0</v>
      </c>
      <c r="G172" s="15">
        <v>1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</row>
    <row r="173" spans="1:13" x14ac:dyDescent="0.25">
      <c r="A173">
        <v>172</v>
      </c>
      <c r="B173" s="12" t="s">
        <v>19</v>
      </c>
      <c r="C173" s="15">
        <v>0</v>
      </c>
      <c r="D173" s="15">
        <v>0</v>
      </c>
      <c r="E173" s="15">
        <v>0</v>
      </c>
      <c r="F173" s="15">
        <v>0</v>
      </c>
      <c r="G173" s="15">
        <v>1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</row>
    <row r="174" spans="1:13" x14ac:dyDescent="0.25">
      <c r="A174">
        <v>173</v>
      </c>
      <c r="B174" s="12" t="s">
        <v>19</v>
      </c>
      <c r="C174" s="15">
        <v>0</v>
      </c>
      <c r="D174" s="15">
        <v>0</v>
      </c>
      <c r="E174" s="15">
        <v>1</v>
      </c>
      <c r="F174" s="15">
        <v>0</v>
      </c>
      <c r="G174" s="15">
        <v>1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</row>
    <row r="175" spans="1:13" x14ac:dyDescent="0.25">
      <c r="A175">
        <v>174</v>
      </c>
      <c r="B175" s="12" t="s">
        <v>19</v>
      </c>
      <c r="C175" s="15">
        <v>0</v>
      </c>
      <c r="D175" s="15">
        <v>0</v>
      </c>
      <c r="E175" s="15">
        <v>0</v>
      </c>
      <c r="F175" s="15">
        <v>0</v>
      </c>
      <c r="G175" s="15">
        <v>1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</row>
    <row r="176" spans="1:13" x14ac:dyDescent="0.25">
      <c r="A176">
        <v>175</v>
      </c>
      <c r="B176" s="12" t="s">
        <v>19</v>
      </c>
      <c r="C176" s="15">
        <v>0</v>
      </c>
      <c r="D176" s="15">
        <v>1</v>
      </c>
      <c r="E176" s="15">
        <v>0</v>
      </c>
      <c r="F176" s="15">
        <v>0</v>
      </c>
      <c r="G176" s="15">
        <v>1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</row>
    <row r="177" spans="1:13" x14ac:dyDescent="0.25">
      <c r="A177">
        <v>176</v>
      </c>
      <c r="B177" s="12" t="s">
        <v>19</v>
      </c>
      <c r="C177" s="15">
        <v>0</v>
      </c>
      <c r="D177" s="15">
        <v>0</v>
      </c>
      <c r="E177" s="15">
        <v>1</v>
      </c>
      <c r="F177" s="15">
        <v>0</v>
      </c>
      <c r="G177" s="15">
        <v>1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</row>
    <row r="178" spans="1:13" x14ac:dyDescent="0.25">
      <c r="A178">
        <v>177</v>
      </c>
      <c r="B178" s="12" t="s">
        <v>19</v>
      </c>
      <c r="C178" s="15">
        <v>0</v>
      </c>
      <c r="D178" s="15">
        <v>0</v>
      </c>
      <c r="E178" s="15">
        <v>0</v>
      </c>
      <c r="F178" s="15">
        <v>0</v>
      </c>
      <c r="G178" s="15">
        <v>1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</row>
    <row r="179" spans="1:13" x14ac:dyDescent="0.25">
      <c r="A179">
        <v>178</v>
      </c>
      <c r="B179" s="12" t="s">
        <v>19</v>
      </c>
      <c r="C179" s="15">
        <v>0</v>
      </c>
      <c r="D179" s="15">
        <v>0</v>
      </c>
      <c r="E179" s="15">
        <v>0</v>
      </c>
      <c r="F179" s="15">
        <v>0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</row>
    <row r="180" spans="1:13" x14ac:dyDescent="0.25">
      <c r="A180">
        <v>179</v>
      </c>
      <c r="B180" s="12" t="s">
        <v>32</v>
      </c>
      <c r="C180" s="15">
        <v>0</v>
      </c>
      <c r="D180" s="15">
        <v>0</v>
      </c>
      <c r="E180" s="15">
        <v>0</v>
      </c>
      <c r="F180" s="15">
        <v>0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</row>
    <row r="181" spans="1:13" x14ac:dyDescent="0.25">
      <c r="A181">
        <v>180</v>
      </c>
      <c r="B181" s="12">
        <v>60</v>
      </c>
      <c r="C181" s="15">
        <v>0</v>
      </c>
      <c r="D181" s="15">
        <v>0</v>
      </c>
      <c r="E181" s="15">
        <v>0</v>
      </c>
      <c r="F181" s="15">
        <v>0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M181" s="15">
        <v>0</v>
      </c>
    </row>
    <row r="182" spans="1:13" x14ac:dyDescent="0.25">
      <c r="A182">
        <v>181</v>
      </c>
      <c r="B182" s="12">
        <v>91</v>
      </c>
      <c r="C182" s="15">
        <v>0</v>
      </c>
      <c r="D182" s="15">
        <v>1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</row>
    <row r="183" spans="1:13" x14ac:dyDescent="0.25">
      <c r="A183">
        <v>182</v>
      </c>
      <c r="B183" s="12" t="s">
        <v>19</v>
      </c>
      <c r="C183" s="15">
        <v>0</v>
      </c>
      <c r="D183" s="15">
        <v>0</v>
      </c>
      <c r="E183" s="15">
        <v>1</v>
      </c>
      <c r="F183" s="15">
        <v>0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0</v>
      </c>
    </row>
    <row r="184" spans="1:13" x14ac:dyDescent="0.25">
      <c r="A184">
        <v>183</v>
      </c>
      <c r="B184" s="12" t="s">
        <v>19</v>
      </c>
      <c r="C184" s="15">
        <v>1</v>
      </c>
      <c r="D184" s="15">
        <v>0</v>
      </c>
      <c r="E184" s="15">
        <v>0</v>
      </c>
      <c r="F184" s="15">
        <v>0</v>
      </c>
      <c r="G184" s="15">
        <v>0</v>
      </c>
      <c r="H184" s="15">
        <v>1</v>
      </c>
      <c r="I184" s="15">
        <v>0</v>
      </c>
      <c r="J184" s="15">
        <v>0</v>
      </c>
      <c r="K184" s="15">
        <v>1</v>
      </c>
      <c r="L184" s="15">
        <v>0</v>
      </c>
      <c r="M184" s="15">
        <v>0</v>
      </c>
    </row>
    <row r="185" spans="1:13" x14ac:dyDescent="0.25">
      <c r="A185">
        <v>184</v>
      </c>
      <c r="B185" s="12" t="s">
        <v>19</v>
      </c>
      <c r="C185" s="15">
        <v>0</v>
      </c>
      <c r="D185" s="15">
        <v>0</v>
      </c>
      <c r="E185" s="15">
        <v>0</v>
      </c>
      <c r="F185" s="15">
        <v>0</v>
      </c>
      <c r="G185" s="15">
        <v>0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</row>
    <row r="186" spans="1:13" x14ac:dyDescent="0.25">
      <c r="A186">
        <v>185</v>
      </c>
      <c r="B186" s="12">
        <v>85</v>
      </c>
      <c r="C186" s="15">
        <v>0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</row>
    <row r="187" spans="1:13" x14ac:dyDescent="0.25">
      <c r="A187">
        <v>186</v>
      </c>
      <c r="B187" s="12" t="s">
        <v>19</v>
      </c>
      <c r="C187" s="15">
        <v>0</v>
      </c>
      <c r="D187" s="15">
        <v>0</v>
      </c>
      <c r="E187" s="15">
        <v>0</v>
      </c>
      <c r="F187" s="15">
        <v>0</v>
      </c>
      <c r="G187" s="15">
        <v>0</v>
      </c>
      <c r="H187" s="15">
        <v>0</v>
      </c>
      <c r="I187" s="15">
        <v>0</v>
      </c>
      <c r="J187" s="15">
        <v>0</v>
      </c>
      <c r="K187" s="15">
        <v>0</v>
      </c>
      <c r="L187" s="15">
        <v>0</v>
      </c>
      <c r="M187" s="15">
        <v>0</v>
      </c>
    </row>
    <row r="188" spans="1:13" x14ac:dyDescent="0.25">
      <c r="A188">
        <v>187</v>
      </c>
      <c r="B188" s="12" t="s">
        <v>19</v>
      </c>
      <c r="C188" s="15">
        <v>0</v>
      </c>
      <c r="D188" s="15">
        <v>0</v>
      </c>
      <c r="E188" s="15">
        <v>0</v>
      </c>
      <c r="F188" s="15">
        <v>0</v>
      </c>
      <c r="G188" s="15">
        <v>1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</row>
    <row r="189" spans="1:13" x14ac:dyDescent="0.25">
      <c r="A189">
        <v>188</v>
      </c>
      <c r="B189" s="12">
        <v>41</v>
      </c>
      <c r="C189" s="15">
        <v>1</v>
      </c>
      <c r="D189" s="15">
        <v>0</v>
      </c>
      <c r="E189" s="15">
        <v>0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</row>
    <row r="190" spans="1:13" ht="15.75" thickBot="1" x14ac:dyDescent="0.3">
      <c r="A190" s="9">
        <v>189</v>
      </c>
      <c r="B190" s="24" t="s">
        <v>19</v>
      </c>
      <c r="C190" s="25">
        <v>1</v>
      </c>
      <c r="D190" s="25">
        <v>0</v>
      </c>
      <c r="E190" s="25">
        <v>0</v>
      </c>
      <c r="F190" s="25">
        <v>0</v>
      </c>
      <c r="G190" s="25">
        <v>1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</row>
    <row r="191" spans="1:13" x14ac:dyDescent="0.25">
      <c r="A191" t="s">
        <v>8</v>
      </c>
      <c r="C191" s="15">
        <v>132</v>
      </c>
      <c r="D191" s="15">
        <v>4</v>
      </c>
      <c r="E191" s="15">
        <v>27</v>
      </c>
      <c r="F191" s="15">
        <v>12</v>
      </c>
      <c r="G191" s="15">
        <v>29</v>
      </c>
      <c r="H191" s="15">
        <v>113</v>
      </c>
      <c r="I191" s="15">
        <v>17</v>
      </c>
      <c r="J191" s="15">
        <v>1</v>
      </c>
      <c r="K191" s="15">
        <v>132</v>
      </c>
      <c r="L191" s="15">
        <v>1</v>
      </c>
      <c r="M191" s="15">
        <v>1</v>
      </c>
    </row>
    <row r="200" spans="1:2" x14ac:dyDescent="0.25">
      <c r="A200" s="1"/>
      <c r="B200" s="13"/>
    </row>
    <row r="202" spans="1:2" x14ac:dyDescent="0.25">
      <c r="A20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6"/>
  <sheetViews>
    <sheetView topLeftCell="A176" workbookViewId="0">
      <selection sqref="A1:M204"/>
    </sheetView>
  </sheetViews>
  <sheetFormatPr defaultColWidth="8.85546875" defaultRowHeight="15" x14ac:dyDescent="0.25"/>
  <cols>
    <col min="1" max="1" width="12.42578125" customWidth="1"/>
    <col min="2" max="2" width="9.140625" style="12"/>
  </cols>
  <sheetData>
    <row r="1" spans="1:13" ht="30" x14ac:dyDescent="0.25">
      <c r="A1" s="14" t="s">
        <v>31</v>
      </c>
      <c r="B1" s="15" t="s">
        <v>18</v>
      </c>
      <c r="C1" s="15" t="s">
        <v>85</v>
      </c>
      <c r="D1" s="15" t="s">
        <v>86</v>
      </c>
      <c r="E1" s="15" t="s">
        <v>87</v>
      </c>
      <c r="F1" s="15" t="s">
        <v>88</v>
      </c>
      <c r="G1" s="15" t="s">
        <v>89</v>
      </c>
      <c r="H1" s="15" t="s">
        <v>90</v>
      </c>
      <c r="I1" s="15" t="s">
        <v>91</v>
      </c>
      <c r="J1" s="15" t="s">
        <v>92</v>
      </c>
      <c r="K1" s="15" t="s">
        <v>93</v>
      </c>
      <c r="L1" s="15" t="s">
        <v>94</v>
      </c>
      <c r="M1" s="15" t="s">
        <v>95</v>
      </c>
    </row>
    <row r="2" spans="1:13" x14ac:dyDescent="0.25">
      <c r="A2">
        <v>1</v>
      </c>
      <c r="B2" s="12" t="s">
        <v>19</v>
      </c>
      <c r="C2">
        <v>1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</row>
    <row r="3" spans="1:13" x14ac:dyDescent="0.25">
      <c r="A3">
        <v>2</v>
      </c>
      <c r="B3" s="12" t="s">
        <v>19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</row>
    <row r="4" spans="1:13" x14ac:dyDescent="0.25">
      <c r="A4">
        <v>3</v>
      </c>
      <c r="B4" s="12" t="s">
        <v>19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</row>
    <row r="5" spans="1:13" x14ac:dyDescent="0.25">
      <c r="A5">
        <v>4</v>
      </c>
      <c r="B5" s="12" t="s">
        <v>19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>
        <v>5</v>
      </c>
      <c r="B6" s="12" t="s">
        <v>19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</row>
    <row r="7" spans="1:13" x14ac:dyDescent="0.25">
      <c r="A7">
        <v>6</v>
      </c>
      <c r="B7" s="12" t="s">
        <v>19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</row>
    <row r="8" spans="1:13" x14ac:dyDescent="0.25">
      <c r="A8">
        <v>7</v>
      </c>
      <c r="B8" s="12" t="s">
        <v>19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</row>
    <row r="9" spans="1:13" x14ac:dyDescent="0.25">
      <c r="A9">
        <v>8</v>
      </c>
      <c r="B9" s="12" t="s">
        <v>19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</row>
    <row r="10" spans="1:13" x14ac:dyDescent="0.25">
      <c r="A10">
        <v>9</v>
      </c>
      <c r="B10" s="12" t="s">
        <v>19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</row>
    <row r="11" spans="1:13" x14ac:dyDescent="0.25">
      <c r="A11">
        <v>10</v>
      </c>
      <c r="B11" s="12" t="s">
        <v>19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</row>
    <row r="12" spans="1:13" x14ac:dyDescent="0.25">
      <c r="A12">
        <v>11</v>
      </c>
      <c r="B12" s="12" t="s">
        <v>19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0</v>
      </c>
    </row>
    <row r="13" spans="1:13" x14ac:dyDescent="0.25">
      <c r="A13">
        <v>12</v>
      </c>
      <c r="B13" s="12" t="s">
        <v>19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</row>
    <row r="14" spans="1:13" x14ac:dyDescent="0.25">
      <c r="A14">
        <v>13</v>
      </c>
      <c r="B14" s="12" t="s">
        <v>19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>
        <v>14</v>
      </c>
      <c r="B15" s="12" t="s">
        <v>19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</row>
    <row r="16" spans="1:13" x14ac:dyDescent="0.25">
      <c r="A16">
        <v>15</v>
      </c>
      <c r="B16" s="12" t="s">
        <v>19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0</v>
      </c>
    </row>
    <row r="17" spans="1:13" x14ac:dyDescent="0.25">
      <c r="A17">
        <v>16</v>
      </c>
      <c r="B17" s="12">
        <v>16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</row>
    <row r="18" spans="1:13" x14ac:dyDescent="0.25">
      <c r="A18">
        <v>17</v>
      </c>
      <c r="B18" s="12">
        <v>10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</row>
    <row r="19" spans="1:13" x14ac:dyDescent="0.25">
      <c r="A19">
        <v>18</v>
      </c>
      <c r="B19" s="12" t="s">
        <v>19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>
        <v>19</v>
      </c>
      <c r="B20" s="12">
        <v>8</v>
      </c>
      <c r="C20">
        <v>1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</row>
    <row r="21" spans="1:13" x14ac:dyDescent="0.25">
      <c r="A21">
        <v>20</v>
      </c>
      <c r="B21" s="12">
        <v>109</v>
      </c>
      <c r="C21">
        <v>1</v>
      </c>
      <c r="D21">
        <v>0</v>
      </c>
      <c r="E21">
        <v>0</v>
      </c>
      <c r="F21">
        <v>1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</row>
    <row r="22" spans="1:13" x14ac:dyDescent="0.25">
      <c r="A22">
        <v>21</v>
      </c>
      <c r="B22" s="12" t="s">
        <v>19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</row>
    <row r="23" spans="1:13" x14ac:dyDescent="0.25">
      <c r="A23">
        <v>22</v>
      </c>
      <c r="B23" s="12" t="s">
        <v>19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</row>
    <row r="24" spans="1:13" x14ac:dyDescent="0.25">
      <c r="A24">
        <v>23</v>
      </c>
      <c r="B24" s="12">
        <v>9</v>
      </c>
      <c r="C24">
        <v>1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0</v>
      </c>
      <c r="K24">
        <v>1</v>
      </c>
      <c r="L24">
        <v>0</v>
      </c>
      <c r="M24">
        <v>0</v>
      </c>
    </row>
    <row r="25" spans="1:13" x14ac:dyDescent="0.25">
      <c r="A25">
        <v>24</v>
      </c>
      <c r="B25" s="12" t="s">
        <v>19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M25">
        <v>0</v>
      </c>
    </row>
    <row r="26" spans="1:13" x14ac:dyDescent="0.25">
      <c r="A26">
        <v>25</v>
      </c>
      <c r="B26" s="12" t="s">
        <v>19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0</v>
      </c>
    </row>
    <row r="27" spans="1:13" x14ac:dyDescent="0.25">
      <c r="A27">
        <v>26</v>
      </c>
      <c r="B27" s="12" t="s">
        <v>19</v>
      </c>
      <c r="C27">
        <v>0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>
        <v>27</v>
      </c>
      <c r="B28" s="12" t="s">
        <v>19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>
        <v>28</v>
      </c>
      <c r="B29" s="12" t="s">
        <v>19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</row>
    <row r="30" spans="1:13" x14ac:dyDescent="0.25">
      <c r="A30">
        <v>29</v>
      </c>
      <c r="B30" s="12" t="s">
        <v>19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0</v>
      </c>
      <c r="M30">
        <v>0</v>
      </c>
    </row>
    <row r="31" spans="1:13" x14ac:dyDescent="0.25">
      <c r="A31">
        <v>30</v>
      </c>
      <c r="B31" s="12" t="s">
        <v>19</v>
      </c>
      <c r="C31">
        <v>1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0</v>
      </c>
      <c r="M31">
        <v>0</v>
      </c>
    </row>
    <row r="32" spans="1:13" x14ac:dyDescent="0.25">
      <c r="A32">
        <v>31</v>
      </c>
      <c r="B32" s="1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>
        <v>32</v>
      </c>
      <c r="B33" s="12">
        <v>4</v>
      </c>
      <c r="C33">
        <v>1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0</v>
      </c>
      <c r="M33">
        <v>0</v>
      </c>
    </row>
    <row r="34" spans="1:13" x14ac:dyDescent="0.25">
      <c r="A34">
        <v>33</v>
      </c>
      <c r="B34" s="12">
        <v>116</v>
      </c>
      <c r="C34">
        <v>1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</row>
    <row r="35" spans="1:13" x14ac:dyDescent="0.25">
      <c r="A35">
        <v>34</v>
      </c>
      <c r="B35" s="12">
        <v>2</v>
      </c>
      <c r="C35">
        <v>1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M35">
        <v>0</v>
      </c>
    </row>
    <row r="36" spans="1:13" x14ac:dyDescent="0.25">
      <c r="A36">
        <v>35</v>
      </c>
      <c r="B36" s="12">
        <v>50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>
        <v>36</v>
      </c>
      <c r="B37" s="12">
        <v>51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</row>
    <row r="38" spans="1:13" x14ac:dyDescent="0.25">
      <c r="A38">
        <v>37</v>
      </c>
      <c r="B38" s="12">
        <v>49</v>
      </c>
      <c r="C38">
        <v>1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0</v>
      </c>
      <c r="M38">
        <v>0</v>
      </c>
    </row>
    <row r="39" spans="1:13" x14ac:dyDescent="0.25">
      <c r="A39">
        <v>38</v>
      </c>
      <c r="B39" s="12">
        <v>52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>
        <v>39</v>
      </c>
      <c r="B40" s="12">
        <v>55</v>
      </c>
      <c r="C40">
        <v>1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1</v>
      </c>
      <c r="L40">
        <v>0</v>
      </c>
      <c r="M40">
        <v>0</v>
      </c>
    </row>
    <row r="41" spans="1:13" x14ac:dyDescent="0.25">
      <c r="A41">
        <v>40</v>
      </c>
      <c r="B41" s="12" t="s">
        <v>19</v>
      </c>
      <c r="C41">
        <v>0</v>
      </c>
      <c r="D41">
        <v>0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>
        <v>41</v>
      </c>
      <c r="B42" s="12">
        <v>53</v>
      </c>
      <c r="C42">
        <v>1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1</v>
      </c>
      <c r="L42">
        <v>0</v>
      </c>
      <c r="M42">
        <v>0</v>
      </c>
    </row>
    <row r="43" spans="1:13" x14ac:dyDescent="0.25">
      <c r="A43">
        <v>42</v>
      </c>
      <c r="B43" s="12" t="s">
        <v>19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0</v>
      </c>
    </row>
    <row r="44" spans="1:13" x14ac:dyDescent="0.25">
      <c r="A44">
        <v>43</v>
      </c>
      <c r="B44" s="12">
        <v>61</v>
      </c>
      <c r="C44">
        <v>1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1</v>
      </c>
      <c r="L44">
        <v>0</v>
      </c>
      <c r="M44">
        <v>0</v>
      </c>
    </row>
    <row r="45" spans="1:13" x14ac:dyDescent="0.25">
      <c r="A45">
        <v>44</v>
      </c>
      <c r="B45" s="12">
        <v>7</v>
      </c>
      <c r="C45">
        <v>1</v>
      </c>
      <c r="D45">
        <v>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1</v>
      </c>
      <c r="L45">
        <v>0</v>
      </c>
      <c r="M45">
        <v>0</v>
      </c>
    </row>
    <row r="46" spans="1:13" x14ac:dyDescent="0.25">
      <c r="A46">
        <v>45</v>
      </c>
      <c r="B46" s="12">
        <v>6</v>
      </c>
      <c r="C46">
        <v>1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0</v>
      </c>
    </row>
    <row r="47" spans="1:13" x14ac:dyDescent="0.25">
      <c r="A47">
        <v>46</v>
      </c>
      <c r="B47" s="12" t="s">
        <v>19</v>
      </c>
      <c r="C47">
        <v>1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</row>
    <row r="48" spans="1:13" x14ac:dyDescent="0.25">
      <c r="A48">
        <v>47</v>
      </c>
      <c r="B48" s="12">
        <v>11</v>
      </c>
      <c r="C48">
        <v>1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0</v>
      </c>
      <c r="M48">
        <v>0</v>
      </c>
    </row>
    <row r="49" spans="1:13" x14ac:dyDescent="0.25">
      <c r="A49">
        <v>48</v>
      </c>
      <c r="B49" s="12">
        <v>13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0</v>
      </c>
      <c r="M49">
        <v>0</v>
      </c>
    </row>
    <row r="50" spans="1:13" x14ac:dyDescent="0.25">
      <c r="A50">
        <v>49</v>
      </c>
      <c r="B50" s="12">
        <v>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>
        <v>50</v>
      </c>
      <c r="B51" s="12" t="s">
        <v>19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>
        <v>51</v>
      </c>
      <c r="B52" s="12">
        <v>107</v>
      </c>
      <c r="C52">
        <v>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0</v>
      </c>
    </row>
    <row r="53" spans="1:13" x14ac:dyDescent="0.25">
      <c r="A53">
        <v>52</v>
      </c>
      <c r="B53" s="12">
        <v>71</v>
      </c>
      <c r="C53">
        <v>1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1</v>
      </c>
      <c r="L53">
        <v>0</v>
      </c>
      <c r="M53">
        <v>0</v>
      </c>
    </row>
    <row r="54" spans="1:13" x14ac:dyDescent="0.25">
      <c r="A54">
        <v>53</v>
      </c>
      <c r="B54" s="12">
        <v>17</v>
      </c>
      <c r="C54">
        <v>1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1</v>
      </c>
      <c r="L54">
        <v>0</v>
      </c>
      <c r="M54">
        <v>0</v>
      </c>
    </row>
    <row r="55" spans="1:13" x14ac:dyDescent="0.25">
      <c r="A55">
        <v>54</v>
      </c>
      <c r="B55" s="12">
        <v>18</v>
      </c>
      <c r="C55">
        <v>1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1</v>
      </c>
      <c r="L55">
        <v>0</v>
      </c>
      <c r="M55">
        <v>0</v>
      </c>
    </row>
    <row r="56" spans="1:13" x14ac:dyDescent="0.25">
      <c r="A56">
        <v>55</v>
      </c>
      <c r="B56" s="12">
        <v>20</v>
      </c>
      <c r="C56">
        <v>1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</row>
    <row r="57" spans="1:13" x14ac:dyDescent="0.25">
      <c r="A57">
        <v>56</v>
      </c>
      <c r="B57" s="12" t="s">
        <v>19</v>
      </c>
      <c r="C57">
        <v>0</v>
      </c>
      <c r="D57">
        <v>0</v>
      </c>
      <c r="E57">
        <v>1</v>
      </c>
      <c r="F57">
        <v>0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</row>
    <row r="58" spans="1:13" x14ac:dyDescent="0.25">
      <c r="A58">
        <v>57</v>
      </c>
      <c r="B58" s="12" t="s">
        <v>19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>
        <v>58</v>
      </c>
      <c r="B59" s="12" t="s">
        <v>19</v>
      </c>
      <c r="C59">
        <v>1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1</v>
      </c>
      <c r="L59">
        <v>0</v>
      </c>
      <c r="M59">
        <v>0</v>
      </c>
    </row>
    <row r="60" spans="1:13" x14ac:dyDescent="0.25">
      <c r="A60">
        <v>59</v>
      </c>
      <c r="B60" s="12" t="s">
        <v>19</v>
      </c>
      <c r="C60">
        <v>1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1</v>
      </c>
      <c r="L60">
        <v>0</v>
      </c>
      <c r="M60">
        <v>0</v>
      </c>
    </row>
    <row r="61" spans="1:13" x14ac:dyDescent="0.25">
      <c r="A61">
        <v>60</v>
      </c>
      <c r="B61" s="12" t="s">
        <v>19</v>
      </c>
      <c r="C61">
        <v>1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1</v>
      </c>
      <c r="L61">
        <v>0</v>
      </c>
      <c r="M61">
        <v>0</v>
      </c>
    </row>
    <row r="62" spans="1:13" x14ac:dyDescent="0.25">
      <c r="A62">
        <v>61</v>
      </c>
      <c r="B62" s="12" t="s">
        <v>19</v>
      </c>
      <c r="C62">
        <v>1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1</v>
      </c>
      <c r="L62">
        <v>0</v>
      </c>
      <c r="M62">
        <v>0</v>
      </c>
    </row>
    <row r="63" spans="1:13" x14ac:dyDescent="0.25">
      <c r="A63">
        <v>62</v>
      </c>
      <c r="B63" s="12" t="s">
        <v>19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1</v>
      </c>
      <c r="L63">
        <v>0</v>
      </c>
      <c r="M63">
        <v>0</v>
      </c>
    </row>
    <row r="64" spans="1:13" x14ac:dyDescent="0.25">
      <c r="A64">
        <v>63</v>
      </c>
      <c r="B64" s="12" t="s">
        <v>19</v>
      </c>
      <c r="C64">
        <v>1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1</v>
      </c>
      <c r="L64">
        <v>0</v>
      </c>
      <c r="M64">
        <v>0</v>
      </c>
    </row>
    <row r="65" spans="1:13" x14ac:dyDescent="0.25">
      <c r="A65">
        <v>64</v>
      </c>
      <c r="B65" s="12">
        <v>80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</row>
    <row r="66" spans="1:13" x14ac:dyDescent="0.25">
      <c r="A66">
        <v>65</v>
      </c>
      <c r="B66" s="12" t="s">
        <v>19</v>
      </c>
      <c r="C66">
        <v>0</v>
      </c>
      <c r="D66">
        <v>0</v>
      </c>
      <c r="E66">
        <v>1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>
        <v>66</v>
      </c>
      <c r="B67" s="12">
        <v>23</v>
      </c>
      <c r="C67">
        <v>1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</row>
    <row r="68" spans="1:13" x14ac:dyDescent="0.25">
      <c r="A68">
        <v>67</v>
      </c>
      <c r="B68" s="12" t="s">
        <v>19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>
        <v>68</v>
      </c>
      <c r="B69" s="12">
        <v>74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1</v>
      </c>
      <c r="L69">
        <v>0</v>
      </c>
      <c r="M69">
        <v>0</v>
      </c>
    </row>
    <row r="70" spans="1:13" x14ac:dyDescent="0.25">
      <c r="A70">
        <v>69</v>
      </c>
      <c r="B70" s="12">
        <v>72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</row>
    <row r="71" spans="1:13" x14ac:dyDescent="0.25">
      <c r="A71">
        <v>70</v>
      </c>
      <c r="B71" s="12">
        <v>63</v>
      </c>
      <c r="C71">
        <v>1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</row>
    <row r="72" spans="1:13" x14ac:dyDescent="0.25">
      <c r="A72">
        <v>71</v>
      </c>
      <c r="B72" s="12">
        <v>73</v>
      </c>
      <c r="C72">
        <v>0</v>
      </c>
      <c r="D72">
        <v>0</v>
      </c>
      <c r="E72">
        <v>1</v>
      </c>
      <c r="F72">
        <v>0</v>
      </c>
      <c r="G72">
        <v>0</v>
      </c>
      <c r="H72">
        <v>1</v>
      </c>
      <c r="I72">
        <v>1</v>
      </c>
      <c r="J72">
        <v>0</v>
      </c>
      <c r="K72">
        <v>1</v>
      </c>
      <c r="L72">
        <v>0</v>
      </c>
      <c r="M72">
        <v>0</v>
      </c>
    </row>
    <row r="73" spans="1:13" x14ac:dyDescent="0.25">
      <c r="A73">
        <v>72</v>
      </c>
      <c r="B73" s="12">
        <v>70</v>
      </c>
      <c r="C73">
        <v>1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1</v>
      </c>
      <c r="L73">
        <v>0</v>
      </c>
      <c r="M73">
        <v>0</v>
      </c>
    </row>
    <row r="74" spans="1:13" x14ac:dyDescent="0.25">
      <c r="A74">
        <v>73</v>
      </c>
      <c r="B74" s="12" t="s">
        <v>19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5">
      <c r="A75">
        <v>74</v>
      </c>
      <c r="B75" s="12" t="s">
        <v>19</v>
      </c>
      <c r="C75">
        <v>1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1</v>
      </c>
      <c r="L75">
        <v>1</v>
      </c>
      <c r="M75">
        <v>0</v>
      </c>
    </row>
    <row r="76" spans="1:13" x14ac:dyDescent="0.25">
      <c r="A76">
        <v>75</v>
      </c>
      <c r="B76" s="12">
        <v>62</v>
      </c>
      <c r="C76">
        <v>1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1</v>
      </c>
      <c r="L76">
        <v>0</v>
      </c>
      <c r="M76">
        <v>0</v>
      </c>
    </row>
    <row r="77" spans="1:13" x14ac:dyDescent="0.25">
      <c r="A77">
        <v>76</v>
      </c>
      <c r="B77" s="12">
        <v>15</v>
      </c>
      <c r="C77">
        <v>1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1</v>
      </c>
      <c r="L77">
        <v>0</v>
      </c>
      <c r="M77">
        <v>0</v>
      </c>
    </row>
    <row r="78" spans="1:13" x14ac:dyDescent="0.25">
      <c r="A78">
        <v>77</v>
      </c>
      <c r="B78" s="12" t="s">
        <v>19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</row>
    <row r="79" spans="1:13" x14ac:dyDescent="0.25">
      <c r="A79">
        <v>78</v>
      </c>
      <c r="B79" s="12" t="s">
        <v>19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>
        <v>79</v>
      </c>
      <c r="B80" s="12">
        <v>59</v>
      </c>
      <c r="C80">
        <v>1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</row>
    <row r="81" spans="1:13" x14ac:dyDescent="0.25">
      <c r="A81">
        <v>80</v>
      </c>
      <c r="B81" s="12">
        <v>57</v>
      </c>
      <c r="C81">
        <v>1</v>
      </c>
      <c r="D81">
        <v>0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</row>
    <row r="82" spans="1:13" x14ac:dyDescent="0.25">
      <c r="A82">
        <v>81</v>
      </c>
      <c r="B82" s="12">
        <v>58</v>
      </c>
      <c r="C82">
        <v>1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0</v>
      </c>
    </row>
    <row r="83" spans="1:13" x14ac:dyDescent="0.25">
      <c r="A83">
        <v>82</v>
      </c>
      <c r="B83" s="12" t="s">
        <v>19</v>
      </c>
      <c r="C83">
        <v>1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1</v>
      </c>
      <c r="L83">
        <v>0</v>
      </c>
      <c r="M83">
        <v>0</v>
      </c>
    </row>
    <row r="84" spans="1:13" x14ac:dyDescent="0.25">
      <c r="A84">
        <v>83</v>
      </c>
      <c r="B84" s="12">
        <v>60</v>
      </c>
      <c r="C84">
        <v>1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1</v>
      </c>
      <c r="L84">
        <v>0</v>
      </c>
      <c r="M84">
        <v>0</v>
      </c>
    </row>
    <row r="85" spans="1:13" x14ac:dyDescent="0.25">
      <c r="A85">
        <v>84</v>
      </c>
      <c r="B85" s="12">
        <v>19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>
        <v>85</v>
      </c>
      <c r="B86" s="12">
        <v>22</v>
      </c>
      <c r="C86">
        <v>1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1</v>
      </c>
      <c r="L86">
        <v>0</v>
      </c>
      <c r="M86">
        <v>0</v>
      </c>
    </row>
    <row r="87" spans="1:13" x14ac:dyDescent="0.25">
      <c r="A87">
        <v>86</v>
      </c>
      <c r="B87" s="12">
        <v>117</v>
      </c>
      <c r="C87">
        <v>1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1</v>
      </c>
      <c r="L87">
        <v>0</v>
      </c>
      <c r="M87">
        <v>0</v>
      </c>
    </row>
    <row r="88" spans="1:13" x14ac:dyDescent="0.25">
      <c r="A88">
        <v>87</v>
      </c>
      <c r="B88" s="12">
        <v>64</v>
      </c>
      <c r="C88">
        <v>1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1</v>
      </c>
      <c r="L88">
        <v>0</v>
      </c>
      <c r="M88">
        <v>0</v>
      </c>
    </row>
    <row r="89" spans="1:13" x14ac:dyDescent="0.25">
      <c r="A89">
        <v>88</v>
      </c>
      <c r="B89" s="12">
        <v>66</v>
      </c>
      <c r="C89">
        <v>1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1</v>
      </c>
      <c r="L89">
        <v>0</v>
      </c>
      <c r="M89">
        <v>0</v>
      </c>
    </row>
    <row r="90" spans="1:13" x14ac:dyDescent="0.25">
      <c r="A90">
        <v>89</v>
      </c>
      <c r="B90" s="12">
        <v>103</v>
      </c>
      <c r="C90">
        <v>1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1</v>
      </c>
      <c r="L90">
        <v>0</v>
      </c>
      <c r="M90">
        <v>0</v>
      </c>
    </row>
    <row r="91" spans="1:13" x14ac:dyDescent="0.25">
      <c r="A91">
        <v>90</v>
      </c>
      <c r="B91" s="12">
        <v>67</v>
      </c>
      <c r="C91">
        <v>1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1</v>
      </c>
      <c r="L91">
        <v>0</v>
      </c>
      <c r="M91">
        <v>0</v>
      </c>
    </row>
    <row r="92" spans="1:13" x14ac:dyDescent="0.25">
      <c r="A92">
        <v>91</v>
      </c>
      <c r="B92" s="12">
        <v>68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1</v>
      </c>
      <c r="L92">
        <v>0</v>
      </c>
      <c r="M92">
        <v>0</v>
      </c>
    </row>
    <row r="93" spans="1:13" x14ac:dyDescent="0.25">
      <c r="A93">
        <v>92</v>
      </c>
      <c r="B93" s="12">
        <v>26</v>
      </c>
      <c r="C93">
        <v>1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1</v>
      </c>
      <c r="L93">
        <v>0</v>
      </c>
      <c r="M93">
        <v>0</v>
      </c>
    </row>
    <row r="94" spans="1:13" x14ac:dyDescent="0.25">
      <c r="A94">
        <v>93</v>
      </c>
      <c r="B94" s="12">
        <v>27</v>
      </c>
      <c r="C94">
        <v>1</v>
      </c>
      <c r="D94">
        <v>0</v>
      </c>
      <c r="E94">
        <v>0</v>
      </c>
      <c r="F94">
        <v>1</v>
      </c>
      <c r="G94">
        <v>0</v>
      </c>
      <c r="H94">
        <v>1</v>
      </c>
      <c r="I94">
        <v>0</v>
      </c>
      <c r="J94">
        <v>0</v>
      </c>
      <c r="K94">
        <v>1</v>
      </c>
      <c r="L94">
        <v>0</v>
      </c>
      <c r="M94">
        <v>0</v>
      </c>
    </row>
    <row r="95" spans="1:13" x14ac:dyDescent="0.25">
      <c r="A95">
        <v>94</v>
      </c>
      <c r="B95" s="12">
        <v>84</v>
      </c>
      <c r="C95">
        <v>1</v>
      </c>
      <c r="D95">
        <v>0</v>
      </c>
      <c r="E95">
        <v>0</v>
      </c>
      <c r="F95">
        <v>1</v>
      </c>
      <c r="G95">
        <v>0</v>
      </c>
      <c r="H95">
        <v>1</v>
      </c>
      <c r="I95">
        <v>0</v>
      </c>
      <c r="J95">
        <v>0</v>
      </c>
      <c r="K95">
        <v>1</v>
      </c>
      <c r="L95">
        <v>0</v>
      </c>
      <c r="M95">
        <v>0</v>
      </c>
    </row>
    <row r="96" spans="1:13" x14ac:dyDescent="0.25">
      <c r="A96">
        <v>95</v>
      </c>
      <c r="B96" s="12">
        <v>77</v>
      </c>
      <c r="C96">
        <v>1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1</v>
      </c>
      <c r="L96">
        <v>0</v>
      </c>
      <c r="M96">
        <v>0</v>
      </c>
    </row>
    <row r="97" spans="1:13" x14ac:dyDescent="0.25">
      <c r="A97">
        <v>96</v>
      </c>
      <c r="B97" s="12">
        <v>78</v>
      </c>
      <c r="C97">
        <v>1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</row>
    <row r="98" spans="1:13" x14ac:dyDescent="0.25">
      <c r="A98">
        <v>97</v>
      </c>
      <c r="B98" s="12">
        <v>29</v>
      </c>
      <c r="C98">
        <v>1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</row>
    <row r="99" spans="1:13" x14ac:dyDescent="0.25">
      <c r="A99">
        <v>98</v>
      </c>
      <c r="B99" s="12">
        <v>85</v>
      </c>
      <c r="C99">
        <v>1</v>
      </c>
      <c r="D99">
        <v>0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</row>
    <row r="100" spans="1:13" x14ac:dyDescent="0.25">
      <c r="A100">
        <v>99</v>
      </c>
      <c r="B100" s="12">
        <v>121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</row>
    <row r="101" spans="1:13" x14ac:dyDescent="0.25">
      <c r="A101">
        <v>100</v>
      </c>
      <c r="B101" s="12" t="s">
        <v>19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0</v>
      </c>
      <c r="M101">
        <v>0</v>
      </c>
    </row>
    <row r="102" spans="1:13" x14ac:dyDescent="0.25">
      <c r="A102">
        <v>101</v>
      </c>
      <c r="B102" s="12" t="s">
        <v>19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0</v>
      </c>
      <c r="M102">
        <v>0</v>
      </c>
    </row>
    <row r="103" spans="1:13" x14ac:dyDescent="0.25">
      <c r="A103">
        <v>102</v>
      </c>
      <c r="B103" s="12" t="s">
        <v>19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0</v>
      </c>
    </row>
    <row r="104" spans="1:13" x14ac:dyDescent="0.25">
      <c r="A104">
        <v>103</v>
      </c>
      <c r="B104" s="12" t="s">
        <v>19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0</v>
      </c>
      <c r="M104">
        <v>0</v>
      </c>
    </row>
    <row r="105" spans="1:13" x14ac:dyDescent="0.25">
      <c r="A105">
        <v>104</v>
      </c>
      <c r="B105" s="12">
        <v>110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1</v>
      </c>
      <c r="L105">
        <v>0</v>
      </c>
      <c r="M105">
        <v>0</v>
      </c>
    </row>
    <row r="106" spans="1:13" x14ac:dyDescent="0.25">
      <c r="A106">
        <v>105</v>
      </c>
      <c r="B106" s="12" t="s">
        <v>19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0</v>
      </c>
      <c r="M106">
        <v>0</v>
      </c>
    </row>
    <row r="107" spans="1:13" x14ac:dyDescent="0.25">
      <c r="A107">
        <v>106</v>
      </c>
      <c r="B107" s="12" t="s">
        <v>19</v>
      </c>
      <c r="C107">
        <v>0</v>
      </c>
      <c r="D107">
        <v>0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5">
      <c r="A108">
        <v>107</v>
      </c>
      <c r="B108" s="12" t="s">
        <v>19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5">
      <c r="A109">
        <v>108</v>
      </c>
      <c r="B109" s="12">
        <v>34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1</v>
      </c>
      <c r="L109">
        <v>0</v>
      </c>
      <c r="M109">
        <v>0</v>
      </c>
    </row>
    <row r="110" spans="1:13" x14ac:dyDescent="0.25">
      <c r="A110">
        <v>109</v>
      </c>
      <c r="B110" s="12" t="s">
        <v>19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</row>
    <row r="111" spans="1:13" x14ac:dyDescent="0.25">
      <c r="A111">
        <v>110</v>
      </c>
      <c r="B111" s="12" t="s">
        <v>19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0</v>
      </c>
    </row>
    <row r="112" spans="1:13" x14ac:dyDescent="0.25">
      <c r="A112">
        <v>111</v>
      </c>
      <c r="B112" s="12" t="s">
        <v>19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0</v>
      </c>
      <c r="M112">
        <v>0</v>
      </c>
    </row>
    <row r="113" spans="1:13" x14ac:dyDescent="0.25">
      <c r="A113">
        <v>112</v>
      </c>
      <c r="B113" s="12">
        <v>40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1</v>
      </c>
      <c r="L113">
        <v>0</v>
      </c>
      <c r="M113">
        <v>0</v>
      </c>
    </row>
    <row r="114" spans="1:13" x14ac:dyDescent="0.25">
      <c r="A114">
        <v>113</v>
      </c>
      <c r="B114" s="12" t="s">
        <v>19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1</v>
      </c>
      <c r="L114">
        <v>0</v>
      </c>
      <c r="M114">
        <v>0</v>
      </c>
    </row>
    <row r="115" spans="1:13" x14ac:dyDescent="0.25">
      <c r="A115">
        <v>114</v>
      </c>
      <c r="B115" s="12" t="s">
        <v>19</v>
      </c>
      <c r="C115">
        <v>1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1</v>
      </c>
      <c r="L115">
        <v>0</v>
      </c>
      <c r="M115">
        <v>0</v>
      </c>
    </row>
    <row r="116" spans="1:13" x14ac:dyDescent="0.25">
      <c r="A116">
        <v>115</v>
      </c>
      <c r="B116" s="12" t="s">
        <v>19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1</v>
      </c>
      <c r="L116">
        <v>0</v>
      </c>
      <c r="M116">
        <v>0</v>
      </c>
    </row>
    <row r="117" spans="1:13" x14ac:dyDescent="0.25">
      <c r="A117">
        <v>116</v>
      </c>
      <c r="B117" s="12" t="s">
        <v>19</v>
      </c>
      <c r="C117">
        <v>1</v>
      </c>
      <c r="D117">
        <v>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1</v>
      </c>
      <c r="L117">
        <v>0</v>
      </c>
      <c r="M117">
        <v>0</v>
      </c>
    </row>
    <row r="118" spans="1:13" x14ac:dyDescent="0.25">
      <c r="A118">
        <v>117</v>
      </c>
      <c r="B118" s="12">
        <v>33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1</v>
      </c>
      <c r="L118">
        <v>0</v>
      </c>
      <c r="M118">
        <v>0</v>
      </c>
    </row>
    <row r="119" spans="1:13" x14ac:dyDescent="0.25">
      <c r="A119">
        <v>118</v>
      </c>
      <c r="B119" s="12">
        <v>106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1</v>
      </c>
    </row>
    <row r="120" spans="1:13" x14ac:dyDescent="0.25">
      <c r="A120">
        <v>119</v>
      </c>
      <c r="B120" s="12">
        <v>75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5">
      <c r="A121">
        <v>120</v>
      </c>
      <c r="B121" s="12">
        <v>76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1</v>
      </c>
      <c r="L121">
        <v>0</v>
      </c>
      <c r="M121">
        <v>0</v>
      </c>
    </row>
    <row r="122" spans="1:13" x14ac:dyDescent="0.25">
      <c r="A122">
        <v>121</v>
      </c>
      <c r="B122" s="12">
        <v>79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0</v>
      </c>
    </row>
    <row r="123" spans="1:13" x14ac:dyDescent="0.25">
      <c r="A123">
        <v>122</v>
      </c>
      <c r="B123" s="12">
        <v>81</v>
      </c>
      <c r="C123">
        <v>1</v>
      </c>
      <c r="D123">
        <v>0</v>
      </c>
      <c r="E123">
        <v>0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1</v>
      </c>
      <c r="L123">
        <v>0</v>
      </c>
      <c r="M123">
        <v>0</v>
      </c>
    </row>
    <row r="124" spans="1:13" x14ac:dyDescent="0.25">
      <c r="A124">
        <v>123</v>
      </c>
      <c r="B124" s="12">
        <v>31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1</v>
      </c>
      <c r="L124">
        <v>0</v>
      </c>
      <c r="M124">
        <v>0</v>
      </c>
    </row>
    <row r="125" spans="1:13" x14ac:dyDescent="0.25">
      <c r="A125">
        <v>124</v>
      </c>
      <c r="B125" s="12">
        <v>32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</row>
    <row r="126" spans="1:13" x14ac:dyDescent="0.25">
      <c r="A126">
        <v>125</v>
      </c>
      <c r="B126" s="12">
        <v>86</v>
      </c>
      <c r="C126">
        <v>1</v>
      </c>
      <c r="D126">
        <v>0</v>
      </c>
      <c r="E126">
        <v>0</v>
      </c>
      <c r="F126">
        <v>1</v>
      </c>
      <c r="G126">
        <v>0</v>
      </c>
      <c r="H126">
        <v>1</v>
      </c>
      <c r="I126">
        <v>0</v>
      </c>
      <c r="J126">
        <v>0</v>
      </c>
      <c r="K126">
        <v>1</v>
      </c>
      <c r="L126">
        <v>0</v>
      </c>
      <c r="M126">
        <v>0</v>
      </c>
    </row>
    <row r="127" spans="1:13" x14ac:dyDescent="0.25">
      <c r="A127">
        <v>126</v>
      </c>
      <c r="B127" s="12">
        <v>82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5">
      <c r="A128">
        <v>127</v>
      </c>
      <c r="B128" s="12">
        <v>83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>
        <v>128</v>
      </c>
      <c r="B129" s="12">
        <v>38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>
        <v>129</v>
      </c>
      <c r="B130" s="12">
        <v>93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>
        <v>130</v>
      </c>
      <c r="B131" s="12">
        <v>44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1</v>
      </c>
      <c r="L131">
        <v>0</v>
      </c>
      <c r="M131">
        <v>0</v>
      </c>
    </row>
    <row r="132" spans="1:13" x14ac:dyDescent="0.25">
      <c r="A132">
        <v>131</v>
      </c>
      <c r="B132" s="12">
        <v>45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</row>
    <row r="133" spans="1:13" x14ac:dyDescent="0.25">
      <c r="A133">
        <v>132</v>
      </c>
      <c r="B133" s="12">
        <v>43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>
        <v>133</v>
      </c>
      <c r="B134" s="12">
        <v>88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1</v>
      </c>
      <c r="L134">
        <v>0</v>
      </c>
      <c r="M134">
        <v>0</v>
      </c>
    </row>
    <row r="135" spans="1:13" x14ac:dyDescent="0.25">
      <c r="A135">
        <v>134</v>
      </c>
      <c r="B135" s="12">
        <v>91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1</v>
      </c>
      <c r="L135">
        <v>0</v>
      </c>
      <c r="M135">
        <v>0</v>
      </c>
    </row>
    <row r="136" spans="1:13" x14ac:dyDescent="0.25">
      <c r="A136">
        <v>135</v>
      </c>
      <c r="B136" s="12">
        <v>90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1</v>
      </c>
      <c r="L136">
        <v>0</v>
      </c>
      <c r="M136">
        <v>0</v>
      </c>
    </row>
    <row r="137" spans="1:13" x14ac:dyDescent="0.25">
      <c r="A137">
        <v>136</v>
      </c>
      <c r="B137" s="12">
        <v>89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0</v>
      </c>
      <c r="M137">
        <v>0</v>
      </c>
    </row>
    <row r="138" spans="1:13" x14ac:dyDescent="0.25">
      <c r="A138">
        <v>137</v>
      </c>
      <c r="B138" s="12">
        <v>36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1</v>
      </c>
      <c r="L138">
        <v>0</v>
      </c>
      <c r="M138">
        <v>0</v>
      </c>
    </row>
    <row r="139" spans="1:13" x14ac:dyDescent="0.25">
      <c r="A139">
        <v>138</v>
      </c>
      <c r="B139" s="12" t="s">
        <v>19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0</v>
      </c>
    </row>
    <row r="140" spans="1:13" x14ac:dyDescent="0.25">
      <c r="A140">
        <v>139</v>
      </c>
      <c r="B140" s="12">
        <v>102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</row>
    <row r="141" spans="1:13" x14ac:dyDescent="0.25">
      <c r="A141">
        <v>140</v>
      </c>
      <c r="B141" s="12">
        <v>101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0</v>
      </c>
      <c r="M141">
        <v>0</v>
      </c>
    </row>
    <row r="142" spans="1:13" x14ac:dyDescent="0.25">
      <c r="A142">
        <v>141</v>
      </c>
      <c r="B142" s="12">
        <v>30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>
        <v>142</v>
      </c>
      <c r="B143" s="12" t="s">
        <v>19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5">
      <c r="A144">
        <v>143</v>
      </c>
      <c r="B144" s="12">
        <v>28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</row>
    <row r="145" spans="1:13" x14ac:dyDescent="0.25">
      <c r="A145">
        <v>144</v>
      </c>
      <c r="B145" s="12">
        <v>100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</row>
    <row r="146" spans="1:13" x14ac:dyDescent="0.25">
      <c r="A146">
        <v>145</v>
      </c>
      <c r="B146" s="12">
        <v>99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0</v>
      </c>
      <c r="M146">
        <v>0</v>
      </c>
    </row>
    <row r="147" spans="1:13" x14ac:dyDescent="0.25">
      <c r="A147">
        <v>146</v>
      </c>
      <c r="B147" s="12" t="s">
        <v>19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</row>
    <row r="148" spans="1:13" x14ac:dyDescent="0.25">
      <c r="A148">
        <v>147</v>
      </c>
      <c r="B148" s="12">
        <v>98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</row>
    <row r="149" spans="1:13" x14ac:dyDescent="0.25">
      <c r="A149">
        <v>148</v>
      </c>
      <c r="B149" s="12">
        <v>35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0</v>
      </c>
      <c r="M149">
        <v>0</v>
      </c>
    </row>
    <row r="150" spans="1:13" x14ac:dyDescent="0.25">
      <c r="A150">
        <v>149</v>
      </c>
      <c r="B150" s="12">
        <v>39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0</v>
      </c>
      <c r="M150">
        <v>0</v>
      </c>
    </row>
    <row r="151" spans="1:13" x14ac:dyDescent="0.25">
      <c r="A151">
        <v>150</v>
      </c>
      <c r="B151" s="12">
        <v>112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0</v>
      </c>
      <c r="M151">
        <v>0</v>
      </c>
    </row>
    <row r="152" spans="1:13" x14ac:dyDescent="0.25">
      <c r="A152">
        <v>151</v>
      </c>
      <c r="B152" s="12">
        <v>96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0</v>
      </c>
      <c r="M152">
        <v>0</v>
      </c>
    </row>
    <row r="153" spans="1:13" x14ac:dyDescent="0.25">
      <c r="A153">
        <v>152</v>
      </c>
      <c r="B153" s="12">
        <v>95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1</v>
      </c>
      <c r="L153">
        <v>0</v>
      </c>
      <c r="M153">
        <v>0</v>
      </c>
    </row>
    <row r="154" spans="1:13" x14ac:dyDescent="0.25">
      <c r="A154">
        <v>153</v>
      </c>
      <c r="B154" s="12" t="s">
        <v>19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5">
      <c r="A155">
        <v>154</v>
      </c>
      <c r="B155" s="12">
        <v>46</v>
      </c>
      <c r="C155">
        <v>1</v>
      </c>
      <c r="D155">
        <v>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1</v>
      </c>
      <c r="L155">
        <v>0</v>
      </c>
      <c r="M155">
        <v>0</v>
      </c>
    </row>
    <row r="156" spans="1:13" x14ac:dyDescent="0.25">
      <c r="A156">
        <v>155</v>
      </c>
      <c r="B156" s="12">
        <v>47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1</v>
      </c>
      <c r="L156">
        <v>0</v>
      </c>
      <c r="M156">
        <v>0</v>
      </c>
    </row>
    <row r="157" spans="1:13" x14ac:dyDescent="0.25">
      <c r="A157">
        <v>156</v>
      </c>
      <c r="B157" s="12">
        <v>48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5">
      <c r="A158">
        <v>157</v>
      </c>
      <c r="B158" s="12" t="s">
        <v>19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1</v>
      </c>
      <c r="L158">
        <v>0</v>
      </c>
      <c r="M158">
        <v>0</v>
      </c>
    </row>
    <row r="159" spans="1:13" x14ac:dyDescent="0.25">
      <c r="A159">
        <v>158</v>
      </c>
      <c r="B159" s="12" t="s">
        <v>19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1</v>
      </c>
      <c r="L159">
        <v>0</v>
      </c>
      <c r="M159">
        <v>0</v>
      </c>
    </row>
    <row r="160" spans="1:13" x14ac:dyDescent="0.25">
      <c r="A160">
        <v>159</v>
      </c>
      <c r="B160" s="12" t="s">
        <v>19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1</v>
      </c>
      <c r="L160">
        <v>0</v>
      </c>
      <c r="M160">
        <v>0</v>
      </c>
    </row>
    <row r="161" spans="1:13" x14ac:dyDescent="0.25">
      <c r="A161">
        <v>160</v>
      </c>
      <c r="B161" s="12" t="s">
        <v>19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5">
      <c r="A162">
        <v>161</v>
      </c>
      <c r="B162" s="12" t="s">
        <v>19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5">
      <c r="A163">
        <v>162</v>
      </c>
      <c r="B163" s="12" t="s">
        <v>19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1</v>
      </c>
      <c r="L163">
        <v>0</v>
      </c>
      <c r="M163">
        <v>0</v>
      </c>
    </row>
    <row r="164" spans="1:13" x14ac:dyDescent="0.25">
      <c r="A164">
        <v>163</v>
      </c>
      <c r="B164" s="12" t="s">
        <v>19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5">
      <c r="A165">
        <v>164</v>
      </c>
      <c r="B165" s="12" t="s">
        <v>19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1</v>
      </c>
      <c r="L165">
        <v>0</v>
      </c>
      <c r="M165">
        <v>0</v>
      </c>
    </row>
    <row r="166" spans="1:13" x14ac:dyDescent="0.25">
      <c r="A166">
        <v>165</v>
      </c>
      <c r="B166" s="12" t="s">
        <v>19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1</v>
      </c>
      <c r="L166">
        <v>0</v>
      </c>
      <c r="M166">
        <v>0</v>
      </c>
    </row>
    <row r="167" spans="1:13" x14ac:dyDescent="0.25">
      <c r="A167">
        <v>166</v>
      </c>
      <c r="B167" s="12" t="s">
        <v>19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1</v>
      </c>
      <c r="L167">
        <v>0</v>
      </c>
      <c r="M167">
        <v>0</v>
      </c>
    </row>
    <row r="168" spans="1:13" x14ac:dyDescent="0.25">
      <c r="A168">
        <v>167</v>
      </c>
      <c r="B168" s="12" t="s">
        <v>19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</row>
    <row r="169" spans="1:13" x14ac:dyDescent="0.25">
      <c r="A169">
        <v>168</v>
      </c>
      <c r="B169" s="12" t="s">
        <v>19</v>
      </c>
      <c r="C169">
        <v>0</v>
      </c>
      <c r="D169">
        <v>0</v>
      </c>
      <c r="E169">
        <v>1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5">
      <c r="A170">
        <v>169</v>
      </c>
      <c r="B170" s="12" t="s">
        <v>19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1</v>
      </c>
      <c r="L170">
        <v>0</v>
      </c>
      <c r="M170">
        <v>0</v>
      </c>
    </row>
    <row r="171" spans="1:13" x14ac:dyDescent="0.25">
      <c r="A171">
        <v>170</v>
      </c>
      <c r="B171" s="12" t="s">
        <v>19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1</v>
      </c>
      <c r="L171">
        <v>0</v>
      </c>
      <c r="M171">
        <v>0</v>
      </c>
    </row>
    <row r="172" spans="1:13" x14ac:dyDescent="0.25">
      <c r="A172">
        <v>171</v>
      </c>
      <c r="B172" s="12" t="s">
        <v>19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1</v>
      </c>
      <c r="L172">
        <v>0</v>
      </c>
      <c r="M172">
        <v>0</v>
      </c>
    </row>
    <row r="173" spans="1:13" x14ac:dyDescent="0.25">
      <c r="A173">
        <v>172</v>
      </c>
      <c r="B173" s="12" t="s">
        <v>19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1</v>
      </c>
      <c r="L173">
        <v>0</v>
      </c>
      <c r="M173">
        <v>0</v>
      </c>
    </row>
    <row r="174" spans="1:13" x14ac:dyDescent="0.25">
      <c r="A174">
        <v>173</v>
      </c>
      <c r="B174" s="12">
        <v>3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1</v>
      </c>
      <c r="L174">
        <v>0</v>
      </c>
      <c r="M174">
        <v>0</v>
      </c>
    </row>
    <row r="175" spans="1:13" x14ac:dyDescent="0.25">
      <c r="A175">
        <v>174</v>
      </c>
      <c r="B175" s="12">
        <v>108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</row>
    <row r="176" spans="1:13" x14ac:dyDescent="0.25">
      <c r="A176">
        <v>175</v>
      </c>
      <c r="B176" s="12">
        <v>21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1</v>
      </c>
      <c r="L176">
        <v>0</v>
      </c>
      <c r="M176">
        <v>0</v>
      </c>
    </row>
    <row r="177" spans="1:13" x14ac:dyDescent="0.25">
      <c r="A177">
        <v>176</v>
      </c>
      <c r="B177" s="12">
        <v>115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5">
      <c r="A178">
        <v>177</v>
      </c>
      <c r="B178" s="12">
        <v>65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5">
      <c r="A179">
        <v>178</v>
      </c>
      <c r="B179" s="12">
        <v>69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5">
      <c r="A180">
        <v>179</v>
      </c>
      <c r="B180" s="12" t="s">
        <v>19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5">
      <c r="A181">
        <v>180</v>
      </c>
      <c r="B181" s="12" t="s">
        <v>19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</row>
    <row r="182" spans="1:13" x14ac:dyDescent="0.25">
      <c r="A182">
        <v>181</v>
      </c>
      <c r="B182" s="12" t="s">
        <v>19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</row>
    <row r="183" spans="1:13" x14ac:dyDescent="0.25">
      <c r="A183">
        <v>182</v>
      </c>
      <c r="B183" s="12" t="s">
        <v>19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5">
      <c r="A184">
        <v>183</v>
      </c>
      <c r="B184" s="12" t="s">
        <v>19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5">
      <c r="A185">
        <v>184</v>
      </c>
      <c r="B185" s="12" t="s">
        <v>19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5">
      <c r="A186">
        <v>185</v>
      </c>
      <c r="B186" s="12" t="s">
        <v>19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5">
      <c r="A187">
        <v>186</v>
      </c>
      <c r="B187" s="12" t="s">
        <v>19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1</v>
      </c>
      <c r="L187">
        <v>0</v>
      </c>
      <c r="M187">
        <v>0</v>
      </c>
    </row>
    <row r="188" spans="1:13" x14ac:dyDescent="0.25">
      <c r="A188">
        <v>187</v>
      </c>
      <c r="B188" s="12">
        <v>97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5">
      <c r="A189">
        <v>188</v>
      </c>
      <c r="B189" s="12" t="s">
        <v>19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5">
      <c r="A190">
        <v>189</v>
      </c>
      <c r="B190" s="12">
        <v>56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5">
      <c r="A191">
        <v>190</v>
      </c>
      <c r="B191" s="12" t="s">
        <v>19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5">
      <c r="A192">
        <v>191</v>
      </c>
      <c r="B192" s="12" t="s">
        <v>19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5">
      <c r="A193">
        <v>192</v>
      </c>
      <c r="B193" s="12" t="s">
        <v>19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5">
      <c r="A194">
        <v>193</v>
      </c>
      <c r="B194" s="12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>
        <v>194</v>
      </c>
      <c r="B195" s="12" t="s">
        <v>19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5">
      <c r="A196">
        <v>195</v>
      </c>
      <c r="B196" s="12" t="s">
        <v>19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5">
      <c r="A197">
        <v>196</v>
      </c>
      <c r="B197" s="12">
        <v>41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1</v>
      </c>
    </row>
    <row r="198" spans="1:13" x14ac:dyDescent="0.25">
      <c r="A198">
        <v>197</v>
      </c>
      <c r="B198" s="12" t="s">
        <v>19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>
        <v>198</v>
      </c>
      <c r="B199" s="12" t="s">
        <v>19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>
        <v>199</v>
      </c>
      <c r="B200" s="12" t="s">
        <v>19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>
        <v>200</v>
      </c>
      <c r="B201" s="12" t="s">
        <v>19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>
        <v>201</v>
      </c>
      <c r="B202" s="12" t="s">
        <v>19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1</v>
      </c>
      <c r="L202">
        <v>0</v>
      </c>
      <c r="M202">
        <v>0</v>
      </c>
    </row>
    <row r="203" spans="1:13" x14ac:dyDescent="0.25">
      <c r="A203">
        <v>202</v>
      </c>
      <c r="B203" s="12">
        <v>87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ht="15.75" thickBot="1" x14ac:dyDescent="0.3">
      <c r="A204" s="9">
        <v>203</v>
      </c>
      <c r="B204" s="24">
        <v>25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</row>
    <row r="205" spans="1:13" x14ac:dyDescent="0.25">
      <c r="A205" t="s">
        <v>8</v>
      </c>
      <c r="C205">
        <v>139</v>
      </c>
      <c r="D205">
        <v>1</v>
      </c>
      <c r="E205">
        <f>SUM(E2:E204)</f>
        <v>25</v>
      </c>
      <c r="F205">
        <f>SUM(F2:F204)</f>
        <v>15</v>
      </c>
      <c r="G205">
        <f>SUM(G2:G204)</f>
        <v>18</v>
      </c>
      <c r="H205">
        <f>SUM(H2:H204)</f>
        <v>137</v>
      </c>
      <c r="I205">
        <f>SUM(I2:I204)</f>
        <v>12</v>
      </c>
      <c r="J205">
        <v>0</v>
      </c>
      <c r="K205">
        <f>SUM(K2:K204)</f>
        <v>138</v>
      </c>
      <c r="L205">
        <v>3</v>
      </c>
      <c r="M205">
        <f>SUM(M2:M204)</f>
        <v>2</v>
      </c>
    </row>
    <row r="214" spans="1:1" x14ac:dyDescent="0.25">
      <c r="A214" s="1"/>
    </row>
    <row r="216" spans="1:1" x14ac:dyDescent="0.25">
      <c r="A216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"/>
  <sheetViews>
    <sheetView topLeftCell="A150" workbookViewId="0">
      <selection activeCell="A2" sqref="A2:M178"/>
    </sheetView>
  </sheetViews>
  <sheetFormatPr defaultColWidth="8.85546875" defaultRowHeight="15" x14ac:dyDescent="0.25"/>
  <cols>
    <col min="1" max="1" width="12.42578125" customWidth="1"/>
    <col min="2" max="2" width="8.85546875" style="12"/>
    <col min="3" max="13" width="12.42578125" style="15"/>
  </cols>
  <sheetData>
    <row r="1" spans="1:13" ht="30" x14ac:dyDescent="0.25">
      <c r="A1" s="14" t="s">
        <v>31</v>
      </c>
      <c r="B1" s="15" t="s">
        <v>18</v>
      </c>
      <c r="C1" s="15" t="s">
        <v>85</v>
      </c>
      <c r="D1" s="15" t="s">
        <v>86</v>
      </c>
      <c r="E1" s="15" t="s">
        <v>87</v>
      </c>
      <c r="F1" s="15" t="s">
        <v>88</v>
      </c>
      <c r="G1" s="15" t="s">
        <v>89</v>
      </c>
      <c r="H1" s="15" t="s">
        <v>90</v>
      </c>
      <c r="I1" s="15" t="s">
        <v>91</v>
      </c>
      <c r="J1" s="15" t="s">
        <v>92</v>
      </c>
      <c r="K1" s="15" t="s">
        <v>93</v>
      </c>
      <c r="L1" s="15" t="s">
        <v>94</v>
      </c>
      <c r="M1" s="15" t="s">
        <v>95</v>
      </c>
    </row>
    <row r="2" spans="1:13" x14ac:dyDescent="0.25">
      <c r="A2">
        <v>1</v>
      </c>
      <c r="B2" s="12">
        <v>1</v>
      </c>
      <c r="C2" s="15">
        <v>1</v>
      </c>
      <c r="D2" s="15">
        <v>0</v>
      </c>
      <c r="E2" s="15">
        <v>0</v>
      </c>
      <c r="F2" s="15">
        <v>0</v>
      </c>
      <c r="G2" s="15">
        <v>0</v>
      </c>
      <c r="H2" s="15">
        <v>1</v>
      </c>
      <c r="I2" s="15">
        <v>0</v>
      </c>
      <c r="J2" s="15">
        <v>0</v>
      </c>
      <c r="K2" s="15">
        <v>1</v>
      </c>
      <c r="L2" s="15">
        <v>0</v>
      </c>
      <c r="M2" s="15">
        <v>0</v>
      </c>
    </row>
    <row r="3" spans="1:13" x14ac:dyDescent="0.25">
      <c r="A3">
        <v>2</v>
      </c>
      <c r="B3" s="12">
        <v>58</v>
      </c>
      <c r="C3" s="15">
        <v>1</v>
      </c>
      <c r="D3" s="15">
        <v>0</v>
      </c>
      <c r="E3" s="15">
        <v>0</v>
      </c>
      <c r="F3" s="15">
        <v>0</v>
      </c>
      <c r="G3" s="15">
        <v>0</v>
      </c>
      <c r="H3" s="15">
        <v>1</v>
      </c>
      <c r="I3" s="15">
        <v>0</v>
      </c>
      <c r="J3" s="15">
        <v>0</v>
      </c>
      <c r="K3" s="15">
        <v>1</v>
      </c>
      <c r="L3" s="15">
        <v>0</v>
      </c>
      <c r="M3" s="15">
        <v>0</v>
      </c>
    </row>
    <row r="4" spans="1:13" x14ac:dyDescent="0.25">
      <c r="A4">
        <v>3</v>
      </c>
      <c r="B4" s="12">
        <v>59</v>
      </c>
      <c r="C4" s="15">
        <v>1</v>
      </c>
      <c r="D4" s="15">
        <v>0</v>
      </c>
      <c r="E4" s="15">
        <v>0</v>
      </c>
      <c r="F4" s="15">
        <v>0</v>
      </c>
      <c r="G4" s="15">
        <v>0</v>
      </c>
      <c r="H4" s="15">
        <v>1</v>
      </c>
      <c r="I4" s="15">
        <v>0</v>
      </c>
      <c r="J4" s="15">
        <v>0</v>
      </c>
      <c r="K4" s="15">
        <v>1</v>
      </c>
      <c r="L4" s="15">
        <v>0</v>
      </c>
      <c r="M4" s="15">
        <v>0</v>
      </c>
    </row>
    <row r="5" spans="1:13" x14ac:dyDescent="0.25">
      <c r="A5">
        <v>4</v>
      </c>
      <c r="B5" s="12">
        <v>60</v>
      </c>
      <c r="C5" s="15">
        <v>1</v>
      </c>
      <c r="D5" s="15">
        <v>0</v>
      </c>
      <c r="E5" s="15">
        <v>0</v>
      </c>
      <c r="F5" s="15">
        <v>0</v>
      </c>
      <c r="G5" s="15">
        <v>0</v>
      </c>
      <c r="H5" s="15">
        <v>1</v>
      </c>
      <c r="I5" s="15">
        <v>0</v>
      </c>
      <c r="J5" s="15">
        <v>0</v>
      </c>
      <c r="K5" s="15">
        <v>1</v>
      </c>
      <c r="L5" s="15">
        <v>0</v>
      </c>
      <c r="M5" s="15">
        <v>0</v>
      </c>
    </row>
    <row r="6" spans="1:13" x14ac:dyDescent="0.25">
      <c r="A6">
        <v>5</v>
      </c>
      <c r="B6" s="12">
        <v>6</v>
      </c>
      <c r="C6" s="15">
        <v>1</v>
      </c>
      <c r="D6" s="15">
        <v>0</v>
      </c>
      <c r="E6" s="15">
        <v>0</v>
      </c>
      <c r="F6" s="15">
        <v>0</v>
      </c>
      <c r="G6" s="15">
        <v>0</v>
      </c>
      <c r="H6" s="15">
        <v>1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</row>
    <row r="7" spans="1:13" x14ac:dyDescent="0.25">
      <c r="A7">
        <v>6</v>
      </c>
      <c r="B7" s="12">
        <v>61</v>
      </c>
      <c r="C7" s="15">
        <v>1</v>
      </c>
      <c r="D7" s="15">
        <v>0</v>
      </c>
      <c r="E7" s="15">
        <v>0</v>
      </c>
      <c r="F7" s="15">
        <v>1</v>
      </c>
      <c r="G7" s="15">
        <v>0</v>
      </c>
      <c r="H7" s="15">
        <v>1</v>
      </c>
      <c r="I7" s="15">
        <v>0</v>
      </c>
      <c r="J7" s="15">
        <v>0</v>
      </c>
      <c r="K7" s="15">
        <v>1</v>
      </c>
      <c r="L7" s="15">
        <v>0</v>
      </c>
      <c r="M7" s="15">
        <v>0</v>
      </c>
    </row>
    <row r="8" spans="1:13" x14ac:dyDescent="0.25">
      <c r="A8">
        <v>7</v>
      </c>
      <c r="B8" s="12">
        <v>9</v>
      </c>
      <c r="C8" s="15">
        <v>1</v>
      </c>
      <c r="D8" s="15">
        <v>0</v>
      </c>
      <c r="E8" s="15">
        <v>0</v>
      </c>
      <c r="F8" s="15">
        <v>1</v>
      </c>
      <c r="G8" s="15">
        <v>0</v>
      </c>
      <c r="H8" s="15">
        <v>1</v>
      </c>
      <c r="I8" s="15">
        <v>0</v>
      </c>
      <c r="J8" s="15">
        <v>0</v>
      </c>
      <c r="K8" s="15">
        <v>1</v>
      </c>
      <c r="L8" s="15">
        <v>0</v>
      </c>
      <c r="M8" s="15">
        <v>0</v>
      </c>
    </row>
    <row r="9" spans="1:13" x14ac:dyDescent="0.25">
      <c r="A9">
        <v>8</v>
      </c>
      <c r="B9" s="12" t="s">
        <v>19</v>
      </c>
      <c r="C9" s="15">
        <v>0</v>
      </c>
      <c r="D9" s="15">
        <v>0</v>
      </c>
      <c r="E9" s="15">
        <v>0</v>
      </c>
      <c r="F9" s="15">
        <v>0</v>
      </c>
      <c r="G9" s="15">
        <v>1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</row>
    <row r="10" spans="1:13" x14ac:dyDescent="0.25">
      <c r="A10">
        <v>9</v>
      </c>
      <c r="B10" s="12">
        <v>65</v>
      </c>
      <c r="C10" s="15">
        <v>1</v>
      </c>
      <c r="D10" s="15">
        <v>0</v>
      </c>
      <c r="E10" s="15">
        <v>0</v>
      </c>
      <c r="F10" s="15">
        <v>0</v>
      </c>
      <c r="G10" s="15">
        <v>0</v>
      </c>
      <c r="H10" s="15">
        <v>1</v>
      </c>
      <c r="I10" s="15">
        <v>0</v>
      </c>
      <c r="J10" s="15">
        <v>0</v>
      </c>
      <c r="K10" s="15">
        <v>1</v>
      </c>
      <c r="L10" s="15">
        <v>0</v>
      </c>
      <c r="M10" s="15">
        <v>0</v>
      </c>
    </row>
    <row r="11" spans="1:13" x14ac:dyDescent="0.25">
      <c r="A11">
        <v>10</v>
      </c>
      <c r="B11" s="12">
        <v>64</v>
      </c>
      <c r="C11" s="15">
        <v>1</v>
      </c>
      <c r="D11" s="15">
        <v>0</v>
      </c>
      <c r="E11" s="15">
        <v>0</v>
      </c>
      <c r="F11" s="15">
        <v>0</v>
      </c>
      <c r="G11" s="15">
        <v>0</v>
      </c>
      <c r="H11" s="15">
        <v>1</v>
      </c>
      <c r="I11" s="15">
        <v>0</v>
      </c>
      <c r="J11" s="15">
        <v>0</v>
      </c>
      <c r="K11" s="15">
        <v>1</v>
      </c>
      <c r="L11" s="15">
        <v>0</v>
      </c>
      <c r="M11" s="15">
        <v>0</v>
      </c>
    </row>
    <row r="12" spans="1:13" x14ac:dyDescent="0.25">
      <c r="A12">
        <v>11</v>
      </c>
      <c r="B12" s="12" t="s">
        <v>19</v>
      </c>
      <c r="C12" s="15">
        <v>1</v>
      </c>
      <c r="D12" s="15">
        <v>0</v>
      </c>
      <c r="E12" s="15">
        <v>0</v>
      </c>
      <c r="F12" s="15">
        <v>0</v>
      </c>
      <c r="G12" s="15">
        <v>0</v>
      </c>
      <c r="H12" s="15">
        <v>1</v>
      </c>
      <c r="I12" s="15">
        <v>0</v>
      </c>
      <c r="J12" s="15">
        <v>0</v>
      </c>
      <c r="K12" s="15">
        <v>1</v>
      </c>
      <c r="L12" s="15">
        <v>0</v>
      </c>
      <c r="M12" s="15">
        <v>0</v>
      </c>
    </row>
    <row r="13" spans="1:13" x14ac:dyDescent="0.25">
      <c r="A13">
        <v>12</v>
      </c>
      <c r="B13" s="12">
        <v>57</v>
      </c>
      <c r="C13" s="15">
        <v>1</v>
      </c>
      <c r="D13" s="15">
        <v>0</v>
      </c>
      <c r="E13" s="15">
        <v>0</v>
      </c>
      <c r="F13" s="15">
        <v>0</v>
      </c>
      <c r="G13" s="15">
        <v>0</v>
      </c>
      <c r="H13" s="15">
        <v>1</v>
      </c>
      <c r="I13" s="15">
        <v>0</v>
      </c>
      <c r="J13" s="15">
        <v>0</v>
      </c>
      <c r="K13" s="15">
        <v>1</v>
      </c>
      <c r="L13" s="15">
        <v>0</v>
      </c>
      <c r="M13" s="15">
        <v>0</v>
      </c>
    </row>
    <row r="14" spans="1:13" x14ac:dyDescent="0.25">
      <c r="A14">
        <v>13</v>
      </c>
      <c r="B14" s="12" t="s">
        <v>19</v>
      </c>
      <c r="C14" s="15">
        <v>1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1</v>
      </c>
    </row>
    <row r="15" spans="1:13" x14ac:dyDescent="0.25">
      <c r="A15">
        <v>14</v>
      </c>
      <c r="B15" s="12">
        <v>56</v>
      </c>
      <c r="C15" s="15">
        <v>1</v>
      </c>
      <c r="D15" s="15">
        <v>0</v>
      </c>
      <c r="E15" s="15">
        <v>0</v>
      </c>
      <c r="F15" s="15">
        <v>0</v>
      </c>
      <c r="G15" s="15">
        <v>0</v>
      </c>
      <c r="H15" s="15">
        <v>1</v>
      </c>
      <c r="I15" s="15">
        <v>0</v>
      </c>
      <c r="J15" s="15">
        <v>0</v>
      </c>
      <c r="K15" s="15">
        <v>1</v>
      </c>
      <c r="L15" s="15">
        <v>0</v>
      </c>
      <c r="M15" s="15">
        <v>0</v>
      </c>
    </row>
    <row r="16" spans="1:13" x14ac:dyDescent="0.25">
      <c r="A16">
        <v>15</v>
      </c>
      <c r="B16" s="12">
        <v>7</v>
      </c>
      <c r="C16" s="15">
        <v>0</v>
      </c>
      <c r="D16" s="15">
        <v>0</v>
      </c>
      <c r="E16" s="15">
        <v>1</v>
      </c>
      <c r="F16" s="15">
        <v>0</v>
      </c>
      <c r="G16" s="15">
        <v>0</v>
      </c>
      <c r="H16" s="15">
        <v>1</v>
      </c>
      <c r="I16" s="15">
        <v>1</v>
      </c>
      <c r="J16" s="15">
        <v>0</v>
      </c>
      <c r="K16" s="15">
        <v>0</v>
      </c>
      <c r="L16" s="15">
        <v>0</v>
      </c>
      <c r="M16" s="15">
        <v>0</v>
      </c>
    </row>
    <row r="17" spans="1:13" x14ac:dyDescent="0.25">
      <c r="A17">
        <v>16</v>
      </c>
      <c r="B17" s="12">
        <v>4</v>
      </c>
      <c r="C17" s="15">
        <v>1</v>
      </c>
      <c r="D17" s="15">
        <v>0</v>
      </c>
      <c r="E17" s="15">
        <v>0</v>
      </c>
      <c r="F17" s="15">
        <v>0</v>
      </c>
      <c r="G17" s="15">
        <v>0</v>
      </c>
      <c r="H17" s="15">
        <v>1</v>
      </c>
      <c r="I17" s="15">
        <v>0</v>
      </c>
      <c r="J17" s="15">
        <v>0</v>
      </c>
      <c r="K17" s="15">
        <v>1</v>
      </c>
      <c r="L17" s="15">
        <v>0</v>
      </c>
      <c r="M17" s="15">
        <v>0</v>
      </c>
    </row>
    <row r="18" spans="1:13" x14ac:dyDescent="0.25">
      <c r="A18">
        <v>17</v>
      </c>
      <c r="B18" s="12">
        <v>67</v>
      </c>
      <c r="C18" s="15">
        <v>1</v>
      </c>
      <c r="D18" s="15">
        <v>0</v>
      </c>
      <c r="E18" s="15">
        <v>0</v>
      </c>
      <c r="F18" s="15">
        <v>0</v>
      </c>
      <c r="G18" s="15">
        <v>0</v>
      </c>
      <c r="H18" s="15">
        <v>1</v>
      </c>
      <c r="I18" s="15">
        <v>0</v>
      </c>
      <c r="J18" s="15">
        <v>0</v>
      </c>
      <c r="K18" s="15">
        <v>1</v>
      </c>
      <c r="L18" s="15">
        <v>0</v>
      </c>
      <c r="M18" s="15">
        <v>0</v>
      </c>
    </row>
    <row r="19" spans="1:13" x14ac:dyDescent="0.25">
      <c r="A19">
        <v>18</v>
      </c>
      <c r="B19" s="12">
        <v>8</v>
      </c>
      <c r="C19" s="15">
        <v>1</v>
      </c>
      <c r="D19" s="15">
        <v>0</v>
      </c>
      <c r="E19" s="15">
        <v>0</v>
      </c>
      <c r="F19" s="15">
        <v>0</v>
      </c>
      <c r="G19" s="15">
        <v>0</v>
      </c>
      <c r="H19" s="15">
        <v>1</v>
      </c>
      <c r="I19" s="15">
        <v>0</v>
      </c>
      <c r="J19" s="15">
        <v>0</v>
      </c>
      <c r="K19" s="15">
        <v>1</v>
      </c>
      <c r="L19" s="15">
        <v>0</v>
      </c>
      <c r="M19" s="15">
        <v>0</v>
      </c>
    </row>
    <row r="20" spans="1:13" x14ac:dyDescent="0.25">
      <c r="A20">
        <v>19</v>
      </c>
      <c r="B20" s="12">
        <v>5</v>
      </c>
      <c r="C20" s="15">
        <v>1</v>
      </c>
      <c r="D20" s="15">
        <v>0</v>
      </c>
      <c r="E20" s="15">
        <v>0</v>
      </c>
      <c r="F20" s="15">
        <v>0</v>
      </c>
      <c r="G20" s="15">
        <v>0</v>
      </c>
      <c r="H20" s="15">
        <v>1</v>
      </c>
      <c r="I20" s="15">
        <v>0</v>
      </c>
      <c r="J20" s="15">
        <v>0</v>
      </c>
      <c r="K20" s="15">
        <v>1</v>
      </c>
      <c r="L20" s="15">
        <v>0</v>
      </c>
      <c r="M20" s="15">
        <v>0</v>
      </c>
    </row>
    <row r="21" spans="1:13" x14ac:dyDescent="0.25">
      <c r="A21">
        <v>20</v>
      </c>
      <c r="B21" s="12">
        <v>66</v>
      </c>
      <c r="C21" s="15">
        <v>1</v>
      </c>
      <c r="D21" s="15">
        <v>0</v>
      </c>
      <c r="E21" s="15">
        <v>0</v>
      </c>
      <c r="F21" s="15">
        <v>0</v>
      </c>
      <c r="G21" s="15">
        <v>0</v>
      </c>
      <c r="H21" s="15">
        <v>1</v>
      </c>
      <c r="I21" s="15">
        <v>0</v>
      </c>
      <c r="J21" s="15">
        <v>0</v>
      </c>
      <c r="K21" s="15">
        <v>1</v>
      </c>
      <c r="L21" s="15">
        <v>0</v>
      </c>
      <c r="M21" s="15">
        <v>0</v>
      </c>
    </row>
    <row r="22" spans="1:13" x14ac:dyDescent="0.25">
      <c r="A22">
        <v>21</v>
      </c>
      <c r="B22" s="12">
        <v>11</v>
      </c>
      <c r="C22" s="15">
        <v>1</v>
      </c>
      <c r="D22" s="15">
        <v>0</v>
      </c>
      <c r="E22" s="15">
        <v>0</v>
      </c>
      <c r="F22" s="15">
        <v>1</v>
      </c>
      <c r="G22" s="15">
        <v>0</v>
      </c>
      <c r="H22" s="15">
        <v>1</v>
      </c>
      <c r="I22" s="15">
        <v>0</v>
      </c>
      <c r="J22" s="15">
        <v>0</v>
      </c>
      <c r="K22" s="15">
        <v>1</v>
      </c>
      <c r="L22" s="15">
        <v>0</v>
      </c>
      <c r="M22" s="15">
        <v>0</v>
      </c>
    </row>
    <row r="23" spans="1:13" x14ac:dyDescent="0.25">
      <c r="A23">
        <v>22</v>
      </c>
      <c r="B23" s="12">
        <v>10</v>
      </c>
      <c r="C23" s="15">
        <v>1</v>
      </c>
      <c r="D23" s="15">
        <v>0</v>
      </c>
      <c r="E23" s="15">
        <v>0</v>
      </c>
      <c r="F23" s="15">
        <v>0</v>
      </c>
      <c r="G23" s="15">
        <v>0</v>
      </c>
      <c r="H23" s="15">
        <v>1</v>
      </c>
      <c r="I23" s="15">
        <v>0</v>
      </c>
      <c r="J23" s="15">
        <v>0</v>
      </c>
      <c r="K23" s="15">
        <v>1</v>
      </c>
      <c r="L23" s="15">
        <v>0</v>
      </c>
      <c r="M23" s="15">
        <v>0</v>
      </c>
    </row>
    <row r="24" spans="1:13" x14ac:dyDescent="0.25">
      <c r="A24">
        <v>23</v>
      </c>
      <c r="B24" s="12">
        <v>75</v>
      </c>
      <c r="C24" s="15">
        <v>1</v>
      </c>
      <c r="D24" s="15">
        <v>0</v>
      </c>
      <c r="E24" s="15">
        <v>0</v>
      </c>
      <c r="F24" s="15">
        <v>0</v>
      </c>
      <c r="G24" s="15">
        <v>0</v>
      </c>
      <c r="H24" s="15">
        <v>1</v>
      </c>
      <c r="I24" s="15">
        <v>0</v>
      </c>
      <c r="J24" s="15">
        <v>0</v>
      </c>
      <c r="K24" s="15">
        <v>1</v>
      </c>
      <c r="L24" s="15">
        <v>0</v>
      </c>
      <c r="M24" s="15">
        <v>0</v>
      </c>
    </row>
    <row r="25" spans="1:13" x14ac:dyDescent="0.25">
      <c r="A25">
        <v>24</v>
      </c>
      <c r="B25" s="12">
        <v>73</v>
      </c>
      <c r="C25" s="15">
        <v>0</v>
      </c>
      <c r="D25" s="15">
        <v>0</v>
      </c>
      <c r="E25" s="15">
        <v>1</v>
      </c>
      <c r="F25" s="15">
        <v>0</v>
      </c>
      <c r="G25" s="15">
        <v>1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</row>
    <row r="26" spans="1:13" x14ac:dyDescent="0.25">
      <c r="A26">
        <v>25</v>
      </c>
      <c r="B26" s="12">
        <v>69</v>
      </c>
      <c r="C26" s="15">
        <v>0</v>
      </c>
      <c r="D26" s="15">
        <v>0</v>
      </c>
      <c r="E26" s="15">
        <v>1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</row>
    <row r="27" spans="1:13" x14ac:dyDescent="0.25">
      <c r="A27">
        <v>26</v>
      </c>
      <c r="B27" s="12" t="s">
        <v>19</v>
      </c>
      <c r="C27" s="15">
        <v>1</v>
      </c>
      <c r="D27" s="15">
        <v>0</v>
      </c>
      <c r="E27" s="15">
        <v>0</v>
      </c>
      <c r="F27" s="15">
        <v>0</v>
      </c>
      <c r="G27" s="15">
        <v>0</v>
      </c>
      <c r="H27" s="15">
        <v>1</v>
      </c>
      <c r="I27" s="15">
        <v>0</v>
      </c>
      <c r="J27" s="15">
        <v>0</v>
      </c>
      <c r="K27" s="15">
        <v>1</v>
      </c>
      <c r="L27" s="15">
        <v>0</v>
      </c>
      <c r="M27" s="15">
        <v>0</v>
      </c>
    </row>
    <row r="28" spans="1:13" x14ac:dyDescent="0.25">
      <c r="A28">
        <v>27</v>
      </c>
      <c r="B28" s="12">
        <v>135</v>
      </c>
      <c r="C28" s="15">
        <v>1</v>
      </c>
      <c r="D28" s="15">
        <v>0</v>
      </c>
      <c r="E28" s="15">
        <v>0</v>
      </c>
      <c r="F28" s="15">
        <v>1</v>
      </c>
      <c r="G28" s="15">
        <v>0</v>
      </c>
      <c r="H28" s="15">
        <v>1</v>
      </c>
      <c r="I28" s="15">
        <v>0</v>
      </c>
      <c r="J28" s="15">
        <v>0</v>
      </c>
      <c r="K28" s="15">
        <v>1</v>
      </c>
      <c r="L28" s="15">
        <v>0</v>
      </c>
      <c r="M28" s="15">
        <v>0</v>
      </c>
    </row>
    <row r="29" spans="1:13" x14ac:dyDescent="0.25">
      <c r="A29">
        <v>28</v>
      </c>
      <c r="B29" s="12" t="s">
        <v>19</v>
      </c>
      <c r="C29" s="15">
        <v>1</v>
      </c>
      <c r="D29" s="15">
        <v>0</v>
      </c>
      <c r="E29" s="15">
        <v>0</v>
      </c>
      <c r="F29" s="15">
        <v>0</v>
      </c>
      <c r="G29" s="15">
        <v>0</v>
      </c>
      <c r="H29" s="15">
        <v>1</v>
      </c>
      <c r="I29" s="15">
        <v>0</v>
      </c>
      <c r="J29" s="15">
        <v>0</v>
      </c>
      <c r="K29" s="15">
        <v>1</v>
      </c>
      <c r="L29" s="15">
        <v>0</v>
      </c>
      <c r="M29" s="15">
        <v>0</v>
      </c>
    </row>
    <row r="30" spans="1:13" x14ac:dyDescent="0.25">
      <c r="A30">
        <v>29</v>
      </c>
      <c r="B30" s="12">
        <v>71</v>
      </c>
      <c r="C30" s="15">
        <v>1</v>
      </c>
      <c r="D30" s="15">
        <v>0</v>
      </c>
      <c r="E30" s="15">
        <v>0</v>
      </c>
      <c r="F30" s="15">
        <v>0</v>
      </c>
      <c r="G30" s="15">
        <v>0</v>
      </c>
      <c r="H30" s="15">
        <v>1</v>
      </c>
      <c r="I30" s="15">
        <v>0</v>
      </c>
      <c r="J30" s="15">
        <v>0</v>
      </c>
      <c r="K30" s="15">
        <v>1</v>
      </c>
      <c r="L30" s="15">
        <v>0</v>
      </c>
      <c r="M30" s="15">
        <v>0</v>
      </c>
    </row>
    <row r="31" spans="1:13" x14ac:dyDescent="0.25">
      <c r="A31">
        <v>30</v>
      </c>
      <c r="B31" s="12">
        <v>74</v>
      </c>
      <c r="C31" s="15">
        <v>1</v>
      </c>
      <c r="D31" s="15">
        <v>0</v>
      </c>
      <c r="E31" s="15">
        <v>0</v>
      </c>
      <c r="F31" s="15">
        <v>1</v>
      </c>
      <c r="G31" s="15">
        <v>0</v>
      </c>
      <c r="H31" s="15">
        <v>1</v>
      </c>
      <c r="I31" s="15">
        <v>0</v>
      </c>
      <c r="J31" s="15">
        <v>0</v>
      </c>
      <c r="K31" s="15">
        <v>1</v>
      </c>
      <c r="L31" s="15">
        <v>0</v>
      </c>
      <c r="M31" s="15">
        <v>0</v>
      </c>
    </row>
    <row r="32" spans="1:13" x14ac:dyDescent="0.25">
      <c r="A32">
        <v>31</v>
      </c>
      <c r="B32" s="12">
        <v>16</v>
      </c>
      <c r="C32" s="15">
        <v>1</v>
      </c>
      <c r="D32" s="15">
        <v>0</v>
      </c>
      <c r="E32" s="15">
        <v>0</v>
      </c>
      <c r="F32" s="15">
        <v>0</v>
      </c>
      <c r="G32" s="15">
        <v>0</v>
      </c>
      <c r="H32" s="15">
        <v>1</v>
      </c>
      <c r="I32" s="15">
        <v>0</v>
      </c>
      <c r="J32" s="15">
        <v>0</v>
      </c>
      <c r="K32" s="15">
        <v>1</v>
      </c>
      <c r="L32" s="15">
        <v>0</v>
      </c>
      <c r="M32" s="15">
        <v>0</v>
      </c>
    </row>
    <row r="33" spans="1:13" x14ac:dyDescent="0.25">
      <c r="A33">
        <v>32</v>
      </c>
      <c r="B33" s="12" t="s">
        <v>19</v>
      </c>
      <c r="C33" s="15">
        <v>0</v>
      </c>
      <c r="D33" s="15">
        <v>0</v>
      </c>
      <c r="E33" s="15">
        <v>1</v>
      </c>
      <c r="F33" s="15">
        <v>0</v>
      </c>
      <c r="G33" s="15">
        <v>1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</row>
    <row r="34" spans="1:13" x14ac:dyDescent="0.25">
      <c r="A34">
        <v>33</v>
      </c>
      <c r="B34" s="12" t="s">
        <v>19</v>
      </c>
      <c r="C34" s="15">
        <v>1</v>
      </c>
      <c r="D34" s="15">
        <v>0</v>
      </c>
      <c r="E34" s="15">
        <v>0</v>
      </c>
      <c r="F34" s="15">
        <v>0</v>
      </c>
      <c r="G34" s="15">
        <v>0</v>
      </c>
      <c r="H34" s="15">
        <v>1</v>
      </c>
      <c r="I34" s="15">
        <v>0</v>
      </c>
      <c r="J34" s="15">
        <v>0</v>
      </c>
      <c r="K34" s="15">
        <v>1</v>
      </c>
      <c r="L34" s="15">
        <v>0</v>
      </c>
      <c r="M34" s="15">
        <v>0</v>
      </c>
    </row>
    <row r="35" spans="1:13" x14ac:dyDescent="0.25">
      <c r="A35">
        <v>34</v>
      </c>
      <c r="B35" s="12">
        <v>79</v>
      </c>
      <c r="C35" s="15">
        <v>1</v>
      </c>
      <c r="D35" s="15">
        <v>0</v>
      </c>
      <c r="E35" s="15">
        <v>0</v>
      </c>
      <c r="F35" s="15">
        <v>0</v>
      </c>
      <c r="G35" s="15">
        <v>0</v>
      </c>
      <c r="H35" s="15">
        <v>1</v>
      </c>
      <c r="I35" s="15">
        <v>0</v>
      </c>
      <c r="J35" s="15">
        <v>0</v>
      </c>
      <c r="K35" s="15">
        <v>1</v>
      </c>
      <c r="L35" s="15">
        <v>0</v>
      </c>
      <c r="M35" s="15">
        <v>0</v>
      </c>
    </row>
    <row r="36" spans="1:13" x14ac:dyDescent="0.25">
      <c r="A36">
        <v>35</v>
      </c>
      <c r="B36" s="12">
        <v>20</v>
      </c>
      <c r="C36" s="15">
        <v>1</v>
      </c>
      <c r="D36" s="15">
        <v>0</v>
      </c>
      <c r="E36" s="15">
        <v>1</v>
      </c>
      <c r="F36" s="15">
        <v>0</v>
      </c>
      <c r="G36" s="15">
        <v>0</v>
      </c>
      <c r="H36" s="15">
        <v>1</v>
      </c>
      <c r="I36" s="15">
        <v>0</v>
      </c>
      <c r="J36" s="15">
        <v>0</v>
      </c>
      <c r="K36" s="15">
        <v>1</v>
      </c>
      <c r="L36" s="15">
        <v>0</v>
      </c>
      <c r="M36" s="15">
        <v>0</v>
      </c>
    </row>
    <row r="37" spans="1:13" x14ac:dyDescent="0.25">
      <c r="A37">
        <v>36</v>
      </c>
      <c r="B37" s="12" t="s">
        <v>19</v>
      </c>
      <c r="C37" s="15">
        <v>1</v>
      </c>
      <c r="D37" s="15">
        <v>0</v>
      </c>
      <c r="E37" s="15">
        <v>0</v>
      </c>
      <c r="F37" s="15">
        <v>0</v>
      </c>
      <c r="G37" s="15">
        <v>0</v>
      </c>
      <c r="H37" s="15">
        <v>1</v>
      </c>
      <c r="I37" s="15">
        <v>0</v>
      </c>
      <c r="J37" s="15">
        <v>0</v>
      </c>
      <c r="K37" s="15">
        <v>1</v>
      </c>
      <c r="L37" s="15">
        <v>0</v>
      </c>
      <c r="M37" s="15">
        <v>0</v>
      </c>
    </row>
    <row r="38" spans="1:13" x14ac:dyDescent="0.25">
      <c r="A38">
        <v>37</v>
      </c>
      <c r="B38" s="12">
        <v>21</v>
      </c>
      <c r="C38" s="15">
        <v>1</v>
      </c>
      <c r="D38" s="15">
        <v>0</v>
      </c>
      <c r="E38" s="15">
        <v>0</v>
      </c>
      <c r="F38" s="15">
        <v>0</v>
      </c>
      <c r="G38" s="15">
        <v>0</v>
      </c>
      <c r="H38" s="15">
        <v>1</v>
      </c>
      <c r="I38" s="15">
        <v>0</v>
      </c>
      <c r="J38" s="15">
        <v>0</v>
      </c>
      <c r="K38" s="15">
        <v>1</v>
      </c>
      <c r="L38" s="15">
        <v>0</v>
      </c>
      <c r="M38" s="15">
        <v>0</v>
      </c>
    </row>
    <row r="39" spans="1:13" x14ac:dyDescent="0.25">
      <c r="A39">
        <v>38</v>
      </c>
      <c r="B39" s="12">
        <v>121</v>
      </c>
      <c r="C39" s="15">
        <v>1</v>
      </c>
      <c r="D39" s="15">
        <v>0</v>
      </c>
      <c r="E39" s="15">
        <v>0</v>
      </c>
      <c r="F39" s="15">
        <v>0</v>
      </c>
      <c r="G39" s="15">
        <v>0</v>
      </c>
      <c r="H39" s="15">
        <v>1</v>
      </c>
      <c r="I39" s="15">
        <v>0</v>
      </c>
      <c r="J39" s="15">
        <v>0</v>
      </c>
      <c r="K39" s="15">
        <v>1</v>
      </c>
      <c r="L39" s="15">
        <v>0</v>
      </c>
      <c r="M39" s="15">
        <v>0</v>
      </c>
    </row>
    <row r="40" spans="1:13" x14ac:dyDescent="0.25">
      <c r="A40">
        <v>39</v>
      </c>
      <c r="B40" s="12">
        <v>77</v>
      </c>
      <c r="C40" s="15">
        <v>1</v>
      </c>
      <c r="D40" s="15">
        <v>0</v>
      </c>
      <c r="E40" s="15">
        <v>0</v>
      </c>
      <c r="F40" s="15">
        <v>0</v>
      </c>
      <c r="G40" s="15">
        <v>0</v>
      </c>
      <c r="H40" s="15">
        <v>1</v>
      </c>
      <c r="I40" s="15">
        <v>0</v>
      </c>
      <c r="J40" s="15">
        <v>0</v>
      </c>
      <c r="K40" s="15">
        <v>1</v>
      </c>
      <c r="L40" s="15">
        <v>0</v>
      </c>
      <c r="M40" s="15">
        <v>0</v>
      </c>
    </row>
    <row r="41" spans="1:13" x14ac:dyDescent="0.25">
      <c r="A41">
        <v>40</v>
      </c>
      <c r="B41" s="12">
        <v>76</v>
      </c>
      <c r="C41" s="15">
        <v>1</v>
      </c>
      <c r="D41" s="15">
        <v>0</v>
      </c>
      <c r="E41" s="15">
        <v>0</v>
      </c>
      <c r="F41" s="15">
        <v>0</v>
      </c>
      <c r="G41" s="15">
        <v>0</v>
      </c>
      <c r="H41" s="15">
        <v>1</v>
      </c>
      <c r="I41" s="15">
        <v>0</v>
      </c>
      <c r="J41" s="15">
        <v>0</v>
      </c>
      <c r="K41" s="15">
        <v>1</v>
      </c>
      <c r="L41" s="15">
        <v>0</v>
      </c>
      <c r="M41" s="15">
        <v>0</v>
      </c>
    </row>
    <row r="42" spans="1:13" x14ac:dyDescent="0.25">
      <c r="A42">
        <v>41</v>
      </c>
      <c r="B42" s="12">
        <v>123</v>
      </c>
      <c r="C42" s="15">
        <v>1</v>
      </c>
      <c r="D42" s="15">
        <v>0</v>
      </c>
      <c r="E42" s="15">
        <v>0</v>
      </c>
      <c r="F42" s="15">
        <v>0</v>
      </c>
      <c r="G42" s="15">
        <v>0</v>
      </c>
      <c r="H42" s="15">
        <v>1</v>
      </c>
      <c r="I42" s="15">
        <v>0</v>
      </c>
      <c r="J42" s="15">
        <v>0</v>
      </c>
      <c r="K42" s="15">
        <v>1</v>
      </c>
      <c r="L42" s="15">
        <v>0</v>
      </c>
      <c r="M42" s="15">
        <v>0</v>
      </c>
    </row>
    <row r="43" spans="1:13" x14ac:dyDescent="0.25">
      <c r="A43">
        <v>42</v>
      </c>
      <c r="B43" s="12">
        <v>22</v>
      </c>
      <c r="C43" s="15">
        <v>1</v>
      </c>
      <c r="D43" s="15">
        <v>0</v>
      </c>
      <c r="E43" s="15">
        <v>0</v>
      </c>
      <c r="F43" s="15">
        <v>0</v>
      </c>
      <c r="G43" s="15">
        <v>0</v>
      </c>
      <c r="H43" s="15">
        <v>1</v>
      </c>
      <c r="I43" s="15">
        <v>0</v>
      </c>
      <c r="J43" s="15">
        <v>0</v>
      </c>
      <c r="K43" s="15">
        <v>1</v>
      </c>
      <c r="L43" s="15">
        <v>0</v>
      </c>
      <c r="M43" s="15">
        <v>0</v>
      </c>
    </row>
    <row r="44" spans="1:13" x14ac:dyDescent="0.25">
      <c r="A44">
        <v>43</v>
      </c>
      <c r="B44" s="12">
        <v>26</v>
      </c>
      <c r="C44" s="15">
        <v>1</v>
      </c>
      <c r="D44" s="15">
        <v>0</v>
      </c>
      <c r="E44" s="15">
        <v>0</v>
      </c>
      <c r="F44" s="15">
        <v>0</v>
      </c>
      <c r="G44" s="15">
        <v>0</v>
      </c>
      <c r="H44" s="15">
        <v>1</v>
      </c>
      <c r="I44" s="15">
        <v>0</v>
      </c>
      <c r="J44" s="15">
        <v>0</v>
      </c>
      <c r="K44" s="15">
        <v>1</v>
      </c>
      <c r="L44" s="15">
        <v>0</v>
      </c>
      <c r="M44" s="15">
        <v>0</v>
      </c>
    </row>
    <row r="45" spans="1:13" x14ac:dyDescent="0.25">
      <c r="A45">
        <v>44</v>
      </c>
      <c r="B45" s="12">
        <v>27</v>
      </c>
      <c r="C45" s="15">
        <v>1</v>
      </c>
      <c r="D45" s="15">
        <v>0</v>
      </c>
      <c r="E45" s="15">
        <v>0</v>
      </c>
      <c r="F45" s="15">
        <v>0</v>
      </c>
      <c r="G45" s="15">
        <v>0</v>
      </c>
      <c r="H45" s="15">
        <v>1</v>
      </c>
      <c r="I45" s="15">
        <v>0</v>
      </c>
      <c r="J45" s="15">
        <v>0</v>
      </c>
      <c r="K45" s="15">
        <v>1</v>
      </c>
      <c r="L45" s="15">
        <v>0</v>
      </c>
      <c r="M45" s="15">
        <v>0</v>
      </c>
    </row>
    <row r="46" spans="1:13" x14ac:dyDescent="0.25">
      <c r="A46">
        <v>45</v>
      </c>
      <c r="B46" s="12">
        <v>14</v>
      </c>
      <c r="C46" s="15">
        <v>1</v>
      </c>
      <c r="D46" s="15">
        <v>0</v>
      </c>
      <c r="E46" s="15">
        <v>0</v>
      </c>
      <c r="F46" s="15">
        <v>1</v>
      </c>
      <c r="G46" s="15">
        <v>0</v>
      </c>
      <c r="H46" s="15">
        <v>1</v>
      </c>
      <c r="I46" s="15">
        <v>0</v>
      </c>
      <c r="J46" s="15">
        <v>0</v>
      </c>
      <c r="K46" s="15">
        <v>1</v>
      </c>
      <c r="L46" s="15">
        <v>0</v>
      </c>
      <c r="M46" s="15">
        <v>0</v>
      </c>
    </row>
    <row r="47" spans="1:13" x14ac:dyDescent="0.25">
      <c r="A47">
        <v>46</v>
      </c>
      <c r="B47" s="12">
        <v>12</v>
      </c>
      <c r="C47" s="15">
        <v>1</v>
      </c>
      <c r="D47" s="15">
        <v>0</v>
      </c>
      <c r="E47" s="15">
        <v>0</v>
      </c>
      <c r="F47" s="15">
        <v>0</v>
      </c>
      <c r="G47" s="15">
        <v>0</v>
      </c>
      <c r="H47" s="15">
        <v>1</v>
      </c>
      <c r="I47" s="15">
        <v>0</v>
      </c>
      <c r="J47" s="15">
        <v>0</v>
      </c>
      <c r="K47" s="15">
        <v>1</v>
      </c>
      <c r="L47" s="15">
        <v>0</v>
      </c>
      <c r="M47" s="15">
        <v>0</v>
      </c>
    </row>
    <row r="48" spans="1:13" x14ac:dyDescent="0.25">
      <c r="A48">
        <v>47</v>
      </c>
      <c r="B48" s="12" t="s">
        <v>19</v>
      </c>
      <c r="C48" s="15">
        <v>1</v>
      </c>
      <c r="D48" s="15">
        <v>0</v>
      </c>
      <c r="E48" s="15">
        <v>0</v>
      </c>
      <c r="F48" s="15">
        <v>0</v>
      </c>
      <c r="G48" s="15">
        <v>0</v>
      </c>
      <c r="H48" s="15">
        <v>1</v>
      </c>
      <c r="I48" s="15">
        <v>0</v>
      </c>
      <c r="J48" s="15">
        <v>0</v>
      </c>
      <c r="K48" s="15">
        <v>1</v>
      </c>
      <c r="L48" s="15">
        <v>0</v>
      </c>
      <c r="M48" s="15">
        <v>0</v>
      </c>
    </row>
    <row r="49" spans="1:13" x14ac:dyDescent="0.25">
      <c r="A49">
        <v>48</v>
      </c>
      <c r="B49" s="12">
        <v>125</v>
      </c>
      <c r="C49" s="15">
        <v>0</v>
      </c>
      <c r="D49" s="15">
        <v>0</v>
      </c>
      <c r="E49" s="15">
        <v>0</v>
      </c>
      <c r="F49" s="15">
        <v>0</v>
      </c>
      <c r="G49" s="15">
        <v>1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</row>
    <row r="50" spans="1:13" x14ac:dyDescent="0.25">
      <c r="A50">
        <v>49</v>
      </c>
      <c r="B50" s="12">
        <v>24</v>
      </c>
      <c r="C50" s="15">
        <v>0</v>
      </c>
      <c r="D50" s="15">
        <v>0</v>
      </c>
      <c r="E50" s="15">
        <v>1</v>
      </c>
      <c r="F50" s="15">
        <v>0</v>
      </c>
      <c r="G50" s="15">
        <v>1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</row>
    <row r="51" spans="1:13" x14ac:dyDescent="0.25">
      <c r="A51">
        <v>50</v>
      </c>
      <c r="B51" s="12">
        <v>130</v>
      </c>
      <c r="C51" s="15">
        <v>0</v>
      </c>
      <c r="D51" s="15">
        <v>0</v>
      </c>
      <c r="E51" s="15">
        <v>1</v>
      </c>
      <c r="F51" s="15">
        <v>0</v>
      </c>
      <c r="G51" s="15">
        <v>1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</row>
    <row r="52" spans="1:13" x14ac:dyDescent="0.25">
      <c r="A52">
        <v>51</v>
      </c>
      <c r="B52" s="12">
        <v>124</v>
      </c>
      <c r="C52" s="15">
        <v>1</v>
      </c>
      <c r="D52" s="15">
        <v>0</v>
      </c>
      <c r="E52" s="15">
        <v>0</v>
      </c>
      <c r="F52" s="15">
        <v>0</v>
      </c>
      <c r="G52" s="15">
        <v>0</v>
      </c>
      <c r="H52" s="15">
        <v>1</v>
      </c>
      <c r="I52" s="15">
        <v>0</v>
      </c>
      <c r="J52" s="15">
        <v>0</v>
      </c>
      <c r="K52" s="15">
        <v>1</v>
      </c>
      <c r="L52" s="15">
        <v>0</v>
      </c>
      <c r="M52" s="15">
        <v>0</v>
      </c>
    </row>
    <row r="53" spans="1:13" x14ac:dyDescent="0.25">
      <c r="A53">
        <v>52</v>
      </c>
      <c r="B53" s="12">
        <v>132</v>
      </c>
      <c r="C53" s="15">
        <v>1</v>
      </c>
      <c r="D53" s="15">
        <v>0</v>
      </c>
      <c r="E53" s="15">
        <v>0</v>
      </c>
      <c r="F53" s="15">
        <v>0</v>
      </c>
      <c r="G53" s="15">
        <v>0</v>
      </c>
      <c r="H53" s="15">
        <v>1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</row>
    <row r="54" spans="1:13" x14ac:dyDescent="0.25">
      <c r="A54">
        <v>53</v>
      </c>
      <c r="B54" s="12">
        <v>138</v>
      </c>
      <c r="C54" s="15">
        <v>1</v>
      </c>
      <c r="D54" s="15">
        <v>0</v>
      </c>
      <c r="E54" s="15">
        <v>0</v>
      </c>
      <c r="F54" s="15">
        <v>1</v>
      </c>
      <c r="G54" s="15">
        <v>0</v>
      </c>
      <c r="H54" s="15">
        <v>1</v>
      </c>
      <c r="I54" s="15">
        <v>0</v>
      </c>
      <c r="J54" s="15">
        <v>0</v>
      </c>
      <c r="K54" s="15">
        <v>1</v>
      </c>
      <c r="L54" s="15">
        <v>0</v>
      </c>
      <c r="M54" s="15">
        <v>0</v>
      </c>
    </row>
    <row r="55" spans="1:13" x14ac:dyDescent="0.25">
      <c r="A55">
        <v>54</v>
      </c>
      <c r="B55" s="12">
        <v>137</v>
      </c>
      <c r="C55" s="15">
        <v>1</v>
      </c>
      <c r="D55" s="15">
        <v>0</v>
      </c>
      <c r="E55" s="15">
        <v>0</v>
      </c>
      <c r="F55" s="15">
        <v>0</v>
      </c>
      <c r="G55" s="15">
        <v>0</v>
      </c>
      <c r="H55" s="15">
        <v>1</v>
      </c>
      <c r="I55" s="15">
        <v>0</v>
      </c>
      <c r="J55" s="15">
        <v>0</v>
      </c>
      <c r="K55" s="15">
        <v>1</v>
      </c>
      <c r="L55" s="15">
        <v>0</v>
      </c>
      <c r="M55" s="15">
        <v>0</v>
      </c>
    </row>
    <row r="56" spans="1:13" x14ac:dyDescent="0.25">
      <c r="A56">
        <v>55</v>
      </c>
      <c r="B56" s="12" t="s">
        <v>19</v>
      </c>
      <c r="C56" s="15">
        <v>1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1</v>
      </c>
      <c r="L56" s="15">
        <v>0</v>
      </c>
      <c r="M56" s="15">
        <v>0</v>
      </c>
    </row>
    <row r="57" spans="1:13" x14ac:dyDescent="0.25">
      <c r="A57">
        <v>56</v>
      </c>
      <c r="B57" s="12" t="s">
        <v>19</v>
      </c>
      <c r="C57" s="15">
        <v>1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1</v>
      </c>
      <c r="L57" s="15">
        <v>0</v>
      </c>
      <c r="M57" s="15">
        <v>0</v>
      </c>
    </row>
    <row r="58" spans="1:13" x14ac:dyDescent="0.25">
      <c r="A58">
        <v>57</v>
      </c>
      <c r="B58" s="12" t="s">
        <v>19</v>
      </c>
      <c r="C58" s="15">
        <v>1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1</v>
      </c>
      <c r="L58" s="15">
        <v>1</v>
      </c>
      <c r="M58" s="15">
        <v>1</v>
      </c>
    </row>
    <row r="59" spans="1:13" x14ac:dyDescent="0.25">
      <c r="A59">
        <v>58</v>
      </c>
      <c r="B59" s="12" t="s">
        <v>19</v>
      </c>
      <c r="C59" s="15">
        <v>1</v>
      </c>
      <c r="D59" s="15">
        <v>0</v>
      </c>
      <c r="E59" s="15">
        <v>0</v>
      </c>
      <c r="F59" s="15">
        <v>0</v>
      </c>
      <c r="G59" s="15">
        <v>0</v>
      </c>
      <c r="H59" s="15">
        <v>1</v>
      </c>
      <c r="I59" s="15">
        <v>0</v>
      </c>
      <c r="J59" s="15">
        <v>0</v>
      </c>
      <c r="K59" s="15">
        <v>1</v>
      </c>
      <c r="L59" s="15">
        <v>0</v>
      </c>
      <c r="M59" s="15">
        <v>0</v>
      </c>
    </row>
    <row r="60" spans="1:13" x14ac:dyDescent="0.25">
      <c r="A60">
        <v>59</v>
      </c>
      <c r="B60" s="12" t="s">
        <v>19</v>
      </c>
      <c r="C60" s="15">
        <v>1</v>
      </c>
      <c r="D60" s="15">
        <v>0</v>
      </c>
      <c r="E60" s="15">
        <v>0</v>
      </c>
      <c r="F60" s="15">
        <v>0</v>
      </c>
      <c r="G60" s="15">
        <v>0</v>
      </c>
      <c r="H60" s="15">
        <v>1</v>
      </c>
      <c r="I60" s="15">
        <v>0</v>
      </c>
      <c r="J60" s="15">
        <v>0</v>
      </c>
      <c r="K60" s="15">
        <v>1</v>
      </c>
      <c r="L60" s="15">
        <v>0</v>
      </c>
      <c r="M60" s="15">
        <v>0</v>
      </c>
    </row>
    <row r="61" spans="1:13" x14ac:dyDescent="0.25">
      <c r="A61">
        <v>60</v>
      </c>
      <c r="B61" s="12" t="s">
        <v>19</v>
      </c>
      <c r="C61" s="15">
        <v>1</v>
      </c>
      <c r="D61" s="15">
        <v>0</v>
      </c>
      <c r="E61" s="15">
        <v>0</v>
      </c>
      <c r="F61" s="15">
        <v>0</v>
      </c>
      <c r="G61" s="15">
        <v>0</v>
      </c>
      <c r="H61" s="15">
        <v>1</v>
      </c>
      <c r="I61" s="15">
        <v>0</v>
      </c>
      <c r="J61" s="15">
        <v>0</v>
      </c>
      <c r="K61" s="15">
        <v>1</v>
      </c>
      <c r="L61" s="15">
        <v>0</v>
      </c>
      <c r="M61" s="15">
        <v>0</v>
      </c>
    </row>
    <row r="62" spans="1:13" x14ac:dyDescent="0.25">
      <c r="A62">
        <v>61</v>
      </c>
      <c r="B62" s="12">
        <v>29</v>
      </c>
      <c r="C62" s="15">
        <v>1</v>
      </c>
      <c r="D62" s="15">
        <v>0</v>
      </c>
      <c r="E62" s="15">
        <v>0</v>
      </c>
      <c r="F62" s="15">
        <v>0</v>
      </c>
      <c r="G62" s="15">
        <v>0</v>
      </c>
      <c r="H62" s="15">
        <v>1</v>
      </c>
      <c r="I62" s="15">
        <v>0</v>
      </c>
      <c r="J62" s="15">
        <v>0</v>
      </c>
      <c r="K62" s="15">
        <v>1</v>
      </c>
      <c r="L62" s="15">
        <v>0</v>
      </c>
      <c r="M62" s="15">
        <v>0</v>
      </c>
    </row>
    <row r="63" spans="1:13" x14ac:dyDescent="0.25">
      <c r="A63">
        <v>62</v>
      </c>
      <c r="B63" s="12">
        <v>84</v>
      </c>
      <c r="C63" s="15">
        <v>0</v>
      </c>
      <c r="D63" s="15">
        <v>0</v>
      </c>
      <c r="E63" s="15">
        <v>1</v>
      </c>
      <c r="F63" s="15">
        <v>0</v>
      </c>
      <c r="G63" s="15">
        <v>1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</row>
    <row r="64" spans="1:13" x14ac:dyDescent="0.25">
      <c r="A64">
        <v>63</v>
      </c>
      <c r="B64" s="12" t="s">
        <v>19</v>
      </c>
      <c r="C64" s="15">
        <v>1</v>
      </c>
      <c r="D64" s="15">
        <v>0</v>
      </c>
      <c r="E64" s="15">
        <v>0</v>
      </c>
      <c r="F64" s="15">
        <v>1</v>
      </c>
      <c r="G64" s="15">
        <v>0</v>
      </c>
      <c r="H64" s="15">
        <v>1</v>
      </c>
      <c r="I64" s="15">
        <v>0</v>
      </c>
      <c r="J64" s="15">
        <v>0</v>
      </c>
      <c r="K64" s="15">
        <v>1</v>
      </c>
      <c r="L64" s="15">
        <v>0</v>
      </c>
      <c r="M64" s="15">
        <v>0</v>
      </c>
    </row>
    <row r="65" spans="1:13" x14ac:dyDescent="0.25">
      <c r="A65">
        <v>64</v>
      </c>
      <c r="B65" s="12">
        <v>25</v>
      </c>
      <c r="C65" s="15">
        <v>1</v>
      </c>
      <c r="D65" s="15">
        <v>0</v>
      </c>
      <c r="E65" s="15">
        <v>0</v>
      </c>
      <c r="F65" s="15">
        <v>0</v>
      </c>
      <c r="G65" s="15">
        <v>0</v>
      </c>
      <c r="H65" s="15">
        <v>1</v>
      </c>
      <c r="I65" s="15">
        <v>0</v>
      </c>
      <c r="J65" s="15">
        <v>0</v>
      </c>
      <c r="K65" s="15">
        <v>1</v>
      </c>
      <c r="L65" s="15">
        <v>0</v>
      </c>
      <c r="M65" s="15">
        <v>0</v>
      </c>
    </row>
    <row r="66" spans="1:13" x14ac:dyDescent="0.25">
      <c r="A66">
        <v>65</v>
      </c>
      <c r="B66" s="12">
        <v>78</v>
      </c>
      <c r="C66" s="15">
        <v>0</v>
      </c>
      <c r="D66" s="15">
        <v>0</v>
      </c>
      <c r="E66" s="15">
        <v>1</v>
      </c>
      <c r="F66" s="15">
        <v>0</v>
      </c>
      <c r="G66" s="15">
        <v>0</v>
      </c>
      <c r="H66" s="15">
        <v>0</v>
      </c>
      <c r="I66" s="15">
        <v>1</v>
      </c>
      <c r="J66" s="15">
        <v>0</v>
      </c>
      <c r="K66" s="15">
        <v>0</v>
      </c>
      <c r="L66" s="15">
        <v>0</v>
      </c>
      <c r="M66" s="15">
        <v>0</v>
      </c>
    </row>
    <row r="67" spans="1:13" x14ac:dyDescent="0.25">
      <c r="A67">
        <v>66</v>
      </c>
      <c r="B67" s="12">
        <v>85</v>
      </c>
      <c r="C67" s="15">
        <v>1</v>
      </c>
      <c r="D67" s="15">
        <v>0</v>
      </c>
      <c r="E67" s="15">
        <v>0</v>
      </c>
      <c r="F67" s="15">
        <v>0</v>
      </c>
      <c r="G67" s="15">
        <v>0</v>
      </c>
      <c r="H67" s="15">
        <v>1</v>
      </c>
      <c r="I67" s="15">
        <v>0</v>
      </c>
      <c r="J67" s="15">
        <v>0</v>
      </c>
      <c r="K67" s="15">
        <v>1</v>
      </c>
      <c r="L67" s="15">
        <v>0</v>
      </c>
      <c r="M67" s="15">
        <v>0</v>
      </c>
    </row>
    <row r="68" spans="1:13" x14ac:dyDescent="0.25">
      <c r="A68">
        <v>67</v>
      </c>
      <c r="B68" s="12">
        <v>86</v>
      </c>
      <c r="C68" s="15">
        <v>1</v>
      </c>
      <c r="D68" s="15">
        <v>0</v>
      </c>
      <c r="E68" s="15">
        <v>0</v>
      </c>
      <c r="F68" s="15">
        <v>0</v>
      </c>
      <c r="G68" s="15">
        <v>0</v>
      </c>
      <c r="H68" s="15">
        <v>1</v>
      </c>
      <c r="I68" s="15">
        <v>0</v>
      </c>
      <c r="J68" s="15">
        <v>0</v>
      </c>
      <c r="K68" s="15">
        <v>1</v>
      </c>
      <c r="L68" s="15">
        <v>0</v>
      </c>
      <c r="M68" s="15">
        <v>0</v>
      </c>
    </row>
    <row r="69" spans="1:13" x14ac:dyDescent="0.25">
      <c r="A69">
        <v>68</v>
      </c>
      <c r="B69" s="12" t="s">
        <v>19</v>
      </c>
      <c r="C69" s="15">
        <v>1</v>
      </c>
      <c r="D69" s="15">
        <v>0</v>
      </c>
      <c r="E69" s="15">
        <v>0</v>
      </c>
      <c r="F69" s="15">
        <v>0</v>
      </c>
      <c r="G69" s="15">
        <v>0</v>
      </c>
      <c r="H69" s="15">
        <v>1</v>
      </c>
      <c r="I69" s="15">
        <v>0</v>
      </c>
      <c r="J69" s="15">
        <v>0</v>
      </c>
      <c r="K69" s="15">
        <v>1</v>
      </c>
      <c r="L69" s="15">
        <v>0</v>
      </c>
      <c r="M69" s="15">
        <v>0</v>
      </c>
    </row>
    <row r="70" spans="1:13" x14ac:dyDescent="0.25">
      <c r="A70">
        <v>69</v>
      </c>
      <c r="B70" s="12">
        <v>31</v>
      </c>
      <c r="C70" s="15">
        <v>0</v>
      </c>
      <c r="D70" s="15">
        <v>0</v>
      </c>
      <c r="E70" s="15">
        <v>0</v>
      </c>
      <c r="F70" s="15">
        <v>0</v>
      </c>
      <c r="G70" s="15">
        <v>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</row>
    <row r="71" spans="1:13" x14ac:dyDescent="0.25">
      <c r="A71">
        <v>70</v>
      </c>
      <c r="B71" s="12">
        <v>36</v>
      </c>
      <c r="C71" s="15">
        <v>1</v>
      </c>
      <c r="D71" s="15">
        <v>0</v>
      </c>
      <c r="E71" s="15">
        <v>0</v>
      </c>
      <c r="F71" s="15">
        <v>0</v>
      </c>
      <c r="G71" s="15">
        <v>0</v>
      </c>
      <c r="H71" s="15">
        <v>1</v>
      </c>
      <c r="I71" s="15">
        <v>0</v>
      </c>
      <c r="J71" s="15">
        <v>0</v>
      </c>
      <c r="K71" s="15">
        <v>1</v>
      </c>
      <c r="L71" s="15">
        <v>0</v>
      </c>
      <c r="M71" s="15">
        <v>0</v>
      </c>
    </row>
    <row r="72" spans="1:13" x14ac:dyDescent="0.25">
      <c r="A72">
        <v>71</v>
      </c>
      <c r="B72" s="12">
        <v>30</v>
      </c>
      <c r="C72" s="15">
        <v>1</v>
      </c>
      <c r="D72" s="15">
        <v>0</v>
      </c>
      <c r="E72" s="15">
        <v>0</v>
      </c>
      <c r="F72" s="15">
        <v>0</v>
      </c>
      <c r="G72" s="15">
        <v>0</v>
      </c>
      <c r="H72" s="15">
        <v>1</v>
      </c>
      <c r="I72" s="15">
        <v>0</v>
      </c>
      <c r="J72" s="15">
        <v>0</v>
      </c>
      <c r="K72" s="15">
        <v>1</v>
      </c>
      <c r="L72" s="15">
        <v>0</v>
      </c>
      <c r="M72" s="15">
        <v>0</v>
      </c>
    </row>
    <row r="73" spans="1:13" x14ac:dyDescent="0.25">
      <c r="A73">
        <v>72</v>
      </c>
      <c r="B73" s="12">
        <v>33</v>
      </c>
      <c r="C73" s="15">
        <v>1</v>
      </c>
      <c r="D73" s="15">
        <v>0</v>
      </c>
      <c r="E73" s="15">
        <v>0</v>
      </c>
      <c r="F73" s="15">
        <v>1</v>
      </c>
      <c r="G73" s="15">
        <v>0</v>
      </c>
      <c r="H73" s="15">
        <v>1</v>
      </c>
      <c r="I73" s="15">
        <v>0</v>
      </c>
      <c r="J73" s="15">
        <v>0</v>
      </c>
      <c r="K73" s="15">
        <v>1</v>
      </c>
      <c r="L73" s="15">
        <v>0</v>
      </c>
      <c r="M73" s="15">
        <v>0</v>
      </c>
    </row>
    <row r="74" spans="1:13" x14ac:dyDescent="0.25">
      <c r="A74">
        <v>73</v>
      </c>
      <c r="B74" s="12">
        <v>38</v>
      </c>
      <c r="C74" s="15">
        <v>1</v>
      </c>
      <c r="D74" s="15">
        <v>0</v>
      </c>
      <c r="E74" s="15">
        <v>0</v>
      </c>
      <c r="F74" s="15">
        <v>0</v>
      </c>
      <c r="G74" s="15">
        <v>0</v>
      </c>
      <c r="H74" s="15">
        <v>1</v>
      </c>
      <c r="I74" s="15">
        <v>0</v>
      </c>
      <c r="J74" s="15">
        <v>0</v>
      </c>
      <c r="K74" s="15">
        <v>1</v>
      </c>
      <c r="L74" s="15">
        <v>0</v>
      </c>
      <c r="M74" s="15">
        <v>0</v>
      </c>
    </row>
    <row r="75" spans="1:13" x14ac:dyDescent="0.25">
      <c r="A75">
        <v>74</v>
      </c>
      <c r="B75" s="12">
        <v>34</v>
      </c>
      <c r="C75" s="15">
        <v>0</v>
      </c>
      <c r="D75" s="15">
        <v>0</v>
      </c>
      <c r="E75" s="15">
        <v>0</v>
      </c>
      <c r="F75" s="15">
        <v>0</v>
      </c>
      <c r="G75" s="15">
        <v>1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</row>
    <row r="76" spans="1:13" x14ac:dyDescent="0.25">
      <c r="A76">
        <v>75</v>
      </c>
      <c r="B76" s="12">
        <v>80</v>
      </c>
      <c r="C76" s="15">
        <v>1</v>
      </c>
      <c r="D76" s="15">
        <v>0</v>
      </c>
      <c r="E76" s="15">
        <v>0</v>
      </c>
      <c r="F76" s="15">
        <v>0</v>
      </c>
      <c r="G76" s="15">
        <v>0</v>
      </c>
      <c r="H76" s="15">
        <v>1</v>
      </c>
      <c r="I76" s="15">
        <v>0</v>
      </c>
      <c r="J76" s="15">
        <v>0</v>
      </c>
      <c r="K76" s="15">
        <v>1</v>
      </c>
      <c r="L76" s="15">
        <v>0</v>
      </c>
      <c r="M76" s="15">
        <v>0</v>
      </c>
    </row>
    <row r="77" spans="1:13" x14ac:dyDescent="0.25">
      <c r="A77">
        <v>76</v>
      </c>
      <c r="B77" s="12">
        <v>81</v>
      </c>
      <c r="C77" s="15">
        <v>1</v>
      </c>
      <c r="D77" s="15">
        <v>0</v>
      </c>
      <c r="E77" s="15">
        <v>0</v>
      </c>
      <c r="F77" s="15">
        <v>0</v>
      </c>
      <c r="G77" s="15">
        <v>0</v>
      </c>
      <c r="H77" s="15">
        <v>1</v>
      </c>
      <c r="I77" s="15">
        <v>0</v>
      </c>
      <c r="J77" s="15">
        <v>0</v>
      </c>
      <c r="K77" s="15">
        <v>1</v>
      </c>
      <c r="L77" s="15">
        <v>0</v>
      </c>
      <c r="M77" s="15">
        <v>0</v>
      </c>
    </row>
    <row r="78" spans="1:13" x14ac:dyDescent="0.25">
      <c r="A78">
        <v>77</v>
      </c>
      <c r="B78" s="12">
        <v>82</v>
      </c>
      <c r="C78" s="15">
        <v>1</v>
      </c>
      <c r="D78" s="15">
        <v>0</v>
      </c>
      <c r="E78" s="15">
        <v>0</v>
      </c>
      <c r="F78" s="15">
        <v>0</v>
      </c>
      <c r="G78" s="15">
        <v>0</v>
      </c>
      <c r="H78" s="15">
        <v>1</v>
      </c>
      <c r="I78" s="15">
        <v>0</v>
      </c>
      <c r="J78" s="15">
        <v>0</v>
      </c>
      <c r="K78" s="15">
        <v>1</v>
      </c>
      <c r="L78" s="15">
        <v>0</v>
      </c>
      <c r="M78" s="15">
        <v>0</v>
      </c>
    </row>
    <row r="79" spans="1:13" x14ac:dyDescent="0.25">
      <c r="A79">
        <v>78</v>
      </c>
      <c r="B79" s="12" t="s">
        <v>19</v>
      </c>
      <c r="C79" s="15">
        <v>1</v>
      </c>
      <c r="D79" s="15">
        <v>0</v>
      </c>
      <c r="E79" s="15">
        <v>0</v>
      </c>
      <c r="F79" s="15">
        <v>0</v>
      </c>
      <c r="G79" s="15">
        <v>0</v>
      </c>
      <c r="H79" s="15">
        <v>1</v>
      </c>
      <c r="I79" s="15">
        <v>0</v>
      </c>
      <c r="J79" s="15">
        <v>0</v>
      </c>
      <c r="K79" s="15">
        <v>1</v>
      </c>
      <c r="L79" s="15">
        <v>0</v>
      </c>
      <c r="M79" s="15">
        <v>0</v>
      </c>
    </row>
    <row r="80" spans="1:13" x14ac:dyDescent="0.25">
      <c r="A80">
        <v>79</v>
      </c>
      <c r="B80" s="12">
        <v>90</v>
      </c>
      <c r="C80" s="15">
        <v>1</v>
      </c>
      <c r="D80" s="15">
        <v>0</v>
      </c>
      <c r="E80" s="15">
        <v>0</v>
      </c>
      <c r="F80" s="15">
        <v>0</v>
      </c>
      <c r="G80" s="15">
        <v>0</v>
      </c>
      <c r="H80" s="15">
        <v>1</v>
      </c>
      <c r="I80" s="15">
        <v>0</v>
      </c>
      <c r="J80" s="15">
        <v>0</v>
      </c>
      <c r="K80" s="15">
        <v>1</v>
      </c>
      <c r="L80" s="15">
        <v>0</v>
      </c>
      <c r="M80" s="15">
        <v>0</v>
      </c>
    </row>
    <row r="81" spans="1:13" x14ac:dyDescent="0.25">
      <c r="A81">
        <v>80</v>
      </c>
      <c r="B81" s="12">
        <v>91</v>
      </c>
      <c r="C81" s="15">
        <v>1</v>
      </c>
      <c r="D81" s="15">
        <v>0</v>
      </c>
      <c r="E81" s="15">
        <v>0</v>
      </c>
      <c r="F81" s="15">
        <v>0</v>
      </c>
      <c r="G81" s="15">
        <v>0</v>
      </c>
      <c r="H81" s="15">
        <v>1</v>
      </c>
      <c r="I81" s="15">
        <v>0</v>
      </c>
      <c r="J81" s="15">
        <v>0</v>
      </c>
      <c r="K81" s="15">
        <v>1</v>
      </c>
      <c r="L81" s="15">
        <v>0</v>
      </c>
      <c r="M81" s="15">
        <v>0</v>
      </c>
    </row>
    <row r="82" spans="1:13" x14ac:dyDescent="0.25">
      <c r="A82">
        <v>81</v>
      </c>
      <c r="B82" s="12">
        <v>92</v>
      </c>
      <c r="C82" s="15">
        <v>0</v>
      </c>
      <c r="D82" s="15">
        <v>0</v>
      </c>
      <c r="E82" s="15">
        <v>1</v>
      </c>
      <c r="F82" s="15">
        <v>0</v>
      </c>
      <c r="G82" s="15">
        <v>0</v>
      </c>
      <c r="H82" s="15">
        <v>0</v>
      </c>
      <c r="I82" s="15">
        <v>1</v>
      </c>
      <c r="J82" s="15">
        <v>0</v>
      </c>
      <c r="K82" s="15">
        <v>0</v>
      </c>
      <c r="L82" s="15">
        <v>0</v>
      </c>
      <c r="M82" s="15">
        <v>0</v>
      </c>
    </row>
    <row r="83" spans="1:13" x14ac:dyDescent="0.25">
      <c r="A83">
        <v>82</v>
      </c>
      <c r="B83" s="12">
        <v>93</v>
      </c>
      <c r="C83" s="15">
        <v>1</v>
      </c>
      <c r="D83" s="15">
        <v>0</v>
      </c>
      <c r="E83" s="15">
        <v>0</v>
      </c>
      <c r="F83" s="15">
        <v>1</v>
      </c>
      <c r="G83" s="15">
        <v>0</v>
      </c>
      <c r="H83" s="15">
        <v>1</v>
      </c>
      <c r="I83" s="15">
        <v>0</v>
      </c>
      <c r="J83" s="15">
        <v>0</v>
      </c>
      <c r="K83" s="15">
        <v>1</v>
      </c>
      <c r="L83" s="15">
        <v>0</v>
      </c>
      <c r="M83" s="15">
        <v>0</v>
      </c>
    </row>
    <row r="84" spans="1:13" x14ac:dyDescent="0.25">
      <c r="A84">
        <v>83</v>
      </c>
      <c r="B84" s="12">
        <v>98</v>
      </c>
      <c r="C84" s="15">
        <v>1</v>
      </c>
      <c r="D84" s="15">
        <v>0</v>
      </c>
      <c r="E84" s="15">
        <v>0</v>
      </c>
      <c r="F84" s="15">
        <v>0</v>
      </c>
      <c r="G84" s="15">
        <v>0</v>
      </c>
      <c r="H84" s="15">
        <v>1</v>
      </c>
      <c r="I84" s="15">
        <v>0</v>
      </c>
      <c r="J84" s="15">
        <v>0</v>
      </c>
      <c r="K84" s="15">
        <v>1</v>
      </c>
      <c r="L84" s="15">
        <v>0</v>
      </c>
      <c r="M84" s="15">
        <v>0</v>
      </c>
    </row>
    <row r="85" spans="1:13" x14ac:dyDescent="0.25">
      <c r="A85">
        <v>84</v>
      </c>
      <c r="B85" s="12">
        <v>99</v>
      </c>
      <c r="C85" s="15">
        <v>1</v>
      </c>
      <c r="D85" s="15">
        <v>0</v>
      </c>
      <c r="E85" s="15">
        <v>0</v>
      </c>
      <c r="F85" s="15">
        <v>0</v>
      </c>
      <c r="G85" s="15">
        <v>0</v>
      </c>
      <c r="H85" s="15">
        <v>1</v>
      </c>
      <c r="I85" s="15">
        <v>0</v>
      </c>
      <c r="J85" s="15">
        <v>0</v>
      </c>
      <c r="K85" s="15">
        <v>1</v>
      </c>
      <c r="L85" s="15">
        <v>0</v>
      </c>
      <c r="M85" s="15">
        <v>0</v>
      </c>
    </row>
    <row r="86" spans="1:13" x14ac:dyDescent="0.25">
      <c r="A86">
        <v>85</v>
      </c>
      <c r="B86" s="12">
        <v>100</v>
      </c>
      <c r="C86" s="15">
        <v>0</v>
      </c>
      <c r="D86" s="15">
        <v>0</v>
      </c>
      <c r="E86" s="15">
        <v>1</v>
      </c>
      <c r="F86" s="15">
        <v>0</v>
      </c>
      <c r="G86" s="15">
        <v>1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</row>
    <row r="87" spans="1:13" x14ac:dyDescent="0.25">
      <c r="A87">
        <v>86</v>
      </c>
      <c r="B87" s="12">
        <v>97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</row>
    <row r="88" spans="1:13" x14ac:dyDescent="0.25">
      <c r="A88">
        <v>87</v>
      </c>
      <c r="B88" s="12">
        <v>43</v>
      </c>
      <c r="C88" s="15">
        <v>1</v>
      </c>
      <c r="D88" s="15">
        <v>0</v>
      </c>
      <c r="E88" s="15">
        <v>0</v>
      </c>
      <c r="F88" s="15">
        <v>0</v>
      </c>
      <c r="G88" s="15">
        <v>0</v>
      </c>
      <c r="H88" s="15">
        <v>1</v>
      </c>
      <c r="I88" s="15">
        <v>0</v>
      </c>
      <c r="J88" s="15">
        <v>0</v>
      </c>
      <c r="K88" s="15">
        <v>1</v>
      </c>
      <c r="L88" s="15">
        <v>0</v>
      </c>
      <c r="M88" s="15">
        <v>0</v>
      </c>
    </row>
    <row r="89" spans="1:13" x14ac:dyDescent="0.25">
      <c r="A89">
        <v>88</v>
      </c>
      <c r="B89" s="12">
        <v>46</v>
      </c>
      <c r="C89" s="15">
        <v>1</v>
      </c>
      <c r="D89" s="15">
        <v>0</v>
      </c>
      <c r="E89" s="15">
        <v>0</v>
      </c>
      <c r="F89" s="15">
        <v>0</v>
      </c>
      <c r="G89" s="15">
        <v>0</v>
      </c>
      <c r="H89" s="15">
        <v>1</v>
      </c>
      <c r="I89" s="15">
        <v>0</v>
      </c>
      <c r="J89" s="15">
        <v>0</v>
      </c>
      <c r="K89" s="15">
        <v>1</v>
      </c>
      <c r="L89" s="15">
        <v>0</v>
      </c>
      <c r="M89" s="15">
        <v>0</v>
      </c>
    </row>
    <row r="90" spans="1:13" x14ac:dyDescent="0.25">
      <c r="A90">
        <v>89</v>
      </c>
      <c r="B90" s="12">
        <v>102</v>
      </c>
      <c r="C90" s="15">
        <v>1</v>
      </c>
      <c r="D90" s="15">
        <v>0</v>
      </c>
      <c r="E90" s="15">
        <v>0</v>
      </c>
      <c r="F90" s="15">
        <v>0</v>
      </c>
      <c r="G90" s="15">
        <v>0</v>
      </c>
      <c r="H90" s="15">
        <v>1</v>
      </c>
      <c r="I90" s="15">
        <v>0</v>
      </c>
      <c r="J90" s="15">
        <v>0</v>
      </c>
      <c r="K90" s="15">
        <v>1</v>
      </c>
      <c r="L90" s="15">
        <v>0</v>
      </c>
      <c r="M90" s="15">
        <v>0</v>
      </c>
    </row>
    <row r="91" spans="1:13" x14ac:dyDescent="0.25">
      <c r="A91">
        <v>90</v>
      </c>
      <c r="B91" s="12" t="s">
        <v>19</v>
      </c>
      <c r="C91" s="15">
        <v>1</v>
      </c>
      <c r="D91" s="15">
        <v>0</v>
      </c>
      <c r="E91" s="15">
        <v>0</v>
      </c>
      <c r="F91" s="15">
        <v>0</v>
      </c>
      <c r="G91" s="15">
        <v>0</v>
      </c>
      <c r="H91" s="15">
        <v>1</v>
      </c>
      <c r="I91" s="15">
        <v>0</v>
      </c>
      <c r="J91" s="15">
        <v>0</v>
      </c>
      <c r="K91" s="15">
        <v>1</v>
      </c>
      <c r="L91" s="15">
        <v>0</v>
      </c>
      <c r="M91" s="15">
        <v>0</v>
      </c>
    </row>
    <row r="92" spans="1:13" x14ac:dyDescent="0.25">
      <c r="A92">
        <v>91</v>
      </c>
      <c r="B92" s="12">
        <v>94</v>
      </c>
      <c r="C92" s="15">
        <v>1</v>
      </c>
      <c r="D92" s="15">
        <v>0</v>
      </c>
      <c r="E92" s="15">
        <v>0</v>
      </c>
      <c r="F92" s="15">
        <v>0</v>
      </c>
      <c r="G92" s="15">
        <v>0</v>
      </c>
      <c r="H92" s="15">
        <v>1</v>
      </c>
      <c r="I92" s="15">
        <v>0</v>
      </c>
      <c r="J92" s="15">
        <v>0</v>
      </c>
      <c r="K92" s="15">
        <v>1</v>
      </c>
      <c r="L92" s="15">
        <v>0</v>
      </c>
      <c r="M92" s="15">
        <v>0</v>
      </c>
    </row>
    <row r="93" spans="1:13" x14ac:dyDescent="0.25">
      <c r="A93">
        <v>92</v>
      </c>
      <c r="B93" s="12">
        <v>95</v>
      </c>
      <c r="C93" s="15">
        <v>1</v>
      </c>
      <c r="D93" s="15">
        <v>0</v>
      </c>
      <c r="E93" s="15">
        <v>0</v>
      </c>
      <c r="F93" s="15">
        <v>0</v>
      </c>
      <c r="G93" s="15">
        <v>0</v>
      </c>
      <c r="H93" s="15">
        <v>1</v>
      </c>
      <c r="I93" s="15">
        <v>0</v>
      </c>
      <c r="J93" s="15">
        <v>0</v>
      </c>
      <c r="K93" s="15">
        <v>1</v>
      </c>
      <c r="L93" s="15">
        <v>0</v>
      </c>
      <c r="M93" s="15">
        <v>0</v>
      </c>
    </row>
    <row r="94" spans="1:13" x14ac:dyDescent="0.25">
      <c r="A94">
        <v>93</v>
      </c>
      <c r="B94" s="12">
        <v>44</v>
      </c>
      <c r="C94" s="15">
        <v>1</v>
      </c>
      <c r="D94" s="15">
        <v>0</v>
      </c>
      <c r="E94" s="15">
        <v>0</v>
      </c>
      <c r="F94" s="15">
        <v>0</v>
      </c>
      <c r="G94" s="15">
        <v>0</v>
      </c>
      <c r="H94" s="15">
        <v>1</v>
      </c>
      <c r="I94" s="15">
        <v>0</v>
      </c>
      <c r="J94" s="15">
        <v>0</v>
      </c>
      <c r="K94" s="15">
        <v>1</v>
      </c>
      <c r="L94" s="15">
        <v>0</v>
      </c>
      <c r="M94" s="15">
        <v>0</v>
      </c>
    </row>
    <row r="95" spans="1:13" x14ac:dyDescent="0.25">
      <c r="A95">
        <v>94</v>
      </c>
      <c r="B95" s="12">
        <v>96</v>
      </c>
      <c r="C95" s="15">
        <v>0</v>
      </c>
      <c r="D95" s="15">
        <v>0</v>
      </c>
      <c r="E95" s="15">
        <v>1</v>
      </c>
      <c r="F95" s="15">
        <v>0</v>
      </c>
      <c r="G95" s="15">
        <v>0</v>
      </c>
      <c r="H95" s="15">
        <v>0</v>
      </c>
      <c r="I95" s="15">
        <v>1</v>
      </c>
      <c r="J95" s="15">
        <v>0</v>
      </c>
      <c r="K95" s="15">
        <v>0</v>
      </c>
      <c r="L95" s="15">
        <v>0</v>
      </c>
      <c r="M95" s="15">
        <v>0</v>
      </c>
    </row>
    <row r="96" spans="1:13" x14ac:dyDescent="0.25">
      <c r="A96">
        <v>95</v>
      </c>
      <c r="B96" s="12">
        <v>40</v>
      </c>
      <c r="C96" s="15">
        <v>1</v>
      </c>
      <c r="D96" s="15">
        <v>0</v>
      </c>
      <c r="E96" s="15">
        <v>0</v>
      </c>
      <c r="F96" s="15">
        <v>0</v>
      </c>
      <c r="G96" s="15">
        <v>0</v>
      </c>
      <c r="H96" s="15">
        <v>1</v>
      </c>
      <c r="I96" s="15">
        <v>0</v>
      </c>
      <c r="J96" s="15">
        <v>0</v>
      </c>
      <c r="K96" s="15">
        <v>1</v>
      </c>
      <c r="L96" s="15">
        <v>0</v>
      </c>
      <c r="M96" s="15">
        <v>0</v>
      </c>
    </row>
    <row r="97" spans="1:13" x14ac:dyDescent="0.25">
      <c r="A97">
        <v>96</v>
      </c>
      <c r="B97" s="12" t="s">
        <v>35</v>
      </c>
      <c r="C97" s="15">
        <v>1</v>
      </c>
      <c r="D97" s="15">
        <v>0</v>
      </c>
      <c r="E97" s="15">
        <v>0</v>
      </c>
      <c r="F97" s="15">
        <v>0</v>
      </c>
      <c r="G97" s="15">
        <v>0</v>
      </c>
      <c r="H97" s="15">
        <v>1</v>
      </c>
      <c r="I97" s="15">
        <v>0</v>
      </c>
      <c r="J97" s="15">
        <v>0</v>
      </c>
      <c r="K97" s="15">
        <v>1</v>
      </c>
      <c r="L97" s="15">
        <v>0</v>
      </c>
      <c r="M97" s="15">
        <v>0</v>
      </c>
    </row>
    <row r="98" spans="1:13" x14ac:dyDescent="0.25">
      <c r="A98">
        <v>97</v>
      </c>
      <c r="B98" s="12" t="s">
        <v>19</v>
      </c>
      <c r="C98" s="15">
        <v>1</v>
      </c>
      <c r="D98" s="15">
        <v>0</v>
      </c>
      <c r="E98" s="15">
        <v>0</v>
      </c>
      <c r="F98" s="15">
        <v>0</v>
      </c>
      <c r="G98" s="15">
        <v>0</v>
      </c>
      <c r="H98" s="15">
        <v>1</v>
      </c>
      <c r="I98" s="15">
        <v>0</v>
      </c>
      <c r="J98" s="15">
        <v>0</v>
      </c>
      <c r="K98" s="15">
        <v>1</v>
      </c>
      <c r="L98" s="15">
        <v>0</v>
      </c>
      <c r="M98" s="15">
        <v>0</v>
      </c>
    </row>
    <row r="99" spans="1:13" x14ac:dyDescent="0.25">
      <c r="A99">
        <v>98</v>
      </c>
      <c r="B99" s="12">
        <v>28</v>
      </c>
      <c r="C99" s="15">
        <v>1</v>
      </c>
      <c r="D99" s="15">
        <v>0</v>
      </c>
      <c r="E99" s="15">
        <v>0</v>
      </c>
      <c r="F99" s="15">
        <v>0</v>
      </c>
      <c r="G99" s="15">
        <v>0</v>
      </c>
      <c r="H99" s="15">
        <v>1</v>
      </c>
      <c r="I99" s="15">
        <v>0</v>
      </c>
      <c r="J99" s="15">
        <v>0</v>
      </c>
      <c r="K99" s="15">
        <v>1</v>
      </c>
      <c r="L99" s="15">
        <v>0</v>
      </c>
      <c r="M99" s="15">
        <v>0</v>
      </c>
    </row>
    <row r="100" spans="1:13" x14ac:dyDescent="0.25">
      <c r="A100">
        <v>99</v>
      </c>
      <c r="B100" s="12">
        <v>120</v>
      </c>
      <c r="C100" s="15">
        <v>1</v>
      </c>
      <c r="D100" s="15">
        <v>0</v>
      </c>
      <c r="E100" s="15">
        <v>0</v>
      </c>
      <c r="F100" s="15">
        <v>1</v>
      </c>
      <c r="G100" s="15">
        <v>0</v>
      </c>
      <c r="H100" s="15">
        <v>1</v>
      </c>
      <c r="I100" s="15">
        <v>0</v>
      </c>
      <c r="J100" s="15">
        <v>0</v>
      </c>
      <c r="K100" s="15">
        <v>1</v>
      </c>
      <c r="L100" s="15">
        <v>0</v>
      </c>
      <c r="M100" s="15">
        <v>0</v>
      </c>
    </row>
    <row r="101" spans="1:13" x14ac:dyDescent="0.25">
      <c r="A101">
        <v>100</v>
      </c>
      <c r="B101" s="12" t="s">
        <v>19</v>
      </c>
      <c r="C101" s="15">
        <v>1</v>
      </c>
      <c r="D101" s="15">
        <v>0</v>
      </c>
      <c r="E101" s="15">
        <v>0</v>
      </c>
      <c r="F101" s="15">
        <v>0</v>
      </c>
      <c r="G101" s="15">
        <v>0</v>
      </c>
      <c r="H101" s="15">
        <v>1</v>
      </c>
      <c r="I101" s="15">
        <v>0</v>
      </c>
      <c r="J101" s="15">
        <v>0</v>
      </c>
      <c r="K101" s="15">
        <v>1</v>
      </c>
      <c r="L101" s="15">
        <v>0</v>
      </c>
      <c r="M101" s="15">
        <v>0</v>
      </c>
    </row>
    <row r="102" spans="1:13" x14ac:dyDescent="0.25">
      <c r="A102">
        <v>101</v>
      </c>
      <c r="B102" s="12" t="s">
        <v>19</v>
      </c>
      <c r="C102" s="15">
        <v>1</v>
      </c>
      <c r="D102" s="15">
        <v>0</v>
      </c>
      <c r="E102" s="15">
        <v>0</v>
      </c>
      <c r="F102" s="15">
        <v>0</v>
      </c>
      <c r="G102" s="15">
        <v>0</v>
      </c>
      <c r="H102" s="15">
        <v>1</v>
      </c>
      <c r="I102" s="15">
        <v>0</v>
      </c>
      <c r="J102" s="15">
        <v>0</v>
      </c>
      <c r="K102" s="15">
        <v>1</v>
      </c>
      <c r="L102" s="15">
        <v>0</v>
      </c>
      <c r="M102" s="15">
        <v>0</v>
      </c>
    </row>
    <row r="103" spans="1:13" x14ac:dyDescent="0.25">
      <c r="A103">
        <v>102</v>
      </c>
      <c r="B103" s="12" t="s">
        <v>19</v>
      </c>
      <c r="C103" s="15">
        <v>1</v>
      </c>
      <c r="D103" s="15">
        <v>0</v>
      </c>
      <c r="E103" s="15">
        <v>0</v>
      </c>
      <c r="F103" s="15">
        <v>0</v>
      </c>
      <c r="G103" s="15">
        <v>0</v>
      </c>
      <c r="H103" s="15">
        <v>1</v>
      </c>
      <c r="I103" s="15">
        <v>0</v>
      </c>
      <c r="J103" s="15">
        <v>0</v>
      </c>
      <c r="K103" s="15">
        <v>1</v>
      </c>
      <c r="L103" s="15">
        <v>0</v>
      </c>
      <c r="M103" s="15">
        <v>0</v>
      </c>
    </row>
    <row r="104" spans="1:13" x14ac:dyDescent="0.25">
      <c r="A104">
        <v>103</v>
      </c>
      <c r="B104" s="12">
        <v>116</v>
      </c>
      <c r="C104" s="15">
        <v>1</v>
      </c>
      <c r="D104" s="15">
        <v>0</v>
      </c>
      <c r="E104" s="15">
        <v>0</v>
      </c>
      <c r="F104" s="15">
        <v>0</v>
      </c>
      <c r="G104" s="15">
        <v>0</v>
      </c>
      <c r="H104" s="15">
        <v>1</v>
      </c>
      <c r="I104" s="15">
        <v>0</v>
      </c>
      <c r="J104" s="15">
        <v>0</v>
      </c>
      <c r="K104" s="15">
        <v>1</v>
      </c>
      <c r="L104" s="15">
        <v>0</v>
      </c>
      <c r="M104" s="15">
        <v>0</v>
      </c>
    </row>
    <row r="105" spans="1:13" x14ac:dyDescent="0.25">
      <c r="A105">
        <v>104</v>
      </c>
      <c r="B105" s="12" t="s">
        <v>19</v>
      </c>
      <c r="C105" s="15">
        <v>0</v>
      </c>
      <c r="D105" s="15">
        <v>0</v>
      </c>
      <c r="E105" s="15">
        <v>1</v>
      </c>
      <c r="F105" s="15">
        <v>0</v>
      </c>
      <c r="G105" s="15">
        <v>1</v>
      </c>
      <c r="H105" s="15">
        <v>0</v>
      </c>
      <c r="I105" s="15">
        <v>0</v>
      </c>
      <c r="J105" s="15">
        <v>0</v>
      </c>
      <c r="K105" s="15">
        <v>0</v>
      </c>
      <c r="L105" s="15">
        <v>0</v>
      </c>
      <c r="M105" s="15">
        <v>0</v>
      </c>
    </row>
    <row r="106" spans="1:13" x14ac:dyDescent="0.25">
      <c r="A106">
        <v>105</v>
      </c>
      <c r="B106" s="12">
        <v>115</v>
      </c>
      <c r="C106" s="15">
        <v>1</v>
      </c>
      <c r="D106" s="15">
        <v>0</v>
      </c>
      <c r="E106" s="15">
        <v>0</v>
      </c>
      <c r="F106" s="15">
        <v>0</v>
      </c>
      <c r="G106" s="15">
        <v>0</v>
      </c>
      <c r="H106" s="15">
        <v>1</v>
      </c>
      <c r="I106" s="15">
        <v>0</v>
      </c>
      <c r="J106" s="15">
        <v>0</v>
      </c>
      <c r="K106" s="15">
        <v>1</v>
      </c>
      <c r="L106" s="15">
        <v>0</v>
      </c>
      <c r="M106" s="15">
        <v>0</v>
      </c>
    </row>
    <row r="107" spans="1:13" x14ac:dyDescent="0.25">
      <c r="A107">
        <v>106</v>
      </c>
      <c r="B107" s="12">
        <v>42</v>
      </c>
      <c r="C107" s="15">
        <v>1</v>
      </c>
      <c r="D107" s="15">
        <v>0</v>
      </c>
      <c r="E107" s="15">
        <v>0</v>
      </c>
      <c r="F107" s="15">
        <v>0</v>
      </c>
      <c r="G107" s="15">
        <v>0</v>
      </c>
      <c r="H107" s="15">
        <v>1</v>
      </c>
      <c r="I107" s="15">
        <v>0</v>
      </c>
      <c r="J107" s="15">
        <v>0</v>
      </c>
      <c r="K107" s="15">
        <v>1</v>
      </c>
      <c r="L107" s="15">
        <v>0</v>
      </c>
      <c r="M107" s="15">
        <v>0</v>
      </c>
    </row>
    <row r="108" spans="1:13" x14ac:dyDescent="0.25">
      <c r="A108">
        <v>107</v>
      </c>
      <c r="B108" s="12">
        <v>114</v>
      </c>
      <c r="C108" s="15">
        <v>0</v>
      </c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0</v>
      </c>
    </row>
    <row r="109" spans="1:13" x14ac:dyDescent="0.25">
      <c r="A109">
        <v>108</v>
      </c>
      <c r="B109" s="12" t="s">
        <v>19</v>
      </c>
      <c r="C109" s="15">
        <v>1</v>
      </c>
      <c r="D109" s="15">
        <v>0</v>
      </c>
      <c r="E109" s="15">
        <v>1</v>
      </c>
      <c r="F109" s="15">
        <v>0</v>
      </c>
      <c r="G109" s="15">
        <v>0</v>
      </c>
      <c r="H109" s="15">
        <v>1</v>
      </c>
      <c r="I109" s="15">
        <v>0</v>
      </c>
      <c r="J109" s="15">
        <v>0</v>
      </c>
      <c r="K109" s="15">
        <v>1</v>
      </c>
      <c r="L109" s="15">
        <v>0</v>
      </c>
      <c r="M109" s="15">
        <v>0</v>
      </c>
    </row>
    <row r="110" spans="1:13" x14ac:dyDescent="0.25">
      <c r="A110">
        <v>109</v>
      </c>
      <c r="B110" s="12" t="s">
        <v>19</v>
      </c>
      <c r="C110" s="15">
        <v>1</v>
      </c>
      <c r="D110" s="15">
        <v>0</v>
      </c>
      <c r="E110" s="15">
        <v>0</v>
      </c>
      <c r="F110" s="15">
        <v>0</v>
      </c>
      <c r="G110" s="15">
        <v>0</v>
      </c>
      <c r="H110" s="15">
        <v>1</v>
      </c>
      <c r="I110" s="15">
        <v>0</v>
      </c>
      <c r="J110" s="15">
        <v>0</v>
      </c>
      <c r="K110" s="15">
        <v>1</v>
      </c>
      <c r="L110" s="15">
        <v>0</v>
      </c>
      <c r="M110" s="15">
        <v>0</v>
      </c>
    </row>
    <row r="111" spans="1:13" x14ac:dyDescent="0.25">
      <c r="A111">
        <v>110</v>
      </c>
      <c r="B111" s="12">
        <v>45</v>
      </c>
      <c r="C111" s="15">
        <v>1</v>
      </c>
      <c r="D111" s="15">
        <v>0</v>
      </c>
      <c r="E111" s="15">
        <v>0</v>
      </c>
      <c r="F111" s="15">
        <v>0</v>
      </c>
      <c r="G111" s="15">
        <v>0</v>
      </c>
      <c r="H111" s="15">
        <v>1</v>
      </c>
      <c r="I111" s="15">
        <v>0</v>
      </c>
      <c r="J111" s="15">
        <v>0</v>
      </c>
      <c r="K111" s="15">
        <v>1</v>
      </c>
      <c r="L111" s="15">
        <v>0</v>
      </c>
      <c r="M111" s="15">
        <v>0</v>
      </c>
    </row>
    <row r="112" spans="1:13" x14ac:dyDescent="0.25">
      <c r="A112">
        <v>111</v>
      </c>
      <c r="B112" s="12">
        <v>39</v>
      </c>
      <c r="C112" s="15">
        <v>1</v>
      </c>
      <c r="D112" s="15">
        <v>0</v>
      </c>
      <c r="E112" s="15">
        <v>0</v>
      </c>
      <c r="F112" s="15">
        <v>1</v>
      </c>
      <c r="G112" s="15">
        <v>0</v>
      </c>
      <c r="H112" s="15">
        <v>1</v>
      </c>
      <c r="I112" s="15">
        <v>0</v>
      </c>
      <c r="J112" s="15">
        <v>0</v>
      </c>
      <c r="K112" s="15">
        <v>1</v>
      </c>
      <c r="L112" s="15">
        <v>0</v>
      </c>
      <c r="M112" s="15">
        <v>0</v>
      </c>
    </row>
    <row r="113" spans="1:13" x14ac:dyDescent="0.25">
      <c r="A113">
        <v>112</v>
      </c>
      <c r="B113" s="12" t="s">
        <v>19</v>
      </c>
      <c r="C113" s="15">
        <v>1</v>
      </c>
      <c r="D113" s="15">
        <v>0</v>
      </c>
      <c r="E113" s="15">
        <v>0</v>
      </c>
      <c r="F113" s="15">
        <v>0</v>
      </c>
      <c r="G113" s="15">
        <v>0</v>
      </c>
      <c r="H113" s="15">
        <v>1</v>
      </c>
      <c r="I113" s="15">
        <v>0</v>
      </c>
      <c r="J113" s="15">
        <v>0</v>
      </c>
      <c r="K113" s="15">
        <v>1</v>
      </c>
      <c r="L113" s="15">
        <v>0</v>
      </c>
      <c r="M113" s="15">
        <v>0</v>
      </c>
    </row>
    <row r="114" spans="1:13" x14ac:dyDescent="0.25">
      <c r="A114">
        <v>113</v>
      </c>
      <c r="B114" s="12" t="s">
        <v>19</v>
      </c>
      <c r="C114" s="15">
        <v>1</v>
      </c>
      <c r="D114" s="15">
        <v>0</v>
      </c>
      <c r="E114" s="15">
        <v>0</v>
      </c>
      <c r="F114" s="15">
        <v>0</v>
      </c>
      <c r="G114" s="15">
        <v>0</v>
      </c>
      <c r="H114" s="15">
        <v>1</v>
      </c>
      <c r="I114" s="15">
        <v>0</v>
      </c>
      <c r="J114" s="15">
        <v>0</v>
      </c>
      <c r="K114" s="15">
        <v>1</v>
      </c>
      <c r="L114" s="15">
        <v>0</v>
      </c>
      <c r="M114" s="15">
        <v>0</v>
      </c>
    </row>
    <row r="115" spans="1:13" x14ac:dyDescent="0.25">
      <c r="A115">
        <v>114</v>
      </c>
      <c r="B115" s="12">
        <v>113</v>
      </c>
      <c r="C115" s="15">
        <v>1</v>
      </c>
      <c r="D115" s="15">
        <v>0</v>
      </c>
      <c r="E115" s="15">
        <v>0</v>
      </c>
      <c r="F115" s="15">
        <v>1</v>
      </c>
      <c r="G115" s="15">
        <v>0</v>
      </c>
      <c r="H115" s="15">
        <v>1</v>
      </c>
      <c r="I115" s="15">
        <v>0</v>
      </c>
      <c r="J115" s="15">
        <v>0</v>
      </c>
      <c r="K115" s="15">
        <v>1</v>
      </c>
      <c r="L115" s="15">
        <v>0</v>
      </c>
      <c r="M115" s="15">
        <v>0</v>
      </c>
    </row>
    <row r="116" spans="1:13" x14ac:dyDescent="0.25">
      <c r="A116">
        <v>115</v>
      </c>
      <c r="B116" s="12" t="s">
        <v>19</v>
      </c>
      <c r="C116" s="15">
        <v>1</v>
      </c>
      <c r="D116" s="15">
        <v>0</v>
      </c>
      <c r="E116" s="15">
        <v>0</v>
      </c>
      <c r="F116" s="15">
        <v>0</v>
      </c>
      <c r="G116" s="15">
        <v>0</v>
      </c>
      <c r="H116" s="15">
        <v>1</v>
      </c>
      <c r="I116" s="15">
        <v>0</v>
      </c>
      <c r="J116" s="15">
        <v>0</v>
      </c>
      <c r="K116" s="15">
        <v>1</v>
      </c>
      <c r="L116" s="15">
        <v>0</v>
      </c>
      <c r="M116" s="15">
        <v>0</v>
      </c>
    </row>
    <row r="117" spans="1:13" x14ac:dyDescent="0.25">
      <c r="A117">
        <v>116</v>
      </c>
      <c r="B117" s="12" t="s">
        <v>19</v>
      </c>
      <c r="C117" s="15">
        <v>1</v>
      </c>
      <c r="D117" s="15">
        <v>0</v>
      </c>
      <c r="E117" s="15">
        <v>0</v>
      </c>
      <c r="F117" s="15">
        <v>0</v>
      </c>
      <c r="G117" s="15">
        <v>0</v>
      </c>
      <c r="H117" s="15">
        <v>1</v>
      </c>
      <c r="I117" s="15">
        <v>0</v>
      </c>
      <c r="J117" s="15">
        <v>0</v>
      </c>
      <c r="K117" s="15">
        <v>1</v>
      </c>
      <c r="L117" s="15">
        <v>0</v>
      </c>
      <c r="M117" s="15">
        <v>0</v>
      </c>
    </row>
    <row r="118" spans="1:13" x14ac:dyDescent="0.25">
      <c r="A118">
        <v>117</v>
      </c>
      <c r="B118" s="12" t="s">
        <v>19</v>
      </c>
      <c r="C118" s="15">
        <v>1</v>
      </c>
      <c r="D118" s="15">
        <v>0</v>
      </c>
      <c r="E118" s="15">
        <v>0</v>
      </c>
      <c r="F118" s="15">
        <v>0</v>
      </c>
      <c r="G118" s="15">
        <v>0</v>
      </c>
      <c r="H118" s="15">
        <v>1</v>
      </c>
      <c r="I118" s="15">
        <v>0</v>
      </c>
      <c r="J118" s="15">
        <v>0</v>
      </c>
      <c r="K118" s="15">
        <v>1</v>
      </c>
      <c r="L118" s="15">
        <v>0</v>
      </c>
      <c r="M118" s="15">
        <v>0</v>
      </c>
    </row>
    <row r="119" spans="1:13" x14ac:dyDescent="0.25">
      <c r="A119">
        <v>118</v>
      </c>
      <c r="B119" s="12" t="s">
        <v>19</v>
      </c>
      <c r="C119" s="15">
        <v>1</v>
      </c>
      <c r="D119" s="15">
        <v>0</v>
      </c>
      <c r="E119" s="15">
        <v>0</v>
      </c>
      <c r="F119" s="15">
        <v>0</v>
      </c>
      <c r="G119" s="15">
        <v>0</v>
      </c>
      <c r="H119" s="15">
        <v>1</v>
      </c>
      <c r="I119" s="15">
        <v>0</v>
      </c>
      <c r="J119" s="15">
        <v>0</v>
      </c>
      <c r="K119" s="15">
        <v>1</v>
      </c>
      <c r="L119" s="15">
        <v>0</v>
      </c>
      <c r="M119" s="15">
        <v>0</v>
      </c>
    </row>
    <row r="120" spans="1:13" x14ac:dyDescent="0.25">
      <c r="A120">
        <v>119</v>
      </c>
      <c r="B120" s="12">
        <v>119</v>
      </c>
      <c r="C120" s="15">
        <v>1</v>
      </c>
      <c r="D120" s="15">
        <v>0</v>
      </c>
      <c r="E120" s="15">
        <v>0</v>
      </c>
      <c r="F120" s="15">
        <v>0</v>
      </c>
      <c r="G120" s="15">
        <v>0</v>
      </c>
      <c r="H120" s="15">
        <v>1</v>
      </c>
      <c r="I120" s="15">
        <v>0</v>
      </c>
      <c r="J120" s="15">
        <v>0</v>
      </c>
      <c r="K120" s="15">
        <v>1</v>
      </c>
      <c r="L120" s="15">
        <v>0</v>
      </c>
      <c r="M120" s="15">
        <v>0</v>
      </c>
    </row>
    <row r="121" spans="1:13" x14ac:dyDescent="0.25">
      <c r="A121">
        <v>120</v>
      </c>
      <c r="B121" s="12">
        <v>118</v>
      </c>
      <c r="C121" s="15">
        <v>0</v>
      </c>
      <c r="D121" s="15">
        <v>1</v>
      </c>
      <c r="E121" s="15">
        <v>0</v>
      </c>
      <c r="F121" s="15">
        <v>0</v>
      </c>
      <c r="G121" s="15">
        <v>1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</row>
    <row r="122" spans="1:13" x14ac:dyDescent="0.25">
      <c r="A122">
        <v>121</v>
      </c>
      <c r="B122" s="12">
        <v>47</v>
      </c>
      <c r="C122" s="15">
        <v>0</v>
      </c>
      <c r="D122" s="15">
        <v>0</v>
      </c>
      <c r="E122" s="15">
        <v>1</v>
      </c>
      <c r="F122" s="15">
        <v>0</v>
      </c>
      <c r="G122" s="15">
        <v>1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</row>
    <row r="123" spans="1:13" x14ac:dyDescent="0.25">
      <c r="A123">
        <v>122</v>
      </c>
      <c r="B123" s="12">
        <v>108</v>
      </c>
      <c r="C123" s="15">
        <v>1</v>
      </c>
      <c r="D123" s="15">
        <v>0</v>
      </c>
      <c r="E123" s="15">
        <v>0</v>
      </c>
      <c r="F123" s="15">
        <v>0</v>
      </c>
      <c r="G123" s="15">
        <v>0</v>
      </c>
      <c r="H123" s="15">
        <v>1</v>
      </c>
      <c r="I123" s="15">
        <v>0</v>
      </c>
      <c r="J123" s="15">
        <v>0</v>
      </c>
      <c r="K123" s="15">
        <v>1</v>
      </c>
      <c r="L123" s="15">
        <v>0</v>
      </c>
      <c r="M123" s="15">
        <v>0</v>
      </c>
    </row>
    <row r="124" spans="1:13" x14ac:dyDescent="0.25">
      <c r="A124">
        <v>123</v>
      </c>
      <c r="B124" s="12">
        <v>48</v>
      </c>
      <c r="C124" s="15">
        <v>1</v>
      </c>
      <c r="D124" s="15">
        <v>0</v>
      </c>
      <c r="E124" s="15">
        <v>0</v>
      </c>
      <c r="F124" s="15">
        <v>0</v>
      </c>
      <c r="G124" s="15">
        <v>0</v>
      </c>
      <c r="H124" s="15">
        <v>1</v>
      </c>
      <c r="I124" s="15">
        <v>0</v>
      </c>
      <c r="J124" s="15">
        <v>0</v>
      </c>
      <c r="K124" s="15">
        <v>1</v>
      </c>
      <c r="L124" s="15">
        <v>0</v>
      </c>
      <c r="M124" s="15">
        <v>0</v>
      </c>
    </row>
    <row r="125" spans="1:13" x14ac:dyDescent="0.25">
      <c r="A125">
        <v>124</v>
      </c>
      <c r="B125" s="12" t="s">
        <v>19</v>
      </c>
      <c r="C125" s="15">
        <v>1</v>
      </c>
      <c r="D125" s="15">
        <v>0</v>
      </c>
      <c r="E125" s="15">
        <v>0</v>
      </c>
      <c r="F125" s="15">
        <v>0</v>
      </c>
      <c r="G125" s="15">
        <v>0</v>
      </c>
      <c r="H125" s="15">
        <v>1</v>
      </c>
      <c r="I125" s="15">
        <v>0</v>
      </c>
      <c r="J125" s="15">
        <v>0</v>
      </c>
      <c r="K125" s="15">
        <v>1</v>
      </c>
      <c r="L125" s="15">
        <v>0</v>
      </c>
      <c r="M125" s="15">
        <v>0</v>
      </c>
    </row>
    <row r="126" spans="1:13" x14ac:dyDescent="0.25">
      <c r="A126">
        <v>125</v>
      </c>
      <c r="B126" s="12">
        <v>50</v>
      </c>
      <c r="C126" s="15">
        <v>1</v>
      </c>
      <c r="D126" s="15">
        <v>0</v>
      </c>
      <c r="E126" s="15">
        <v>0</v>
      </c>
      <c r="F126" s="15">
        <v>0</v>
      </c>
      <c r="G126" s="15">
        <v>0</v>
      </c>
      <c r="H126" s="15">
        <v>1</v>
      </c>
      <c r="I126" s="15">
        <v>0</v>
      </c>
      <c r="J126" s="15">
        <v>0</v>
      </c>
      <c r="K126" s="15">
        <v>1</v>
      </c>
      <c r="L126" s="15">
        <v>0</v>
      </c>
      <c r="M126" s="15">
        <v>0</v>
      </c>
    </row>
    <row r="127" spans="1:13" x14ac:dyDescent="0.25">
      <c r="A127">
        <v>126</v>
      </c>
      <c r="B127" s="12">
        <v>105</v>
      </c>
      <c r="C127" s="15">
        <v>1</v>
      </c>
      <c r="D127" s="15">
        <v>0</v>
      </c>
      <c r="E127" s="15">
        <v>0</v>
      </c>
      <c r="F127" s="15">
        <v>0</v>
      </c>
      <c r="G127" s="15">
        <v>0</v>
      </c>
      <c r="H127" s="15">
        <v>1</v>
      </c>
      <c r="I127" s="15">
        <v>0</v>
      </c>
      <c r="J127" s="15">
        <v>0</v>
      </c>
      <c r="K127" s="15">
        <v>1</v>
      </c>
      <c r="L127" s="15">
        <v>0</v>
      </c>
      <c r="M127" s="15">
        <v>0</v>
      </c>
    </row>
    <row r="128" spans="1:13" x14ac:dyDescent="0.25">
      <c r="A128">
        <v>127</v>
      </c>
      <c r="B128" s="12">
        <v>106</v>
      </c>
      <c r="C128" s="15">
        <v>1</v>
      </c>
      <c r="D128" s="15">
        <v>0</v>
      </c>
      <c r="E128" s="15">
        <v>0</v>
      </c>
      <c r="F128" s="15">
        <v>1</v>
      </c>
      <c r="G128" s="15">
        <v>0</v>
      </c>
      <c r="H128" s="15">
        <v>1</v>
      </c>
      <c r="I128" s="15">
        <v>0</v>
      </c>
      <c r="J128" s="15">
        <v>0</v>
      </c>
      <c r="K128" s="15">
        <v>1</v>
      </c>
      <c r="L128" s="15">
        <v>0</v>
      </c>
      <c r="M128" s="15">
        <v>0</v>
      </c>
    </row>
    <row r="129" spans="1:13" x14ac:dyDescent="0.25">
      <c r="A129">
        <v>128</v>
      </c>
      <c r="B129" s="12">
        <v>107</v>
      </c>
      <c r="C129" s="15">
        <v>1</v>
      </c>
      <c r="D129" s="15">
        <v>0</v>
      </c>
      <c r="E129" s="15">
        <v>0</v>
      </c>
      <c r="F129" s="15">
        <v>0</v>
      </c>
      <c r="G129" s="15">
        <v>0</v>
      </c>
      <c r="H129" s="15">
        <v>1</v>
      </c>
      <c r="I129" s="15">
        <v>0</v>
      </c>
      <c r="J129" s="15">
        <v>0</v>
      </c>
      <c r="K129" s="15">
        <v>1</v>
      </c>
      <c r="L129" s="15">
        <v>0</v>
      </c>
      <c r="M129" s="15">
        <v>0</v>
      </c>
    </row>
    <row r="130" spans="1:13" x14ac:dyDescent="0.25">
      <c r="A130">
        <v>129</v>
      </c>
      <c r="B130" s="12">
        <v>51</v>
      </c>
      <c r="C130" s="15">
        <v>1</v>
      </c>
      <c r="D130" s="15">
        <v>0</v>
      </c>
      <c r="E130" s="15">
        <v>0</v>
      </c>
      <c r="F130" s="15">
        <v>0</v>
      </c>
      <c r="G130" s="15">
        <v>0</v>
      </c>
      <c r="H130" s="15">
        <v>1</v>
      </c>
      <c r="I130" s="15">
        <v>0</v>
      </c>
      <c r="J130" s="15">
        <v>0</v>
      </c>
      <c r="K130" s="15">
        <v>1</v>
      </c>
      <c r="L130" s="15">
        <v>0</v>
      </c>
      <c r="M130" s="15">
        <v>0</v>
      </c>
    </row>
    <row r="131" spans="1:13" x14ac:dyDescent="0.25">
      <c r="A131">
        <v>130</v>
      </c>
      <c r="B131" s="12" t="s">
        <v>19</v>
      </c>
      <c r="C131" s="15">
        <v>1</v>
      </c>
      <c r="D131" s="15">
        <v>0</v>
      </c>
      <c r="E131" s="15">
        <v>0</v>
      </c>
      <c r="F131" s="15">
        <v>0</v>
      </c>
      <c r="G131" s="15">
        <v>0</v>
      </c>
      <c r="H131" s="15">
        <v>1</v>
      </c>
      <c r="I131" s="15">
        <v>0</v>
      </c>
      <c r="J131" s="15">
        <v>0</v>
      </c>
      <c r="K131" s="15">
        <v>1</v>
      </c>
      <c r="L131" s="15">
        <v>0</v>
      </c>
      <c r="M131" s="15">
        <v>0</v>
      </c>
    </row>
    <row r="132" spans="1:13" x14ac:dyDescent="0.25">
      <c r="A132">
        <v>131</v>
      </c>
      <c r="B132" s="12">
        <v>109</v>
      </c>
      <c r="C132" s="15">
        <v>1</v>
      </c>
      <c r="D132" s="15">
        <v>0</v>
      </c>
      <c r="E132" s="15">
        <v>0</v>
      </c>
      <c r="F132" s="15">
        <v>0</v>
      </c>
      <c r="G132" s="15">
        <v>0</v>
      </c>
      <c r="H132" s="15">
        <v>1</v>
      </c>
      <c r="I132" s="15">
        <v>0</v>
      </c>
      <c r="J132" s="15">
        <v>0</v>
      </c>
      <c r="K132" s="15">
        <v>1</v>
      </c>
      <c r="L132" s="15">
        <v>0</v>
      </c>
      <c r="M132" s="15">
        <v>0</v>
      </c>
    </row>
    <row r="133" spans="1:13" x14ac:dyDescent="0.25">
      <c r="A133">
        <v>132</v>
      </c>
      <c r="B133" s="12">
        <v>52</v>
      </c>
      <c r="C133" s="15">
        <v>1</v>
      </c>
      <c r="D133" s="15">
        <v>0</v>
      </c>
      <c r="E133" s="15">
        <v>0</v>
      </c>
      <c r="F133" s="15">
        <v>0</v>
      </c>
      <c r="G133" s="15">
        <v>0</v>
      </c>
      <c r="H133" s="15">
        <v>1</v>
      </c>
      <c r="I133" s="15">
        <v>0</v>
      </c>
      <c r="J133" s="15">
        <v>0</v>
      </c>
      <c r="K133" s="15">
        <v>1</v>
      </c>
      <c r="L133" s="15">
        <v>0</v>
      </c>
      <c r="M133" s="15">
        <v>0</v>
      </c>
    </row>
    <row r="134" spans="1:13" x14ac:dyDescent="0.25">
      <c r="A134">
        <v>133</v>
      </c>
      <c r="B134" s="12">
        <v>53</v>
      </c>
      <c r="C134" s="15">
        <v>0</v>
      </c>
      <c r="D134" s="15">
        <v>0</v>
      </c>
      <c r="E134" s="15">
        <v>0</v>
      </c>
      <c r="F134" s="15">
        <v>0</v>
      </c>
      <c r="G134" s="15">
        <v>1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</row>
    <row r="135" spans="1:13" x14ac:dyDescent="0.25">
      <c r="A135">
        <v>134</v>
      </c>
      <c r="B135" s="12">
        <v>111</v>
      </c>
      <c r="C135" s="15">
        <v>1</v>
      </c>
      <c r="D135" s="15">
        <v>0</v>
      </c>
      <c r="E135" s="15">
        <v>0</v>
      </c>
      <c r="F135" s="15">
        <v>0</v>
      </c>
      <c r="G135" s="15">
        <v>0</v>
      </c>
      <c r="H135" s="15">
        <v>1</v>
      </c>
      <c r="I135" s="15">
        <v>0</v>
      </c>
      <c r="J135" s="15">
        <v>0</v>
      </c>
      <c r="K135" s="15">
        <v>1</v>
      </c>
      <c r="L135" s="15">
        <v>0</v>
      </c>
      <c r="M135" s="15">
        <v>0</v>
      </c>
    </row>
    <row r="136" spans="1:13" x14ac:dyDescent="0.25">
      <c r="A136">
        <v>135</v>
      </c>
      <c r="B136" s="12">
        <v>110</v>
      </c>
      <c r="C136" s="15">
        <v>1</v>
      </c>
      <c r="D136" s="15">
        <v>0</v>
      </c>
      <c r="E136" s="15">
        <v>0</v>
      </c>
      <c r="F136" s="15">
        <v>0</v>
      </c>
      <c r="G136" s="15">
        <v>0</v>
      </c>
      <c r="H136" s="15">
        <v>1</v>
      </c>
      <c r="I136" s="15">
        <v>0</v>
      </c>
      <c r="J136" s="15">
        <v>0</v>
      </c>
      <c r="K136" s="15">
        <v>1</v>
      </c>
      <c r="L136" s="15">
        <v>0</v>
      </c>
      <c r="M136" s="15">
        <v>0</v>
      </c>
    </row>
    <row r="137" spans="1:13" x14ac:dyDescent="0.25">
      <c r="A137">
        <v>136</v>
      </c>
      <c r="B137" s="12">
        <v>54</v>
      </c>
      <c r="C137" s="15">
        <v>1</v>
      </c>
      <c r="D137" s="15">
        <v>0</v>
      </c>
      <c r="E137" s="15">
        <v>0</v>
      </c>
      <c r="F137" s="15">
        <v>0</v>
      </c>
      <c r="G137" s="15">
        <v>0</v>
      </c>
      <c r="H137" s="15">
        <v>1</v>
      </c>
      <c r="I137" s="15">
        <v>0</v>
      </c>
      <c r="J137" s="15">
        <v>0</v>
      </c>
      <c r="K137" s="15">
        <v>1</v>
      </c>
      <c r="L137" s="15">
        <v>0</v>
      </c>
      <c r="M137" s="15">
        <v>0</v>
      </c>
    </row>
    <row r="138" spans="1:13" x14ac:dyDescent="0.25">
      <c r="A138">
        <v>137</v>
      </c>
      <c r="B138" s="12" t="s">
        <v>19</v>
      </c>
      <c r="C138" s="15">
        <v>1</v>
      </c>
      <c r="D138" s="15">
        <v>0</v>
      </c>
      <c r="E138" s="15">
        <v>0</v>
      </c>
      <c r="F138" s="15">
        <v>0</v>
      </c>
      <c r="G138" s="15">
        <v>0</v>
      </c>
      <c r="H138" s="15">
        <v>1</v>
      </c>
      <c r="I138" s="15">
        <v>0</v>
      </c>
      <c r="J138" s="15">
        <v>0</v>
      </c>
      <c r="K138" s="15">
        <v>1</v>
      </c>
      <c r="L138" s="15">
        <v>0</v>
      </c>
      <c r="M138" s="15">
        <v>0</v>
      </c>
    </row>
    <row r="139" spans="1:13" x14ac:dyDescent="0.25">
      <c r="A139">
        <v>138</v>
      </c>
      <c r="B139" s="12" t="s">
        <v>19</v>
      </c>
      <c r="C139" s="15">
        <v>1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0</v>
      </c>
      <c r="J139" s="15">
        <v>0</v>
      </c>
      <c r="K139" s="15">
        <v>1</v>
      </c>
      <c r="L139" s="15">
        <v>0</v>
      </c>
      <c r="M139" s="15">
        <v>0</v>
      </c>
    </row>
    <row r="140" spans="1:13" x14ac:dyDescent="0.25">
      <c r="A140">
        <v>139</v>
      </c>
      <c r="B140" s="12">
        <v>133</v>
      </c>
      <c r="C140" s="15">
        <v>1</v>
      </c>
      <c r="D140" s="15">
        <v>0</v>
      </c>
      <c r="E140" s="15">
        <v>0</v>
      </c>
      <c r="F140" s="15">
        <v>0</v>
      </c>
      <c r="G140" s="15">
        <v>0</v>
      </c>
      <c r="H140" s="15">
        <v>1</v>
      </c>
      <c r="I140" s="15">
        <v>0</v>
      </c>
      <c r="J140" s="15">
        <v>0</v>
      </c>
      <c r="K140" s="15">
        <v>1</v>
      </c>
      <c r="L140" s="15">
        <v>0</v>
      </c>
      <c r="M140" s="15">
        <v>0</v>
      </c>
    </row>
    <row r="141" spans="1:13" x14ac:dyDescent="0.25">
      <c r="A141">
        <v>140</v>
      </c>
      <c r="B141" s="12">
        <v>126</v>
      </c>
      <c r="C141" s="15">
        <v>1</v>
      </c>
      <c r="D141" s="15">
        <v>0</v>
      </c>
      <c r="E141" s="15">
        <v>0</v>
      </c>
      <c r="F141" s="15">
        <v>0</v>
      </c>
      <c r="G141" s="15">
        <v>0</v>
      </c>
      <c r="H141" s="15">
        <v>1</v>
      </c>
      <c r="I141" s="15">
        <v>0</v>
      </c>
      <c r="J141" s="15">
        <v>0</v>
      </c>
      <c r="K141" s="15">
        <v>1</v>
      </c>
      <c r="L141" s="15">
        <v>0</v>
      </c>
      <c r="M141" s="15">
        <v>0</v>
      </c>
    </row>
    <row r="142" spans="1:13" x14ac:dyDescent="0.25">
      <c r="A142">
        <v>141</v>
      </c>
      <c r="B142" s="12">
        <v>128</v>
      </c>
      <c r="C142" s="15">
        <v>1</v>
      </c>
      <c r="D142" s="15">
        <v>0</v>
      </c>
      <c r="E142" s="15">
        <v>0</v>
      </c>
      <c r="F142" s="15">
        <v>0</v>
      </c>
      <c r="G142" s="15">
        <v>0</v>
      </c>
      <c r="H142" s="15">
        <v>1</v>
      </c>
      <c r="I142" s="15">
        <v>0</v>
      </c>
      <c r="J142" s="15">
        <v>0</v>
      </c>
      <c r="K142" s="15">
        <v>1</v>
      </c>
      <c r="L142" s="15">
        <v>0</v>
      </c>
      <c r="M142" s="15">
        <v>0</v>
      </c>
    </row>
    <row r="143" spans="1:13" x14ac:dyDescent="0.25">
      <c r="A143">
        <v>142</v>
      </c>
      <c r="B143" s="12">
        <v>127</v>
      </c>
      <c r="C143" s="15">
        <v>1</v>
      </c>
      <c r="D143" s="15">
        <v>0</v>
      </c>
      <c r="E143" s="15">
        <v>0</v>
      </c>
      <c r="F143" s="15">
        <v>0</v>
      </c>
      <c r="G143" s="15">
        <v>0</v>
      </c>
      <c r="H143" s="15">
        <v>1</v>
      </c>
      <c r="I143" s="15">
        <v>0</v>
      </c>
      <c r="J143" s="15">
        <v>0</v>
      </c>
      <c r="K143" s="15">
        <v>1</v>
      </c>
      <c r="L143" s="15">
        <v>0</v>
      </c>
      <c r="M143" s="15">
        <v>0</v>
      </c>
    </row>
    <row r="144" spans="1:13" x14ac:dyDescent="0.25">
      <c r="A144">
        <v>143</v>
      </c>
      <c r="B144" s="12" t="s">
        <v>34</v>
      </c>
      <c r="C144" s="15">
        <v>1</v>
      </c>
      <c r="D144" s="15">
        <v>0</v>
      </c>
      <c r="E144" s="15">
        <v>0</v>
      </c>
      <c r="F144" s="15">
        <v>0</v>
      </c>
      <c r="G144" s="15">
        <v>0</v>
      </c>
      <c r="H144" s="15">
        <v>1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</row>
    <row r="145" spans="1:13" x14ac:dyDescent="0.25">
      <c r="A145">
        <v>144</v>
      </c>
      <c r="B145" s="12">
        <v>140</v>
      </c>
      <c r="C145" s="15">
        <v>1</v>
      </c>
      <c r="D145" s="15">
        <v>0</v>
      </c>
      <c r="E145" s="15">
        <v>0</v>
      </c>
      <c r="F145" s="15">
        <v>0</v>
      </c>
      <c r="G145" s="15">
        <v>0</v>
      </c>
      <c r="H145" s="15">
        <v>1</v>
      </c>
      <c r="I145" s="15">
        <v>0</v>
      </c>
      <c r="J145" s="15">
        <v>0</v>
      </c>
      <c r="K145" s="15">
        <v>1</v>
      </c>
      <c r="L145" s="15">
        <v>0</v>
      </c>
      <c r="M145" s="15">
        <v>0</v>
      </c>
    </row>
    <row r="146" spans="1:13" x14ac:dyDescent="0.25">
      <c r="A146">
        <v>145</v>
      </c>
      <c r="B146" s="12" t="s">
        <v>19</v>
      </c>
      <c r="C146" s="15">
        <v>1</v>
      </c>
      <c r="D146" s="15">
        <v>0</v>
      </c>
      <c r="E146" s="15">
        <v>0</v>
      </c>
      <c r="F146" s="15">
        <v>0</v>
      </c>
      <c r="G146" s="15">
        <v>0</v>
      </c>
      <c r="H146" s="15">
        <v>1</v>
      </c>
      <c r="I146" s="15">
        <v>0</v>
      </c>
      <c r="J146" s="15">
        <v>0</v>
      </c>
      <c r="K146" s="15">
        <v>1</v>
      </c>
      <c r="L146" s="15">
        <v>0</v>
      </c>
      <c r="M146" s="15">
        <v>0</v>
      </c>
    </row>
    <row r="147" spans="1:13" x14ac:dyDescent="0.25">
      <c r="A147">
        <v>146</v>
      </c>
      <c r="B147" s="12" t="s">
        <v>19</v>
      </c>
      <c r="C147" s="15">
        <v>1</v>
      </c>
      <c r="D147" s="15">
        <v>0</v>
      </c>
      <c r="E147" s="15">
        <v>0</v>
      </c>
      <c r="F147" s="15">
        <v>0</v>
      </c>
      <c r="G147" s="15">
        <v>0</v>
      </c>
      <c r="H147" s="15">
        <v>1</v>
      </c>
      <c r="I147" s="15">
        <v>0</v>
      </c>
      <c r="J147" s="15">
        <v>0</v>
      </c>
      <c r="K147" s="15">
        <v>1</v>
      </c>
      <c r="L147" s="15">
        <v>0</v>
      </c>
      <c r="M147" s="15">
        <v>0</v>
      </c>
    </row>
    <row r="148" spans="1:13" x14ac:dyDescent="0.25">
      <c r="A148">
        <v>147</v>
      </c>
      <c r="B148" s="12">
        <v>68</v>
      </c>
      <c r="C148" s="15">
        <v>1</v>
      </c>
      <c r="D148" s="15">
        <v>0</v>
      </c>
      <c r="E148" s="15">
        <v>0</v>
      </c>
      <c r="F148" s="15">
        <v>0</v>
      </c>
      <c r="G148" s="15">
        <v>0</v>
      </c>
      <c r="H148" s="15">
        <v>1</v>
      </c>
      <c r="I148" s="15">
        <v>0</v>
      </c>
      <c r="J148" s="15">
        <v>0</v>
      </c>
      <c r="K148" s="15">
        <v>1</v>
      </c>
      <c r="L148" s="15">
        <v>0</v>
      </c>
      <c r="M148" s="15">
        <v>0</v>
      </c>
    </row>
    <row r="149" spans="1:13" x14ac:dyDescent="0.25">
      <c r="A149">
        <v>148</v>
      </c>
      <c r="B149" s="12" t="s">
        <v>19</v>
      </c>
      <c r="C149" s="15">
        <v>1</v>
      </c>
      <c r="D149" s="15">
        <v>0</v>
      </c>
      <c r="E149" s="15">
        <v>0</v>
      </c>
      <c r="F149" s="15">
        <v>0</v>
      </c>
      <c r="G149" s="15">
        <v>0</v>
      </c>
      <c r="H149" s="15">
        <v>1</v>
      </c>
      <c r="I149" s="15">
        <v>0</v>
      </c>
      <c r="J149" s="15">
        <v>0</v>
      </c>
      <c r="K149" s="15">
        <v>1</v>
      </c>
      <c r="L149" s="15">
        <v>0</v>
      </c>
      <c r="M149" s="15">
        <v>0</v>
      </c>
    </row>
    <row r="150" spans="1:13" x14ac:dyDescent="0.25">
      <c r="A150">
        <v>149</v>
      </c>
      <c r="B150" s="12">
        <v>55</v>
      </c>
      <c r="C150" s="15">
        <v>1</v>
      </c>
      <c r="D150" s="15">
        <v>0</v>
      </c>
      <c r="E150" s="15">
        <v>0</v>
      </c>
      <c r="F150" s="15">
        <v>0</v>
      </c>
      <c r="G150" s="15">
        <v>0</v>
      </c>
      <c r="H150" s="15">
        <v>1</v>
      </c>
      <c r="I150" s="15">
        <v>0</v>
      </c>
      <c r="J150" s="15">
        <v>0</v>
      </c>
      <c r="K150" s="15">
        <v>1</v>
      </c>
      <c r="L150" s="15">
        <v>0</v>
      </c>
      <c r="M150" s="15">
        <v>0</v>
      </c>
    </row>
    <row r="151" spans="1:13" x14ac:dyDescent="0.25">
      <c r="A151">
        <v>150</v>
      </c>
      <c r="B151" s="12" t="s">
        <v>19</v>
      </c>
      <c r="C151" s="15">
        <v>0</v>
      </c>
      <c r="D151" s="15">
        <v>0</v>
      </c>
      <c r="E151" s="15">
        <v>1</v>
      </c>
      <c r="F151" s="15">
        <v>0</v>
      </c>
      <c r="G151" s="15">
        <v>0</v>
      </c>
      <c r="H151" s="15">
        <v>0</v>
      </c>
      <c r="I151" s="15">
        <v>1</v>
      </c>
      <c r="J151" s="15">
        <v>0</v>
      </c>
      <c r="K151" s="15">
        <v>0</v>
      </c>
      <c r="L151" s="15">
        <v>0</v>
      </c>
      <c r="M151" s="15">
        <v>0</v>
      </c>
    </row>
    <row r="152" spans="1:13" x14ac:dyDescent="0.25">
      <c r="A152">
        <v>151</v>
      </c>
      <c r="B152" s="12">
        <v>112</v>
      </c>
      <c r="C152" s="15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1</v>
      </c>
      <c r="J152" s="15">
        <v>0</v>
      </c>
      <c r="K152" s="15">
        <v>0</v>
      </c>
      <c r="L152" s="15">
        <v>0</v>
      </c>
      <c r="M152" s="15">
        <v>0</v>
      </c>
    </row>
    <row r="153" spans="1:13" x14ac:dyDescent="0.25">
      <c r="A153">
        <v>152</v>
      </c>
      <c r="B153" s="12">
        <v>37</v>
      </c>
      <c r="C153" s="15">
        <v>0</v>
      </c>
      <c r="D153" s="15">
        <v>0</v>
      </c>
      <c r="E153" s="15">
        <v>1</v>
      </c>
      <c r="F153" s="15">
        <v>0</v>
      </c>
      <c r="G153" s="15">
        <v>0</v>
      </c>
      <c r="H153" s="15">
        <v>0</v>
      </c>
      <c r="I153" s="15">
        <v>1</v>
      </c>
      <c r="J153" s="15">
        <v>0</v>
      </c>
      <c r="K153" s="15">
        <v>0</v>
      </c>
      <c r="L153" s="15">
        <v>0</v>
      </c>
      <c r="M153" s="15">
        <v>0</v>
      </c>
    </row>
    <row r="154" spans="1:13" x14ac:dyDescent="0.25">
      <c r="A154">
        <v>153</v>
      </c>
      <c r="B154" s="12">
        <v>24</v>
      </c>
      <c r="C154" s="15">
        <v>0</v>
      </c>
      <c r="D154" s="15">
        <v>0</v>
      </c>
      <c r="E154" s="15">
        <v>1</v>
      </c>
      <c r="F154" s="15">
        <v>0</v>
      </c>
      <c r="G154" s="15">
        <v>0</v>
      </c>
      <c r="H154" s="15">
        <v>0</v>
      </c>
      <c r="I154" s="15">
        <v>1</v>
      </c>
      <c r="J154" s="15">
        <v>0</v>
      </c>
      <c r="K154" s="15">
        <v>0</v>
      </c>
      <c r="L154" s="15">
        <v>0</v>
      </c>
      <c r="M154" s="15">
        <v>0</v>
      </c>
    </row>
    <row r="155" spans="1:13" x14ac:dyDescent="0.25">
      <c r="A155">
        <v>154</v>
      </c>
      <c r="B155" s="12">
        <v>15</v>
      </c>
      <c r="C155" s="15">
        <v>0</v>
      </c>
      <c r="D155" s="15">
        <v>0</v>
      </c>
      <c r="E155" s="15">
        <v>1</v>
      </c>
      <c r="F155" s="15">
        <v>0</v>
      </c>
      <c r="G155" s="15">
        <v>0</v>
      </c>
      <c r="H155" s="15">
        <v>1</v>
      </c>
      <c r="I155" s="15">
        <v>1</v>
      </c>
      <c r="J155" s="15">
        <v>0</v>
      </c>
      <c r="K155" s="15">
        <v>0</v>
      </c>
      <c r="L155" s="15">
        <v>0</v>
      </c>
      <c r="M155" s="15">
        <v>0</v>
      </c>
    </row>
    <row r="156" spans="1:13" x14ac:dyDescent="0.25">
      <c r="A156">
        <v>155</v>
      </c>
      <c r="B156" s="12" t="s">
        <v>19</v>
      </c>
      <c r="C156" s="15">
        <v>0</v>
      </c>
      <c r="D156" s="15">
        <v>0</v>
      </c>
      <c r="E156" s="15">
        <v>1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</row>
    <row r="157" spans="1:13" x14ac:dyDescent="0.25">
      <c r="A157">
        <v>156</v>
      </c>
      <c r="B157" s="12" t="s">
        <v>19</v>
      </c>
      <c r="C157" s="15">
        <v>0</v>
      </c>
      <c r="D157" s="15">
        <v>0</v>
      </c>
      <c r="E157" s="15">
        <v>1</v>
      </c>
      <c r="F157" s="15">
        <v>0</v>
      </c>
      <c r="G157" s="15">
        <v>0</v>
      </c>
      <c r="H157" s="15">
        <v>0</v>
      </c>
      <c r="I157" s="15">
        <v>1</v>
      </c>
      <c r="J157" s="15">
        <v>0</v>
      </c>
      <c r="K157" s="15">
        <v>0</v>
      </c>
      <c r="L157" s="15">
        <v>0</v>
      </c>
      <c r="M157" s="15">
        <v>0</v>
      </c>
    </row>
    <row r="158" spans="1:13" x14ac:dyDescent="0.25">
      <c r="A158">
        <v>157</v>
      </c>
      <c r="B158" s="12" t="s">
        <v>19</v>
      </c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</row>
    <row r="159" spans="1:13" x14ac:dyDescent="0.25">
      <c r="A159">
        <v>158</v>
      </c>
      <c r="B159" s="12">
        <v>101</v>
      </c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</row>
    <row r="160" spans="1:13" x14ac:dyDescent="0.25">
      <c r="A160">
        <v>159</v>
      </c>
      <c r="B160" s="12">
        <v>103</v>
      </c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</row>
    <row r="161" spans="1:13" x14ac:dyDescent="0.25">
      <c r="A161">
        <v>160</v>
      </c>
      <c r="B161" s="12">
        <v>143</v>
      </c>
      <c r="C161" s="15">
        <v>0</v>
      </c>
      <c r="D161" s="15">
        <v>0</v>
      </c>
      <c r="E161" s="15">
        <v>1</v>
      </c>
      <c r="F161" s="15">
        <v>0</v>
      </c>
      <c r="G161" s="15">
        <v>1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</row>
    <row r="162" spans="1:13" x14ac:dyDescent="0.25">
      <c r="A162">
        <v>161</v>
      </c>
      <c r="B162" s="12">
        <v>117</v>
      </c>
      <c r="C162" s="15">
        <v>0</v>
      </c>
      <c r="D162" s="15">
        <v>0</v>
      </c>
      <c r="E162" s="15">
        <v>1</v>
      </c>
      <c r="F162" s="15">
        <v>0</v>
      </c>
      <c r="G162" s="15">
        <v>1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</row>
    <row r="163" spans="1:13" x14ac:dyDescent="0.25">
      <c r="A163">
        <v>162</v>
      </c>
      <c r="B163" s="12">
        <v>70</v>
      </c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</row>
    <row r="164" spans="1:13" x14ac:dyDescent="0.25">
      <c r="A164">
        <v>163</v>
      </c>
      <c r="B164" s="12" t="s">
        <v>19</v>
      </c>
      <c r="C164" s="15">
        <v>0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</row>
    <row r="165" spans="1:13" x14ac:dyDescent="0.25">
      <c r="A165">
        <v>164</v>
      </c>
      <c r="B165" s="12">
        <v>141</v>
      </c>
      <c r="C165" s="15">
        <v>0</v>
      </c>
      <c r="D165" s="15">
        <v>0</v>
      </c>
      <c r="E165" s="15">
        <v>1</v>
      </c>
      <c r="F165" s="15">
        <v>0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M165" s="15">
        <v>0</v>
      </c>
    </row>
    <row r="166" spans="1:13" x14ac:dyDescent="0.25">
      <c r="A166">
        <v>165</v>
      </c>
      <c r="B166" s="12">
        <v>142</v>
      </c>
      <c r="C166" s="15">
        <v>0</v>
      </c>
      <c r="D166" s="15">
        <v>0</v>
      </c>
      <c r="E166" s="15">
        <v>1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</row>
    <row r="167" spans="1:13" x14ac:dyDescent="0.25">
      <c r="A167">
        <v>166</v>
      </c>
      <c r="B167" s="12">
        <v>129</v>
      </c>
      <c r="C167" s="15">
        <v>0</v>
      </c>
      <c r="D167" s="15">
        <v>0</v>
      </c>
      <c r="E167" s="15">
        <v>1</v>
      </c>
      <c r="F167" s="15">
        <v>0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M167" s="15">
        <v>0</v>
      </c>
    </row>
    <row r="168" spans="1:13" x14ac:dyDescent="0.25">
      <c r="A168">
        <v>167</v>
      </c>
      <c r="B168" s="12">
        <v>126</v>
      </c>
      <c r="C168" s="15">
        <v>0</v>
      </c>
      <c r="D168" s="15">
        <v>0</v>
      </c>
      <c r="E168" s="15">
        <v>1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1</v>
      </c>
      <c r="M168" s="15">
        <v>0</v>
      </c>
    </row>
    <row r="169" spans="1:13" x14ac:dyDescent="0.25">
      <c r="A169">
        <v>168</v>
      </c>
      <c r="B169" s="12" t="s">
        <v>19</v>
      </c>
      <c r="C169" s="15">
        <v>0</v>
      </c>
      <c r="D169" s="15">
        <v>0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</row>
    <row r="170" spans="1:13" x14ac:dyDescent="0.25">
      <c r="A170">
        <v>169</v>
      </c>
      <c r="B170" s="12" t="s">
        <v>19</v>
      </c>
      <c r="C170" s="15">
        <v>0</v>
      </c>
      <c r="D170" s="15">
        <v>0</v>
      </c>
      <c r="E170" s="15">
        <v>1</v>
      </c>
      <c r="F170" s="15">
        <v>0</v>
      </c>
      <c r="G170" s="15">
        <v>0</v>
      </c>
      <c r="H170" s="15">
        <v>1</v>
      </c>
      <c r="I170" s="15">
        <v>1</v>
      </c>
      <c r="J170" s="15">
        <v>0</v>
      </c>
      <c r="K170" s="15">
        <v>0</v>
      </c>
      <c r="L170" s="15">
        <v>0</v>
      </c>
      <c r="M170" s="15">
        <v>0</v>
      </c>
    </row>
    <row r="171" spans="1:13" x14ac:dyDescent="0.25">
      <c r="A171">
        <v>170</v>
      </c>
      <c r="B171" s="12">
        <v>144</v>
      </c>
      <c r="C171" s="15">
        <v>0</v>
      </c>
      <c r="D171" s="15">
        <v>0</v>
      </c>
      <c r="E171" s="15">
        <v>0</v>
      </c>
      <c r="F171" s="15">
        <v>0</v>
      </c>
      <c r="G171" s="15">
        <v>0</v>
      </c>
      <c r="H171" s="15">
        <v>0</v>
      </c>
      <c r="I171" s="15">
        <v>0</v>
      </c>
      <c r="J171" s="15">
        <v>0</v>
      </c>
      <c r="K171" s="15">
        <v>0</v>
      </c>
      <c r="L171" s="15">
        <v>0</v>
      </c>
      <c r="M171" s="15">
        <v>0</v>
      </c>
    </row>
    <row r="172" spans="1:13" x14ac:dyDescent="0.25">
      <c r="A172">
        <v>171</v>
      </c>
      <c r="B172" s="12" t="s">
        <v>19</v>
      </c>
      <c r="C172" s="15">
        <v>1</v>
      </c>
      <c r="D172" s="15">
        <v>0</v>
      </c>
      <c r="E172" s="15">
        <v>0</v>
      </c>
      <c r="F172" s="15">
        <v>0</v>
      </c>
      <c r="G172" s="15">
        <v>0</v>
      </c>
      <c r="H172" s="15">
        <v>1</v>
      </c>
      <c r="I172" s="15">
        <v>0</v>
      </c>
      <c r="J172" s="15">
        <v>0</v>
      </c>
      <c r="K172" s="15">
        <v>1</v>
      </c>
      <c r="L172" s="15">
        <v>0</v>
      </c>
      <c r="M172" s="15">
        <v>0</v>
      </c>
    </row>
    <row r="173" spans="1:13" x14ac:dyDescent="0.25">
      <c r="A173">
        <v>172</v>
      </c>
      <c r="B173" s="12">
        <v>49</v>
      </c>
      <c r="C173" s="15">
        <v>0</v>
      </c>
      <c r="D173" s="15">
        <v>0</v>
      </c>
      <c r="E173" s="15">
        <v>0</v>
      </c>
      <c r="F173" s="15">
        <v>0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</row>
    <row r="174" spans="1:13" x14ac:dyDescent="0.25">
      <c r="A174">
        <v>173</v>
      </c>
      <c r="B174" s="12" t="s">
        <v>19</v>
      </c>
      <c r="C174" s="15">
        <v>0</v>
      </c>
      <c r="D174" s="15">
        <v>0</v>
      </c>
      <c r="E174" s="15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</row>
    <row r="175" spans="1:13" x14ac:dyDescent="0.25">
      <c r="A175">
        <v>174</v>
      </c>
      <c r="B175" s="12">
        <v>19</v>
      </c>
      <c r="C175" s="15">
        <v>0</v>
      </c>
      <c r="D175" s="15">
        <v>0</v>
      </c>
      <c r="E175" s="15">
        <v>0</v>
      </c>
      <c r="F175" s="15">
        <v>0</v>
      </c>
      <c r="G175" s="15">
        <v>0</v>
      </c>
      <c r="H175" s="15">
        <v>1</v>
      </c>
      <c r="I175" s="15">
        <v>0</v>
      </c>
      <c r="J175" s="15">
        <v>0</v>
      </c>
      <c r="K175" s="15">
        <v>0</v>
      </c>
      <c r="L175" s="15">
        <v>0</v>
      </c>
      <c r="M175" s="15">
        <v>0</v>
      </c>
    </row>
    <row r="176" spans="1:13" x14ac:dyDescent="0.25">
      <c r="A176">
        <v>175</v>
      </c>
      <c r="B176" s="12" t="s">
        <v>19</v>
      </c>
      <c r="C176" s="15">
        <v>0</v>
      </c>
      <c r="D176" s="15">
        <v>0</v>
      </c>
      <c r="E176" s="15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</row>
    <row r="177" spans="1:13" x14ac:dyDescent="0.25">
      <c r="A177">
        <v>176</v>
      </c>
      <c r="B177" s="12" t="s">
        <v>19</v>
      </c>
      <c r="C177" s="15">
        <v>0</v>
      </c>
      <c r="D177" s="15">
        <v>0</v>
      </c>
      <c r="E177" s="15">
        <v>0</v>
      </c>
      <c r="F177" s="15">
        <v>0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</row>
    <row r="178" spans="1:13" ht="15.75" thickBot="1" x14ac:dyDescent="0.3">
      <c r="A178" s="9">
        <v>177</v>
      </c>
      <c r="B178" s="24" t="s">
        <v>19</v>
      </c>
      <c r="C178" s="25">
        <v>0</v>
      </c>
      <c r="D178" s="25">
        <v>0</v>
      </c>
      <c r="E178" s="25">
        <v>0</v>
      </c>
      <c r="F178" s="25">
        <v>0</v>
      </c>
      <c r="G178" s="25">
        <v>0</v>
      </c>
      <c r="H178" s="25">
        <v>0</v>
      </c>
      <c r="I178" s="25">
        <v>0</v>
      </c>
      <c r="J178" s="25">
        <v>0</v>
      </c>
      <c r="K178" s="25">
        <v>0</v>
      </c>
      <c r="L178" s="25">
        <v>0</v>
      </c>
      <c r="M178" s="25">
        <v>0</v>
      </c>
    </row>
    <row r="179" spans="1:13" x14ac:dyDescent="0.25">
      <c r="A179" t="s">
        <v>8</v>
      </c>
      <c r="C179" s="15">
        <v>126</v>
      </c>
      <c r="D179" s="15">
        <v>1</v>
      </c>
      <c r="E179" s="15">
        <v>28</v>
      </c>
      <c r="F179" s="15">
        <v>14</v>
      </c>
      <c r="G179" s="15">
        <v>16</v>
      </c>
      <c r="H179" s="15">
        <f>SUM(H2:H178)</f>
        <v>128</v>
      </c>
      <c r="I179" s="15">
        <v>11</v>
      </c>
      <c r="J179" s="15">
        <v>0</v>
      </c>
      <c r="K179" s="15">
        <v>125</v>
      </c>
      <c r="L179" s="15">
        <f>SUM(L2:L178)</f>
        <v>2</v>
      </c>
      <c r="M179" s="15">
        <v>2</v>
      </c>
    </row>
    <row r="188" spans="1:13" x14ac:dyDescent="0.25">
      <c r="A188" s="1"/>
    </row>
    <row r="190" spans="1:13" x14ac:dyDescent="0.25">
      <c r="A190" t="s"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"/>
  <sheetViews>
    <sheetView topLeftCell="A135" workbookViewId="0">
      <selection activeCell="A2" sqref="A2:M163"/>
    </sheetView>
  </sheetViews>
  <sheetFormatPr defaultRowHeight="15" x14ac:dyDescent="0.25"/>
  <sheetData>
    <row r="1" spans="1:13" x14ac:dyDescent="0.25">
      <c r="A1" s="15" t="s">
        <v>84</v>
      </c>
      <c r="B1" s="15" t="s">
        <v>96</v>
      </c>
      <c r="C1" s="15" t="s">
        <v>85</v>
      </c>
      <c r="D1" s="15" t="s">
        <v>86</v>
      </c>
      <c r="E1" s="15" t="s">
        <v>87</v>
      </c>
      <c r="F1" s="15" t="s">
        <v>88</v>
      </c>
      <c r="G1" s="15" t="s">
        <v>89</v>
      </c>
      <c r="H1" s="15" t="s">
        <v>90</v>
      </c>
      <c r="I1" s="15" t="s">
        <v>91</v>
      </c>
      <c r="J1" s="15" t="s">
        <v>92</v>
      </c>
      <c r="K1" s="15" t="s">
        <v>93</v>
      </c>
      <c r="L1" s="15" t="s">
        <v>94</v>
      </c>
      <c r="M1" s="15" t="s">
        <v>95</v>
      </c>
    </row>
    <row r="2" spans="1:13" x14ac:dyDescent="0.25">
      <c r="A2" s="15">
        <v>1</v>
      </c>
      <c r="B2" s="15"/>
      <c r="C2" s="15">
        <v>1</v>
      </c>
      <c r="D2" s="15">
        <v>0</v>
      </c>
      <c r="E2" s="15">
        <v>0</v>
      </c>
      <c r="F2" s="15">
        <v>0</v>
      </c>
      <c r="G2" s="15">
        <v>0</v>
      </c>
      <c r="H2" s="15">
        <v>1</v>
      </c>
      <c r="I2" s="15">
        <v>0</v>
      </c>
      <c r="J2" s="15">
        <v>0</v>
      </c>
      <c r="K2" s="15">
        <v>1</v>
      </c>
      <c r="L2" s="15">
        <v>0</v>
      </c>
      <c r="M2" s="15">
        <v>0</v>
      </c>
    </row>
    <row r="3" spans="1:13" x14ac:dyDescent="0.25">
      <c r="A3" s="15">
        <f>A2+1</f>
        <v>2</v>
      </c>
      <c r="B3" s="15"/>
      <c r="C3" s="15">
        <v>1</v>
      </c>
      <c r="D3" s="15">
        <v>0</v>
      </c>
      <c r="E3" s="15">
        <v>0</v>
      </c>
      <c r="F3" s="15">
        <v>1</v>
      </c>
      <c r="G3" s="15">
        <v>0</v>
      </c>
      <c r="H3" s="15">
        <v>1</v>
      </c>
      <c r="I3" s="15">
        <v>0</v>
      </c>
      <c r="J3" s="15">
        <v>0</v>
      </c>
      <c r="K3" s="15">
        <v>1</v>
      </c>
      <c r="L3" s="15">
        <v>0</v>
      </c>
      <c r="M3" s="15">
        <v>0</v>
      </c>
    </row>
    <row r="4" spans="1:13" x14ac:dyDescent="0.25">
      <c r="A4" s="15">
        <f t="shared" ref="A4:A67" si="0">A3+1</f>
        <v>3</v>
      </c>
      <c r="B4" s="15"/>
      <c r="C4" s="15">
        <v>1</v>
      </c>
      <c r="D4" s="15">
        <v>0</v>
      </c>
      <c r="E4" s="15">
        <v>0</v>
      </c>
      <c r="F4" s="15">
        <v>0</v>
      </c>
      <c r="G4" s="15">
        <v>0</v>
      </c>
      <c r="H4" s="15">
        <v>1</v>
      </c>
      <c r="I4" s="15">
        <v>0</v>
      </c>
      <c r="J4" s="15">
        <v>0</v>
      </c>
      <c r="K4" s="15">
        <v>1</v>
      </c>
      <c r="L4" s="15">
        <v>0</v>
      </c>
      <c r="M4" s="15">
        <v>0</v>
      </c>
    </row>
    <row r="5" spans="1:13" x14ac:dyDescent="0.25">
      <c r="A5" s="15">
        <f t="shared" si="0"/>
        <v>4</v>
      </c>
      <c r="B5" s="15"/>
      <c r="C5" s="15">
        <v>1</v>
      </c>
      <c r="D5" s="15">
        <v>0</v>
      </c>
      <c r="E5" s="15">
        <v>0</v>
      </c>
      <c r="F5" s="15">
        <v>0</v>
      </c>
      <c r="G5" s="15">
        <v>0</v>
      </c>
      <c r="H5" s="15">
        <v>1</v>
      </c>
      <c r="I5" s="15">
        <v>0</v>
      </c>
      <c r="J5" s="15">
        <v>0</v>
      </c>
      <c r="K5" s="15">
        <v>1</v>
      </c>
      <c r="L5" s="15">
        <v>0</v>
      </c>
      <c r="M5" s="15">
        <v>0</v>
      </c>
    </row>
    <row r="6" spans="1:13" x14ac:dyDescent="0.25">
      <c r="A6" s="15">
        <f t="shared" si="0"/>
        <v>5</v>
      </c>
      <c r="B6" s="15"/>
      <c r="C6" s="15">
        <v>1</v>
      </c>
      <c r="D6" s="15">
        <v>0</v>
      </c>
      <c r="E6" s="15">
        <v>0</v>
      </c>
      <c r="F6" s="15">
        <v>0</v>
      </c>
      <c r="G6" s="15">
        <v>0</v>
      </c>
      <c r="H6" s="15">
        <v>1</v>
      </c>
      <c r="I6" s="15">
        <v>0</v>
      </c>
      <c r="J6" s="15">
        <v>0</v>
      </c>
      <c r="K6" s="15">
        <v>1</v>
      </c>
      <c r="L6" s="15">
        <v>0</v>
      </c>
      <c r="M6" s="15">
        <v>0</v>
      </c>
    </row>
    <row r="7" spans="1:13" x14ac:dyDescent="0.25">
      <c r="A7" s="15">
        <f t="shared" si="0"/>
        <v>6</v>
      </c>
      <c r="B7" s="15"/>
      <c r="C7" s="15">
        <v>1</v>
      </c>
      <c r="D7" s="15">
        <v>0</v>
      </c>
      <c r="E7" s="15">
        <v>0</v>
      </c>
      <c r="F7" s="15">
        <v>0</v>
      </c>
      <c r="G7" s="15">
        <v>0</v>
      </c>
      <c r="H7" s="15">
        <v>1</v>
      </c>
      <c r="I7" s="15">
        <v>0</v>
      </c>
      <c r="J7" s="15">
        <v>0</v>
      </c>
      <c r="K7" s="15">
        <v>1</v>
      </c>
      <c r="L7" s="15">
        <v>0</v>
      </c>
      <c r="M7" s="15">
        <v>0</v>
      </c>
    </row>
    <row r="8" spans="1:13" x14ac:dyDescent="0.25">
      <c r="A8" s="15">
        <f t="shared" si="0"/>
        <v>7</v>
      </c>
      <c r="B8" s="15"/>
      <c r="C8" s="15">
        <v>1</v>
      </c>
      <c r="D8" s="15">
        <v>0</v>
      </c>
      <c r="E8" s="15">
        <v>0</v>
      </c>
      <c r="F8" s="15">
        <v>0</v>
      </c>
      <c r="G8" s="15">
        <v>0</v>
      </c>
      <c r="H8" s="15">
        <v>1</v>
      </c>
      <c r="I8" s="15">
        <v>0</v>
      </c>
      <c r="J8" s="15">
        <v>0</v>
      </c>
      <c r="K8" s="15">
        <v>1</v>
      </c>
      <c r="L8" s="15">
        <v>0</v>
      </c>
      <c r="M8" s="15">
        <v>0</v>
      </c>
    </row>
    <row r="9" spans="1:13" x14ac:dyDescent="0.25">
      <c r="A9" s="15">
        <f t="shared" si="0"/>
        <v>8</v>
      </c>
      <c r="B9" s="15"/>
      <c r="C9" s="15">
        <v>1</v>
      </c>
      <c r="D9" s="15">
        <v>0</v>
      </c>
      <c r="E9" s="15">
        <v>0</v>
      </c>
      <c r="F9" s="15">
        <v>1</v>
      </c>
      <c r="G9" s="15">
        <v>0</v>
      </c>
      <c r="H9" s="15">
        <v>1</v>
      </c>
      <c r="I9" s="15">
        <v>0</v>
      </c>
      <c r="J9" s="15">
        <v>0</v>
      </c>
      <c r="K9" s="15">
        <v>1</v>
      </c>
      <c r="L9" s="15">
        <v>0</v>
      </c>
      <c r="M9" s="15">
        <v>0</v>
      </c>
    </row>
    <row r="10" spans="1:13" x14ac:dyDescent="0.25">
      <c r="A10" s="15">
        <f t="shared" si="0"/>
        <v>9</v>
      </c>
      <c r="B10" s="15"/>
      <c r="C10" s="15">
        <v>1</v>
      </c>
      <c r="D10" s="15">
        <v>0</v>
      </c>
      <c r="E10" s="15">
        <v>0</v>
      </c>
      <c r="F10" s="15">
        <v>0</v>
      </c>
      <c r="G10" s="15">
        <v>0</v>
      </c>
      <c r="H10" s="15">
        <v>1</v>
      </c>
      <c r="I10" s="15">
        <v>0</v>
      </c>
      <c r="J10" s="15">
        <v>0</v>
      </c>
      <c r="K10" s="15">
        <v>1</v>
      </c>
      <c r="L10" s="15">
        <v>0</v>
      </c>
      <c r="M10" s="15">
        <v>0</v>
      </c>
    </row>
    <row r="11" spans="1:13" x14ac:dyDescent="0.25">
      <c r="A11" s="15">
        <f t="shared" si="0"/>
        <v>10</v>
      </c>
      <c r="B11" s="15"/>
      <c r="C11" s="15">
        <v>1</v>
      </c>
      <c r="D11" s="15">
        <v>0</v>
      </c>
      <c r="E11" s="15">
        <v>1</v>
      </c>
      <c r="F11" s="15">
        <v>0</v>
      </c>
      <c r="G11" s="15">
        <v>0</v>
      </c>
      <c r="H11" s="15">
        <v>1</v>
      </c>
      <c r="I11" s="15">
        <v>0</v>
      </c>
      <c r="J11" s="15">
        <v>0</v>
      </c>
      <c r="K11" s="15">
        <v>1</v>
      </c>
      <c r="L11" s="15">
        <v>0</v>
      </c>
      <c r="M11" s="15">
        <v>0</v>
      </c>
    </row>
    <row r="12" spans="1:13" x14ac:dyDescent="0.25">
      <c r="A12" s="15">
        <f t="shared" si="0"/>
        <v>11</v>
      </c>
      <c r="B12" s="15"/>
      <c r="C12" s="15">
        <v>1</v>
      </c>
      <c r="D12" s="15">
        <v>0</v>
      </c>
      <c r="E12" s="15">
        <v>0</v>
      </c>
      <c r="F12" s="15">
        <v>0</v>
      </c>
      <c r="G12" s="15">
        <v>0</v>
      </c>
      <c r="H12" s="15">
        <v>1</v>
      </c>
      <c r="I12" s="15">
        <v>0</v>
      </c>
      <c r="J12" s="15">
        <v>0</v>
      </c>
      <c r="K12" s="15">
        <v>1</v>
      </c>
      <c r="L12" s="15">
        <v>0</v>
      </c>
      <c r="M12" s="15">
        <v>0</v>
      </c>
    </row>
    <row r="13" spans="1:13" x14ac:dyDescent="0.25">
      <c r="A13" s="15">
        <f t="shared" si="0"/>
        <v>12</v>
      </c>
      <c r="B13" s="15"/>
      <c r="C13" s="15">
        <v>1</v>
      </c>
      <c r="D13" s="15">
        <v>0</v>
      </c>
      <c r="E13" s="15">
        <v>0</v>
      </c>
      <c r="F13" s="15">
        <v>0</v>
      </c>
      <c r="G13" s="15">
        <v>0</v>
      </c>
      <c r="H13" s="15">
        <v>1</v>
      </c>
      <c r="I13" s="15">
        <v>0</v>
      </c>
      <c r="J13" s="15">
        <v>0</v>
      </c>
      <c r="K13" s="15">
        <v>0</v>
      </c>
      <c r="L13" s="15">
        <v>0</v>
      </c>
      <c r="M13" s="15">
        <v>1</v>
      </c>
    </row>
    <row r="14" spans="1:13" x14ac:dyDescent="0.25">
      <c r="A14" s="15">
        <f t="shared" si="0"/>
        <v>13</v>
      </c>
      <c r="B14" s="15"/>
      <c r="C14" s="15">
        <v>1</v>
      </c>
      <c r="D14" s="15">
        <v>0</v>
      </c>
      <c r="E14" s="15">
        <v>0</v>
      </c>
      <c r="F14" s="15">
        <v>0</v>
      </c>
      <c r="G14" s="15">
        <v>0</v>
      </c>
      <c r="H14" s="15">
        <v>1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</row>
    <row r="15" spans="1:13" x14ac:dyDescent="0.25">
      <c r="A15" s="15">
        <f t="shared" si="0"/>
        <v>14</v>
      </c>
      <c r="B15" s="15"/>
      <c r="C15" s="15">
        <v>1</v>
      </c>
      <c r="D15" s="15">
        <v>0</v>
      </c>
      <c r="E15" s="15">
        <v>0</v>
      </c>
      <c r="F15" s="15">
        <v>0</v>
      </c>
      <c r="G15" s="15">
        <v>0</v>
      </c>
      <c r="H15" s="15">
        <v>1</v>
      </c>
      <c r="I15" s="15">
        <v>0</v>
      </c>
      <c r="J15" s="15">
        <v>0</v>
      </c>
      <c r="K15" s="15">
        <v>1</v>
      </c>
      <c r="L15" s="15">
        <v>0</v>
      </c>
      <c r="M15" s="15">
        <v>0</v>
      </c>
    </row>
    <row r="16" spans="1:13" x14ac:dyDescent="0.25">
      <c r="A16" s="15">
        <f t="shared" si="0"/>
        <v>15</v>
      </c>
      <c r="B16" s="15"/>
      <c r="C16" s="15">
        <v>1</v>
      </c>
      <c r="D16" s="15">
        <v>0</v>
      </c>
      <c r="E16" s="15">
        <v>0</v>
      </c>
      <c r="F16" s="15">
        <v>0</v>
      </c>
      <c r="G16" s="15">
        <v>0</v>
      </c>
      <c r="H16" s="15">
        <v>1</v>
      </c>
      <c r="I16" s="15">
        <v>0</v>
      </c>
      <c r="J16" s="15">
        <v>0</v>
      </c>
      <c r="K16" s="15">
        <v>1</v>
      </c>
      <c r="L16" s="15">
        <v>0</v>
      </c>
      <c r="M16" s="15">
        <v>0</v>
      </c>
    </row>
    <row r="17" spans="1:13" x14ac:dyDescent="0.25">
      <c r="A17" s="15">
        <f t="shared" si="0"/>
        <v>16</v>
      </c>
      <c r="B17" s="15"/>
      <c r="C17" s="15">
        <v>1</v>
      </c>
      <c r="D17" s="15">
        <v>0</v>
      </c>
      <c r="E17" s="15">
        <v>0</v>
      </c>
      <c r="F17" s="15">
        <v>0</v>
      </c>
      <c r="G17" s="15">
        <v>0</v>
      </c>
      <c r="H17" s="15">
        <v>1</v>
      </c>
      <c r="I17" s="15">
        <v>0</v>
      </c>
      <c r="J17" s="15">
        <v>0</v>
      </c>
      <c r="K17" s="15">
        <v>1</v>
      </c>
      <c r="L17" s="15">
        <v>0</v>
      </c>
      <c r="M17" s="15">
        <v>0</v>
      </c>
    </row>
    <row r="18" spans="1:13" x14ac:dyDescent="0.25">
      <c r="A18" s="15">
        <f t="shared" si="0"/>
        <v>17</v>
      </c>
      <c r="B18" s="15"/>
      <c r="C18" s="15">
        <v>1</v>
      </c>
      <c r="D18" s="15">
        <v>0</v>
      </c>
      <c r="E18" s="15">
        <v>0</v>
      </c>
      <c r="F18" s="15">
        <v>0</v>
      </c>
      <c r="G18" s="15">
        <v>0</v>
      </c>
      <c r="H18" s="15">
        <v>1</v>
      </c>
      <c r="I18" s="15">
        <v>0</v>
      </c>
      <c r="J18" s="15">
        <v>0</v>
      </c>
      <c r="K18" s="15">
        <v>1</v>
      </c>
      <c r="L18" s="15">
        <v>0</v>
      </c>
      <c r="M18" s="15">
        <v>0</v>
      </c>
    </row>
    <row r="19" spans="1:13" x14ac:dyDescent="0.25">
      <c r="A19" s="15">
        <f t="shared" si="0"/>
        <v>18</v>
      </c>
      <c r="B19" s="15"/>
      <c r="C19" s="15">
        <v>1</v>
      </c>
      <c r="D19" s="15">
        <v>0</v>
      </c>
      <c r="E19" s="15">
        <v>0</v>
      </c>
      <c r="F19" s="15">
        <v>0</v>
      </c>
      <c r="G19" s="15">
        <v>0</v>
      </c>
      <c r="H19" s="15">
        <v>1</v>
      </c>
      <c r="I19" s="15">
        <v>0</v>
      </c>
      <c r="J19" s="15">
        <v>0</v>
      </c>
      <c r="K19" s="15">
        <v>1</v>
      </c>
      <c r="L19" s="15">
        <v>0</v>
      </c>
      <c r="M19" s="15">
        <v>0</v>
      </c>
    </row>
    <row r="20" spans="1:13" x14ac:dyDescent="0.25">
      <c r="A20" s="15">
        <f t="shared" si="0"/>
        <v>19</v>
      </c>
      <c r="B20" s="15"/>
      <c r="C20" s="15">
        <v>1</v>
      </c>
      <c r="D20" s="15">
        <v>0</v>
      </c>
      <c r="E20" s="15">
        <v>0</v>
      </c>
      <c r="F20" s="15">
        <v>0</v>
      </c>
      <c r="G20" s="15">
        <v>0</v>
      </c>
      <c r="H20" s="15">
        <v>1</v>
      </c>
      <c r="I20" s="15">
        <v>0</v>
      </c>
      <c r="J20" s="15">
        <v>0</v>
      </c>
      <c r="K20" s="15">
        <v>1</v>
      </c>
      <c r="L20" s="15">
        <v>0</v>
      </c>
      <c r="M20" s="15">
        <v>0</v>
      </c>
    </row>
    <row r="21" spans="1:13" x14ac:dyDescent="0.25">
      <c r="A21" s="15">
        <f t="shared" si="0"/>
        <v>20</v>
      </c>
      <c r="B21" s="15"/>
      <c r="C21" s="15">
        <v>0</v>
      </c>
      <c r="D21" s="15">
        <v>0</v>
      </c>
      <c r="E21" s="15">
        <v>1</v>
      </c>
      <c r="F21" s="15">
        <v>0</v>
      </c>
      <c r="G21" s="15">
        <v>1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</row>
    <row r="22" spans="1:13" x14ac:dyDescent="0.25">
      <c r="A22" s="15">
        <f t="shared" si="0"/>
        <v>21</v>
      </c>
      <c r="B22" s="15"/>
      <c r="C22" s="15">
        <v>1</v>
      </c>
      <c r="D22" s="15">
        <v>0</v>
      </c>
      <c r="E22" s="15">
        <v>0</v>
      </c>
      <c r="F22" s="15">
        <v>0</v>
      </c>
      <c r="G22" s="15">
        <v>0</v>
      </c>
      <c r="H22" s="15">
        <v>1</v>
      </c>
      <c r="I22" s="15">
        <v>0</v>
      </c>
      <c r="J22" s="15">
        <v>0</v>
      </c>
      <c r="K22" s="15">
        <v>1</v>
      </c>
      <c r="L22" s="15">
        <v>0</v>
      </c>
      <c r="M22" s="15">
        <v>0</v>
      </c>
    </row>
    <row r="23" spans="1:13" x14ac:dyDescent="0.25">
      <c r="A23" s="15">
        <f t="shared" si="0"/>
        <v>22</v>
      </c>
      <c r="B23" s="15"/>
      <c r="C23" s="15">
        <v>1</v>
      </c>
      <c r="D23" s="15">
        <v>0</v>
      </c>
      <c r="E23" s="15">
        <v>0</v>
      </c>
      <c r="F23" s="15">
        <v>0</v>
      </c>
      <c r="G23" s="15">
        <v>0</v>
      </c>
      <c r="H23" s="15">
        <v>1</v>
      </c>
      <c r="I23" s="15">
        <v>0</v>
      </c>
      <c r="J23" s="15">
        <v>0</v>
      </c>
      <c r="K23" s="15">
        <v>1</v>
      </c>
      <c r="L23" s="15">
        <v>0</v>
      </c>
      <c r="M23" s="15">
        <v>0</v>
      </c>
    </row>
    <row r="24" spans="1:13" x14ac:dyDescent="0.25">
      <c r="A24" s="15">
        <f t="shared" si="0"/>
        <v>23</v>
      </c>
      <c r="B24" s="15"/>
      <c r="C24" s="15">
        <v>1</v>
      </c>
      <c r="D24" s="15">
        <v>0</v>
      </c>
      <c r="E24" s="15">
        <v>0</v>
      </c>
      <c r="F24" s="15">
        <v>1</v>
      </c>
      <c r="G24" s="15">
        <v>0</v>
      </c>
      <c r="H24" s="15">
        <v>1</v>
      </c>
      <c r="I24" s="15">
        <v>0</v>
      </c>
      <c r="J24" s="15">
        <v>0</v>
      </c>
      <c r="K24" s="15">
        <v>1</v>
      </c>
      <c r="L24" s="15">
        <v>0</v>
      </c>
      <c r="M24" s="15">
        <v>0</v>
      </c>
    </row>
    <row r="25" spans="1:13" x14ac:dyDescent="0.25">
      <c r="A25" s="15">
        <f t="shared" si="0"/>
        <v>24</v>
      </c>
      <c r="B25" s="15"/>
      <c r="C25" s="15">
        <v>1</v>
      </c>
      <c r="D25" s="15">
        <v>0</v>
      </c>
      <c r="E25" s="15">
        <v>0</v>
      </c>
      <c r="F25" s="15">
        <v>0</v>
      </c>
      <c r="G25" s="15">
        <v>0</v>
      </c>
      <c r="H25" s="15">
        <v>1</v>
      </c>
      <c r="I25" s="15">
        <v>0</v>
      </c>
      <c r="J25" s="15">
        <v>0</v>
      </c>
      <c r="K25" s="15">
        <v>1</v>
      </c>
      <c r="L25" s="15">
        <v>0</v>
      </c>
      <c r="M25" s="15">
        <v>0</v>
      </c>
    </row>
    <row r="26" spans="1:13" x14ac:dyDescent="0.25">
      <c r="A26" s="15">
        <f t="shared" si="0"/>
        <v>25</v>
      </c>
      <c r="B26" s="15"/>
      <c r="C26" s="15">
        <v>1</v>
      </c>
      <c r="D26" s="15">
        <v>0</v>
      </c>
      <c r="E26" s="15">
        <v>0</v>
      </c>
      <c r="F26" s="15">
        <v>0</v>
      </c>
      <c r="G26" s="15">
        <v>0</v>
      </c>
      <c r="H26" s="15">
        <v>1</v>
      </c>
      <c r="I26" s="15">
        <v>0</v>
      </c>
      <c r="J26" s="15">
        <v>0</v>
      </c>
      <c r="K26" s="15">
        <v>1</v>
      </c>
      <c r="L26" s="15">
        <v>0</v>
      </c>
      <c r="M26" s="15">
        <v>0</v>
      </c>
    </row>
    <row r="27" spans="1:13" x14ac:dyDescent="0.25">
      <c r="A27" s="15">
        <f t="shared" si="0"/>
        <v>26</v>
      </c>
      <c r="B27" s="15"/>
      <c r="C27" s="15">
        <v>1</v>
      </c>
      <c r="D27" s="15">
        <v>0</v>
      </c>
      <c r="E27" s="15">
        <v>0</v>
      </c>
      <c r="F27" s="15">
        <v>0</v>
      </c>
      <c r="G27" s="15">
        <v>0</v>
      </c>
      <c r="H27" s="15">
        <v>1</v>
      </c>
      <c r="I27" s="15">
        <v>0</v>
      </c>
      <c r="J27" s="15">
        <v>0</v>
      </c>
      <c r="K27" s="15">
        <v>1</v>
      </c>
      <c r="L27" s="15">
        <v>0</v>
      </c>
      <c r="M27" s="15">
        <v>0</v>
      </c>
    </row>
    <row r="28" spans="1:13" x14ac:dyDescent="0.25">
      <c r="A28" s="15">
        <f t="shared" si="0"/>
        <v>27</v>
      </c>
      <c r="B28" s="15"/>
      <c r="C28" s="15">
        <v>1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1</v>
      </c>
      <c r="L28" s="15">
        <v>0</v>
      </c>
      <c r="M28" s="15">
        <v>0</v>
      </c>
    </row>
    <row r="29" spans="1:13" x14ac:dyDescent="0.25">
      <c r="A29" s="15">
        <f t="shared" si="0"/>
        <v>28</v>
      </c>
      <c r="B29" s="15"/>
      <c r="C29" s="15">
        <v>1</v>
      </c>
      <c r="D29" s="15">
        <v>0</v>
      </c>
      <c r="E29" s="15">
        <v>0</v>
      </c>
      <c r="F29" s="15">
        <v>0</v>
      </c>
      <c r="G29" s="15">
        <v>0</v>
      </c>
      <c r="H29" s="15">
        <v>1</v>
      </c>
      <c r="I29" s="15">
        <v>0</v>
      </c>
      <c r="J29" s="15">
        <v>0</v>
      </c>
      <c r="K29" s="15">
        <v>1</v>
      </c>
      <c r="L29" s="15">
        <v>0</v>
      </c>
      <c r="M29" s="15">
        <v>0</v>
      </c>
    </row>
    <row r="30" spans="1:13" x14ac:dyDescent="0.25">
      <c r="A30" s="15">
        <f t="shared" si="0"/>
        <v>29</v>
      </c>
      <c r="B30" s="15"/>
      <c r="C30" s="15">
        <v>1</v>
      </c>
      <c r="D30" s="15">
        <v>0</v>
      </c>
      <c r="E30" s="15">
        <v>0</v>
      </c>
      <c r="F30" s="15">
        <v>1</v>
      </c>
      <c r="G30" s="15">
        <v>1</v>
      </c>
      <c r="H30" s="15">
        <v>1</v>
      </c>
      <c r="I30" s="15">
        <v>0</v>
      </c>
      <c r="J30" s="15">
        <v>0</v>
      </c>
      <c r="K30" s="15">
        <v>1</v>
      </c>
      <c r="L30" s="15">
        <v>0</v>
      </c>
      <c r="M30" s="15">
        <v>0</v>
      </c>
    </row>
    <row r="31" spans="1:13" x14ac:dyDescent="0.25">
      <c r="A31" s="15">
        <f t="shared" si="0"/>
        <v>30</v>
      </c>
      <c r="B31" s="15"/>
      <c r="C31" s="15">
        <v>1</v>
      </c>
      <c r="D31" s="15">
        <v>0</v>
      </c>
      <c r="E31" s="15">
        <v>0</v>
      </c>
      <c r="F31" s="15">
        <v>0</v>
      </c>
      <c r="G31" s="15">
        <v>0</v>
      </c>
      <c r="H31" s="15">
        <v>1</v>
      </c>
      <c r="I31" s="15">
        <v>0</v>
      </c>
      <c r="J31" s="15">
        <v>0</v>
      </c>
      <c r="K31" s="15">
        <v>1</v>
      </c>
      <c r="L31" s="15">
        <v>0</v>
      </c>
      <c r="M31" s="15">
        <v>0</v>
      </c>
    </row>
    <row r="32" spans="1:13" x14ac:dyDescent="0.25">
      <c r="A32" s="15">
        <f t="shared" si="0"/>
        <v>31</v>
      </c>
      <c r="B32" s="15"/>
      <c r="C32" s="15">
        <v>1</v>
      </c>
      <c r="D32" s="15">
        <v>0</v>
      </c>
      <c r="E32" s="15">
        <v>0</v>
      </c>
      <c r="F32" s="15">
        <v>0</v>
      </c>
      <c r="G32" s="15">
        <v>0</v>
      </c>
      <c r="H32" s="15">
        <v>1</v>
      </c>
      <c r="I32" s="15">
        <v>0</v>
      </c>
      <c r="J32" s="15">
        <v>0</v>
      </c>
      <c r="K32" s="15">
        <v>1</v>
      </c>
      <c r="L32" s="15">
        <v>0</v>
      </c>
      <c r="M32" s="15">
        <v>0</v>
      </c>
    </row>
    <row r="33" spans="1:13" x14ac:dyDescent="0.25">
      <c r="A33" s="15">
        <f t="shared" si="0"/>
        <v>32</v>
      </c>
      <c r="B33" s="15"/>
      <c r="C33" s="15">
        <v>1</v>
      </c>
      <c r="D33" s="15">
        <v>0</v>
      </c>
      <c r="E33" s="15">
        <v>0</v>
      </c>
      <c r="F33" s="15">
        <v>0</v>
      </c>
      <c r="G33" s="15">
        <v>0</v>
      </c>
      <c r="H33" s="15">
        <v>1</v>
      </c>
      <c r="I33" s="15">
        <v>0</v>
      </c>
      <c r="J33" s="15">
        <v>0</v>
      </c>
      <c r="K33" s="15">
        <v>1</v>
      </c>
      <c r="L33" s="15">
        <v>0</v>
      </c>
      <c r="M33" s="15">
        <v>0</v>
      </c>
    </row>
    <row r="34" spans="1:13" x14ac:dyDescent="0.25">
      <c r="A34" s="15">
        <f t="shared" si="0"/>
        <v>33</v>
      </c>
      <c r="B34" s="15"/>
      <c r="C34" s="15">
        <v>0</v>
      </c>
      <c r="D34" s="15">
        <v>0</v>
      </c>
      <c r="E34" s="15">
        <v>1</v>
      </c>
      <c r="F34" s="15">
        <v>0</v>
      </c>
      <c r="G34" s="15">
        <v>1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</row>
    <row r="35" spans="1:13" x14ac:dyDescent="0.25">
      <c r="A35" s="15">
        <f t="shared" si="0"/>
        <v>34</v>
      </c>
      <c r="B35" s="15"/>
      <c r="C35" s="15">
        <v>1</v>
      </c>
      <c r="D35" s="15">
        <v>0</v>
      </c>
      <c r="E35" s="15">
        <v>0</v>
      </c>
      <c r="F35" s="15">
        <v>0</v>
      </c>
      <c r="G35" s="15">
        <v>0</v>
      </c>
      <c r="H35" s="15">
        <v>1</v>
      </c>
      <c r="I35" s="15">
        <v>0</v>
      </c>
      <c r="J35" s="15">
        <v>0</v>
      </c>
      <c r="K35" s="15">
        <v>1</v>
      </c>
      <c r="L35" s="15">
        <v>0</v>
      </c>
      <c r="M35" s="15">
        <v>0</v>
      </c>
    </row>
    <row r="36" spans="1:13" x14ac:dyDescent="0.25">
      <c r="A36" s="15">
        <f t="shared" si="0"/>
        <v>35</v>
      </c>
      <c r="B36" s="15"/>
      <c r="C36" s="15">
        <v>1</v>
      </c>
      <c r="D36" s="15">
        <v>0</v>
      </c>
      <c r="E36" s="15">
        <v>0</v>
      </c>
      <c r="F36" s="15">
        <v>0</v>
      </c>
      <c r="G36" s="15">
        <v>0</v>
      </c>
      <c r="H36" s="15">
        <v>1</v>
      </c>
      <c r="I36" s="15">
        <v>0</v>
      </c>
      <c r="J36" s="15">
        <v>0</v>
      </c>
      <c r="K36" s="15">
        <v>1</v>
      </c>
      <c r="L36" s="15">
        <v>0</v>
      </c>
      <c r="M36" s="15">
        <v>0</v>
      </c>
    </row>
    <row r="37" spans="1:13" x14ac:dyDescent="0.25">
      <c r="A37" s="15">
        <f t="shared" si="0"/>
        <v>36</v>
      </c>
      <c r="B37" s="15"/>
      <c r="C37" s="15">
        <v>0</v>
      </c>
      <c r="D37" s="15">
        <v>0</v>
      </c>
      <c r="E37" s="15">
        <v>1</v>
      </c>
      <c r="F37" s="15">
        <v>0</v>
      </c>
      <c r="G37" s="15">
        <v>0</v>
      </c>
      <c r="H37" s="15">
        <v>1</v>
      </c>
      <c r="I37" s="15">
        <v>1</v>
      </c>
      <c r="J37" s="15">
        <v>0</v>
      </c>
      <c r="K37" s="15">
        <v>1</v>
      </c>
      <c r="L37" s="15">
        <v>0</v>
      </c>
      <c r="M37" s="15">
        <v>0</v>
      </c>
    </row>
    <row r="38" spans="1:13" x14ac:dyDescent="0.25">
      <c r="A38" s="15">
        <f t="shared" si="0"/>
        <v>37</v>
      </c>
      <c r="B38" s="15"/>
      <c r="C38" s="15">
        <v>1</v>
      </c>
      <c r="D38" s="15">
        <v>0</v>
      </c>
      <c r="E38" s="15">
        <v>0</v>
      </c>
      <c r="F38" s="15">
        <v>0</v>
      </c>
      <c r="G38" s="15">
        <v>0</v>
      </c>
      <c r="H38" s="15">
        <v>1</v>
      </c>
      <c r="I38" s="15">
        <v>0</v>
      </c>
      <c r="J38" s="15">
        <v>0</v>
      </c>
      <c r="K38" s="15">
        <v>1</v>
      </c>
      <c r="L38" s="15">
        <v>0</v>
      </c>
      <c r="M38" s="15">
        <v>0</v>
      </c>
    </row>
    <row r="39" spans="1:13" x14ac:dyDescent="0.25">
      <c r="A39" s="15">
        <f t="shared" si="0"/>
        <v>38</v>
      </c>
      <c r="B39" s="15"/>
      <c r="C39" s="15">
        <v>1</v>
      </c>
      <c r="D39" s="15">
        <v>0</v>
      </c>
      <c r="E39" s="15">
        <v>0</v>
      </c>
      <c r="F39" s="15">
        <v>0</v>
      </c>
      <c r="G39" s="15">
        <v>0</v>
      </c>
      <c r="H39" s="15">
        <v>1</v>
      </c>
      <c r="I39" s="15">
        <v>0</v>
      </c>
      <c r="J39" s="15">
        <v>0</v>
      </c>
      <c r="K39" s="15">
        <v>1</v>
      </c>
      <c r="L39" s="15">
        <v>0</v>
      </c>
      <c r="M39" s="15">
        <v>0</v>
      </c>
    </row>
    <row r="40" spans="1:13" x14ac:dyDescent="0.25">
      <c r="A40" s="15">
        <f t="shared" si="0"/>
        <v>39</v>
      </c>
      <c r="B40" s="15"/>
      <c r="C40" s="15">
        <v>1</v>
      </c>
      <c r="D40" s="15">
        <v>0</v>
      </c>
      <c r="E40" s="15">
        <v>0</v>
      </c>
      <c r="F40" s="15">
        <v>0</v>
      </c>
      <c r="G40" s="15">
        <v>0</v>
      </c>
      <c r="H40" s="15">
        <v>1</v>
      </c>
      <c r="I40" s="15">
        <v>0</v>
      </c>
      <c r="J40" s="15">
        <v>0</v>
      </c>
      <c r="K40" s="15">
        <v>1</v>
      </c>
      <c r="L40" s="15">
        <v>0</v>
      </c>
      <c r="M40" s="15">
        <v>0</v>
      </c>
    </row>
    <row r="41" spans="1:13" x14ac:dyDescent="0.25">
      <c r="A41" s="15">
        <f t="shared" si="0"/>
        <v>40</v>
      </c>
      <c r="B41" s="15"/>
      <c r="C41" s="15">
        <v>1</v>
      </c>
      <c r="D41" s="15">
        <v>0</v>
      </c>
      <c r="E41" s="15">
        <v>0</v>
      </c>
      <c r="F41" s="15">
        <v>0</v>
      </c>
      <c r="G41" s="15">
        <v>0</v>
      </c>
      <c r="H41" s="15">
        <v>1</v>
      </c>
      <c r="I41" s="15">
        <v>0</v>
      </c>
      <c r="J41" s="15">
        <v>0</v>
      </c>
      <c r="K41" s="15">
        <v>1</v>
      </c>
      <c r="L41" s="15">
        <v>0</v>
      </c>
      <c r="M41" s="15">
        <v>0</v>
      </c>
    </row>
    <row r="42" spans="1:13" x14ac:dyDescent="0.25">
      <c r="A42" s="15">
        <f t="shared" si="0"/>
        <v>41</v>
      </c>
      <c r="B42" s="15"/>
      <c r="C42" s="15">
        <v>1</v>
      </c>
      <c r="D42" s="15">
        <v>0</v>
      </c>
      <c r="E42" s="15">
        <v>1</v>
      </c>
      <c r="F42" s="15">
        <v>0</v>
      </c>
      <c r="G42" s="15">
        <v>0</v>
      </c>
      <c r="H42" s="15">
        <v>1</v>
      </c>
      <c r="I42" s="15">
        <v>0</v>
      </c>
      <c r="J42" s="15">
        <v>0</v>
      </c>
      <c r="K42" s="15">
        <v>1</v>
      </c>
      <c r="L42" s="15">
        <v>0</v>
      </c>
      <c r="M42" s="15">
        <v>0</v>
      </c>
    </row>
    <row r="43" spans="1:13" x14ac:dyDescent="0.25">
      <c r="A43" s="15">
        <f t="shared" si="0"/>
        <v>42</v>
      </c>
      <c r="B43" s="15"/>
      <c r="C43" s="15">
        <v>1</v>
      </c>
      <c r="D43" s="15">
        <v>0</v>
      </c>
      <c r="E43" s="15">
        <v>1</v>
      </c>
      <c r="F43" s="15">
        <v>0</v>
      </c>
      <c r="G43" s="15">
        <v>0</v>
      </c>
      <c r="H43" s="15">
        <v>1</v>
      </c>
      <c r="I43" s="15">
        <v>0</v>
      </c>
      <c r="J43" s="15">
        <v>0</v>
      </c>
      <c r="K43" s="15">
        <v>1</v>
      </c>
      <c r="L43" s="15">
        <v>0</v>
      </c>
      <c r="M43" s="15">
        <v>0</v>
      </c>
    </row>
    <row r="44" spans="1:13" x14ac:dyDescent="0.25">
      <c r="A44" s="15">
        <f t="shared" si="0"/>
        <v>43</v>
      </c>
      <c r="B44" s="15"/>
      <c r="C44" s="15">
        <v>1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1</v>
      </c>
      <c r="L44" s="15">
        <v>0</v>
      </c>
      <c r="M44" s="15">
        <v>0</v>
      </c>
    </row>
    <row r="45" spans="1:13" x14ac:dyDescent="0.25">
      <c r="A45" s="15">
        <f t="shared" si="0"/>
        <v>44</v>
      </c>
      <c r="B45" s="15"/>
      <c r="C45" s="15">
        <v>1</v>
      </c>
      <c r="D45" s="15">
        <v>0</v>
      </c>
      <c r="E45" s="15">
        <v>0</v>
      </c>
      <c r="F45" s="15">
        <v>0</v>
      </c>
      <c r="G45" s="15">
        <v>0</v>
      </c>
      <c r="H45" s="15">
        <v>1</v>
      </c>
      <c r="I45" s="15">
        <v>0</v>
      </c>
      <c r="J45" s="15">
        <v>0</v>
      </c>
      <c r="K45" s="15">
        <v>1</v>
      </c>
      <c r="L45" s="15">
        <v>0</v>
      </c>
      <c r="M45" s="15">
        <v>0</v>
      </c>
    </row>
    <row r="46" spans="1:13" x14ac:dyDescent="0.25">
      <c r="A46" s="15">
        <f t="shared" si="0"/>
        <v>45</v>
      </c>
      <c r="B46" s="15"/>
      <c r="C46" s="15">
        <v>1</v>
      </c>
      <c r="D46" s="15">
        <v>0</v>
      </c>
      <c r="E46" s="15">
        <v>0</v>
      </c>
      <c r="F46" s="15">
        <v>0</v>
      </c>
      <c r="G46" s="15">
        <v>0</v>
      </c>
      <c r="H46" s="15">
        <v>1</v>
      </c>
      <c r="I46" s="15">
        <v>0</v>
      </c>
      <c r="J46" s="15">
        <v>0</v>
      </c>
      <c r="K46" s="15">
        <v>1</v>
      </c>
      <c r="L46" s="15">
        <v>0</v>
      </c>
      <c r="M46" s="15">
        <v>0</v>
      </c>
    </row>
    <row r="47" spans="1:13" x14ac:dyDescent="0.25">
      <c r="A47" s="15">
        <f t="shared" si="0"/>
        <v>46</v>
      </c>
      <c r="B47" s="15"/>
      <c r="C47" s="15">
        <v>1</v>
      </c>
      <c r="D47" s="15">
        <v>0</v>
      </c>
      <c r="E47" s="15">
        <v>0</v>
      </c>
      <c r="F47" s="15">
        <v>0</v>
      </c>
      <c r="G47" s="15">
        <v>0</v>
      </c>
      <c r="H47" s="15">
        <v>1</v>
      </c>
      <c r="I47" s="15">
        <v>0</v>
      </c>
      <c r="J47" s="15">
        <v>0</v>
      </c>
      <c r="K47" s="15">
        <v>1</v>
      </c>
      <c r="L47" s="15">
        <v>0</v>
      </c>
      <c r="M47" s="15">
        <v>0</v>
      </c>
    </row>
    <row r="48" spans="1:13" x14ac:dyDescent="0.25">
      <c r="A48" s="15">
        <f t="shared" si="0"/>
        <v>47</v>
      </c>
      <c r="B48" s="15"/>
      <c r="C48" s="15">
        <v>1</v>
      </c>
      <c r="D48" s="15">
        <v>0</v>
      </c>
      <c r="E48" s="15">
        <v>0</v>
      </c>
      <c r="F48" s="15">
        <v>0</v>
      </c>
      <c r="G48" s="15">
        <v>0</v>
      </c>
      <c r="H48" s="15">
        <v>1</v>
      </c>
      <c r="I48" s="15">
        <v>0</v>
      </c>
      <c r="J48" s="15">
        <v>0</v>
      </c>
      <c r="K48" s="15">
        <v>1</v>
      </c>
      <c r="L48" s="15">
        <v>0</v>
      </c>
      <c r="M48" s="15">
        <v>0</v>
      </c>
    </row>
    <row r="49" spans="1:13" x14ac:dyDescent="0.25">
      <c r="A49" s="15">
        <f t="shared" si="0"/>
        <v>48</v>
      </c>
      <c r="B49" s="15"/>
      <c r="C49" s="15">
        <v>1</v>
      </c>
      <c r="D49" s="15">
        <v>0</v>
      </c>
      <c r="E49" s="15">
        <v>0</v>
      </c>
      <c r="F49" s="15">
        <v>0</v>
      </c>
      <c r="G49" s="15">
        <v>0</v>
      </c>
      <c r="H49" s="15">
        <v>1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</row>
    <row r="50" spans="1:13" x14ac:dyDescent="0.25">
      <c r="A50" s="15">
        <f t="shared" si="0"/>
        <v>49</v>
      </c>
      <c r="B50" s="15"/>
      <c r="C50" s="15">
        <v>1</v>
      </c>
      <c r="D50" s="15">
        <v>0</v>
      </c>
      <c r="E50" s="15">
        <v>0</v>
      </c>
      <c r="F50" s="15">
        <v>1</v>
      </c>
      <c r="G50" s="15">
        <v>0</v>
      </c>
      <c r="H50" s="15">
        <v>1</v>
      </c>
      <c r="I50" s="15">
        <v>0</v>
      </c>
      <c r="J50" s="15">
        <v>0</v>
      </c>
      <c r="K50" s="15">
        <v>1</v>
      </c>
      <c r="L50" s="15">
        <v>0</v>
      </c>
      <c r="M50" s="15">
        <v>0</v>
      </c>
    </row>
    <row r="51" spans="1:13" x14ac:dyDescent="0.25">
      <c r="A51" s="15">
        <f t="shared" si="0"/>
        <v>50</v>
      </c>
      <c r="B51" s="15"/>
      <c r="C51" s="15">
        <v>1</v>
      </c>
      <c r="D51" s="15">
        <v>0</v>
      </c>
      <c r="E51" s="15">
        <v>0</v>
      </c>
      <c r="F51" s="15">
        <v>0</v>
      </c>
      <c r="G51" s="15">
        <v>0</v>
      </c>
      <c r="H51" s="15">
        <v>1</v>
      </c>
      <c r="I51" s="15">
        <v>0</v>
      </c>
      <c r="J51" s="15">
        <v>0</v>
      </c>
      <c r="K51" s="15">
        <v>1</v>
      </c>
      <c r="L51" s="15">
        <v>0</v>
      </c>
      <c r="M51" s="15">
        <v>0</v>
      </c>
    </row>
    <row r="52" spans="1:13" x14ac:dyDescent="0.25">
      <c r="A52" s="15">
        <f t="shared" si="0"/>
        <v>51</v>
      </c>
      <c r="B52" s="15"/>
      <c r="C52" s="15">
        <v>1</v>
      </c>
      <c r="D52" s="15">
        <v>0</v>
      </c>
      <c r="E52" s="15">
        <v>0</v>
      </c>
      <c r="F52" s="15">
        <v>0</v>
      </c>
      <c r="G52" s="15">
        <v>0</v>
      </c>
      <c r="H52" s="15">
        <v>1</v>
      </c>
      <c r="I52" s="15">
        <v>0</v>
      </c>
      <c r="J52" s="15">
        <v>0</v>
      </c>
      <c r="K52" s="15">
        <v>1</v>
      </c>
      <c r="L52" s="15">
        <v>0</v>
      </c>
      <c r="M52" s="15">
        <v>0</v>
      </c>
    </row>
    <row r="53" spans="1:13" x14ac:dyDescent="0.25">
      <c r="A53" s="15">
        <f t="shared" si="0"/>
        <v>52</v>
      </c>
      <c r="B53" s="15"/>
      <c r="C53" s="15">
        <v>1</v>
      </c>
      <c r="D53" s="15">
        <v>0</v>
      </c>
      <c r="E53" s="15">
        <v>0</v>
      </c>
      <c r="F53" s="15">
        <v>0</v>
      </c>
      <c r="G53" s="15">
        <v>0</v>
      </c>
      <c r="H53" s="15">
        <v>1</v>
      </c>
      <c r="I53" s="15">
        <v>0</v>
      </c>
      <c r="J53" s="15">
        <v>0</v>
      </c>
      <c r="K53" s="15">
        <v>1</v>
      </c>
      <c r="L53" s="15">
        <v>0</v>
      </c>
      <c r="M53" s="15">
        <v>0</v>
      </c>
    </row>
    <row r="54" spans="1:13" x14ac:dyDescent="0.25">
      <c r="A54" s="15">
        <f t="shared" si="0"/>
        <v>53</v>
      </c>
      <c r="B54" s="15"/>
      <c r="C54" s="15">
        <v>1</v>
      </c>
      <c r="D54" s="15">
        <v>0</v>
      </c>
      <c r="E54" s="15">
        <v>0</v>
      </c>
      <c r="F54" s="15">
        <v>0</v>
      </c>
      <c r="G54" s="15">
        <v>0</v>
      </c>
      <c r="H54" s="15">
        <v>1</v>
      </c>
      <c r="I54" s="15">
        <v>0</v>
      </c>
      <c r="J54" s="15">
        <v>0</v>
      </c>
      <c r="K54" s="15">
        <v>1</v>
      </c>
      <c r="L54" s="15">
        <v>0</v>
      </c>
      <c r="M54" s="15">
        <v>0</v>
      </c>
    </row>
    <row r="55" spans="1:13" x14ac:dyDescent="0.25">
      <c r="A55" s="15">
        <f t="shared" si="0"/>
        <v>54</v>
      </c>
      <c r="B55" s="15"/>
      <c r="C55" s="15">
        <v>1</v>
      </c>
      <c r="D55" s="15">
        <v>0</v>
      </c>
      <c r="E55" s="15">
        <v>0</v>
      </c>
      <c r="F55" s="15">
        <v>0</v>
      </c>
      <c r="G55" s="15">
        <v>0</v>
      </c>
      <c r="H55" s="15">
        <v>1</v>
      </c>
      <c r="I55" s="15">
        <v>0</v>
      </c>
      <c r="J55" s="15">
        <v>0</v>
      </c>
      <c r="K55" s="15">
        <v>1</v>
      </c>
      <c r="L55" s="15">
        <v>0</v>
      </c>
      <c r="M55" s="15">
        <v>0</v>
      </c>
    </row>
    <row r="56" spans="1:13" x14ac:dyDescent="0.25">
      <c r="A56" s="15">
        <f t="shared" si="0"/>
        <v>55</v>
      </c>
      <c r="B56" s="15"/>
      <c r="C56" s="15">
        <v>1</v>
      </c>
      <c r="D56" s="15">
        <v>0</v>
      </c>
      <c r="E56" s="15">
        <v>0</v>
      </c>
      <c r="F56" s="15">
        <v>0</v>
      </c>
      <c r="G56" s="15">
        <v>0</v>
      </c>
      <c r="H56" s="15">
        <v>1</v>
      </c>
      <c r="I56" s="15">
        <v>0</v>
      </c>
      <c r="J56" s="15">
        <v>0</v>
      </c>
      <c r="K56" s="15">
        <v>1</v>
      </c>
      <c r="L56" s="15">
        <v>0</v>
      </c>
      <c r="M56" s="15">
        <v>0</v>
      </c>
    </row>
    <row r="57" spans="1:13" x14ac:dyDescent="0.25">
      <c r="A57" s="15">
        <f t="shared" si="0"/>
        <v>56</v>
      </c>
      <c r="B57" s="15"/>
      <c r="C57" s="15">
        <v>1</v>
      </c>
      <c r="D57" s="15">
        <v>0</v>
      </c>
      <c r="E57" s="15">
        <v>0</v>
      </c>
      <c r="F57" s="15">
        <v>0</v>
      </c>
      <c r="G57" s="15">
        <v>0</v>
      </c>
      <c r="H57" s="15">
        <v>1</v>
      </c>
      <c r="I57" s="15">
        <v>0</v>
      </c>
      <c r="J57" s="15">
        <v>0</v>
      </c>
      <c r="K57" s="15">
        <v>1</v>
      </c>
      <c r="L57" s="15">
        <v>0</v>
      </c>
      <c r="M57" s="15">
        <v>0</v>
      </c>
    </row>
    <row r="58" spans="1:13" x14ac:dyDescent="0.25">
      <c r="A58" s="15">
        <f t="shared" si="0"/>
        <v>57</v>
      </c>
      <c r="B58" s="15"/>
      <c r="C58" s="15">
        <v>1</v>
      </c>
      <c r="D58" s="15">
        <v>0</v>
      </c>
      <c r="E58" s="15">
        <v>0</v>
      </c>
      <c r="F58" s="15">
        <v>1</v>
      </c>
      <c r="G58" s="15">
        <v>0</v>
      </c>
      <c r="H58" s="15">
        <v>1</v>
      </c>
      <c r="I58" s="15">
        <v>0</v>
      </c>
      <c r="J58" s="15">
        <v>0</v>
      </c>
      <c r="K58" s="15">
        <v>1</v>
      </c>
      <c r="L58" s="15">
        <v>0</v>
      </c>
      <c r="M58" s="15">
        <v>0</v>
      </c>
    </row>
    <row r="59" spans="1:13" x14ac:dyDescent="0.25">
      <c r="A59" s="15">
        <f t="shared" si="0"/>
        <v>58</v>
      </c>
      <c r="B59" s="15"/>
      <c r="C59" s="15">
        <v>1</v>
      </c>
      <c r="D59" s="15">
        <v>0</v>
      </c>
      <c r="E59" s="15">
        <v>0</v>
      </c>
      <c r="F59" s="15">
        <v>0</v>
      </c>
      <c r="G59" s="15">
        <v>0</v>
      </c>
      <c r="H59" s="15">
        <v>1</v>
      </c>
      <c r="I59" s="15">
        <v>0</v>
      </c>
      <c r="J59" s="15">
        <v>0</v>
      </c>
      <c r="K59" s="15">
        <v>1</v>
      </c>
      <c r="L59" s="15">
        <v>0</v>
      </c>
      <c r="M59" s="15">
        <v>0</v>
      </c>
    </row>
    <row r="60" spans="1:13" x14ac:dyDescent="0.25">
      <c r="A60" s="15">
        <f t="shared" si="0"/>
        <v>59</v>
      </c>
      <c r="B60" s="15"/>
      <c r="C60" s="15">
        <v>1</v>
      </c>
      <c r="D60" s="15">
        <v>0</v>
      </c>
      <c r="E60" s="15">
        <v>0</v>
      </c>
      <c r="F60" s="15">
        <v>0</v>
      </c>
      <c r="G60" s="15">
        <v>0</v>
      </c>
      <c r="H60" s="15">
        <v>1</v>
      </c>
      <c r="I60" s="15">
        <v>0</v>
      </c>
      <c r="J60" s="15">
        <v>0</v>
      </c>
      <c r="K60" s="15">
        <v>1</v>
      </c>
      <c r="L60" s="15">
        <v>0</v>
      </c>
      <c r="M60" s="15">
        <v>0</v>
      </c>
    </row>
    <row r="61" spans="1:13" x14ac:dyDescent="0.25">
      <c r="A61" s="15">
        <f t="shared" si="0"/>
        <v>60</v>
      </c>
      <c r="B61" s="15"/>
      <c r="C61" s="15">
        <v>1</v>
      </c>
      <c r="D61" s="15">
        <v>0</v>
      </c>
      <c r="E61" s="15">
        <v>0</v>
      </c>
      <c r="F61" s="15">
        <v>0</v>
      </c>
      <c r="G61" s="15">
        <v>0</v>
      </c>
      <c r="H61" s="15">
        <v>1</v>
      </c>
      <c r="I61" s="15">
        <v>0</v>
      </c>
      <c r="J61" s="15">
        <v>0</v>
      </c>
      <c r="K61" s="15">
        <v>1</v>
      </c>
      <c r="L61" s="15">
        <v>0</v>
      </c>
      <c r="M61" s="15">
        <v>0</v>
      </c>
    </row>
    <row r="62" spans="1:13" x14ac:dyDescent="0.25">
      <c r="A62" s="15">
        <f t="shared" si="0"/>
        <v>61</v>
      </c>
      <c r="B62" s="15"/>
      <c r="C62" s="15">
        <v>1</v>
      </c>
      <c r="D62" s="15">
        <v>0</v>
      </c>
      <c r="E62" s="15">
        <v>0</v>
      </c>
      <c r="F62" s="15">
        <v>0</v>
      </c>
      <c r="G62" s="15">
        <v>0</v>
      </c>
      <c r="H62" s="15">
        <v>1</v>
      </c>
      <c r="I62" s="15">
        <v>0</v>
      </c>
      <c r="J62" s="15">
        <v>0</v>
      </c>
      <c r="K62" s="15">
        <v>1</v>
      </c>
      <c r="L62" s="15">
        <v>0</v>
      </c>
      <c r="M62" s="15">
        <v>0</v>
      </c>
    </row>
    <row r="63" spans="1:13" x14ac:dyDescent="0.25">
      <c r="A63" s="15">
        <f t="shared" si="0"/>
        <v>62</v>
      </c>
      <c r="B63" s="15"/>
      <c r="C63" s="15">
        <v>1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</v>
      </c>
      <c r="L63" s="15">
        <v>0</v>
      </c>
      <c r="M63" s="15">
        <v>0</v>
      </c>
    </row>
    <row r="64" spans="1:13" x14ac:dyDescent="0.25">
      <c r="A64" s="15">
        <f t="shared" si="0"/>
        <v>63</v>
      </c>
      <c r="B64" s="15"/>
      <c r="C64" s="15">
        <v>1</v>
      </c>
      <c r="D64" s="15">
        <v>0</v>
      </c>
      <c r="E64" s="15">
        <v>0</v>
      </c>
      <c r="F64" s="15">
        <v>0</v>
      </c>
      <c r="G64" s="15">
        <v>0</v>
      </c>
      <c r="H64" s="15">
        <v>1</v>
      </c>
      <c r="I64" s="15">
        <v>0</v>
      </c>
      <c r="J64" s="15">
        <v>0</v>
      </c>
      <c r="K64" s="15">
        <v>1</v>
      </c>
      <c r="L64" s="15">
        <v>0</v>
      </c>
      <c r="M64" s="15">
        <v>0</v>
      </c>
    </row>
    <row r="65" spans="1:13" x14ac:dyDescent="0.25">
      <c r="A65" s="15">
        <f t="shared" si="0"/>
        <v>64</v>
      </c>
      <c r="B65" s="15"/>
      <c r="C65" s="15">
        <v>1</v>
      </c>
      <c r="D65" s="15">
        <v>0</v>
      </c>
      <c r="E65" s="15">
        <v>0</v>
      </c>
      <c r="F65" s="15">
        <v>0</v>
      </c>
      <c r="G65" s="15">
        <v>0</v>
      </c>
      <c r="H65" s="15">
        <v>1</v>
      </c>
      <c r="I65" s="15">
        <v>0</v>
      </c>
      <c r="J65" s="15">
        <v>0</v>
      </c>
      <c r="K65" s="15">
        <v>1</v>
      </c>
      <c r="L65" s="15">
        <v>0</v>
      </c>
      <c r="M65" s="15">
        <v>0</v>
      </c>
    </row>
    <row r="66" spans="1:13" x14ac:dyDescent="0.25">
      <c r="A66" s="15">
        <f t="shared" si="0"/>
        <v>65</v>
      </c>
      <c r="B66" s="15"/>
      <c r="C66" s="15">
        <v>1</v>
      </c>
      <c r="D66" s="15">
        <v>0</v>
      </c>
      <c r="E66" s="15">
        <v>0</v>
      </c>
      <c r="F66" s="15">
        <v>0</v>
      </c>
      <c r="G66" s="15">
        <v>0</v>
      </c>
      <c r="H66" s="15">
        <v>1</v>
      </c>
      <c r="I66" s="15">
        <v>0</v>
      </c>
      <c r="J66" s="15">
        <v>0</v>
      </c>
      <c r="K66" s="15">
        <v>1</v>
      </c>
      <c r="L66" s="15">
        <v>0</v>
      </c>
      <c r="M66" s="15">
        <v>0</v>
      </c>
    </row>
    <row r="67" spans="1:13" x14ac:dyDescent="0.25">
      <c r="A67" s="15">
        <f t="shared" si="0"/>
        <v>66</v>
      </c>
      <c r="B67" s="15"/>
      <c r="C67" s="15">
        <v>1</v>
      </c>
      <c r="D67" s="15">
        <v>0</v>
      </c>
      <c r="E67" s="15">
        <v>0</v>
      </c>
      <c r="F67" s="15">
        <v>0</v>
      </c>
      <c r="G67" s="15">
        <v>0</v>
      </c>
      <c r="H67" s="15">
        <v>1</v>
      </c>
      <c r="I67" s="15">
        <v>0</v>
      </c>
      <c r="J67" s="15">
        <v>0</v>
      </c>
      <c r="K67" s="15">
        <v>1</v>
      </c>
      <c r="L67" s="15">
        <v>0</v>
      </c>
      <c r="M67" s="15">
        <v>0</v>
      </c>
    </row>
    <row r="68" spans="1:13" x14ac:dyDescent="0.25">
      <c r="A68" s="15">
        <f t="shared" ref="A68:A131" si="1">A67+1</f>
        <v>67</v>
      </c>
      <c r="B68" s="15"/>
      <c r="C68" s="15">
        <v>1</v>
      </c>
      <c r="D68" s="15">
        <v>0</v>
      </c>
      <c r="E68" s="15">
        <v>0</v>
      </c>
      <c r="F68" s="15">
        <v>0</v>
      </c>
      <c r="G68" s="15">
        <v>0</v>
      </c>
      <c r="H68" s="15">
        <v>1</v>
      </c>
      <c r="I68" s="15">
        <v>0</v>
      </c>
      <c r="J68" s="15">
        <v>0</v>
      </c>
      <c r="K68" s="15">
        <v>1</v>
      </c>
      <c r="L68" s="15">
        <v>0</v>
      </c>
      <c r="M68" s="15">
        <v>0</v>
      </c>
    </row>
    <row r="69" spans="1:13" x14ac:dyDescent="0.25">
      <c r="A69" s="15">
        <f t="shared" si="1"/>
        <v>68</v>
      </c>
      <c r="B69" s="15"/>
      <c r="C69" s="15">
        <v>1</v>
      </c>
      <c r="D69" s="15">
        <v>0</v>
      </c>
      <c r="E69" s="15">
        <v>0</v>
      </c>
      <c r="F69" s="15">
        <v>0</v>
      </c>
      <c r="G69" s="15">
        <v>0</v>
      </c>
      <c r="H69" s="15">
        <v>1</v>
      </c>
      <c r="I69" s="15">
        <v>0</v>
      </c>
      <c r="J69" s="15">
        <v>0</v>
      </c>
      <c r="K69" s="15">
        <v>1</v>
      </c>
      <c r="L69" s="15">
        <v>0</v>
      </c>
      <c r="M69" s="15">
        <v>0</v>
      </c>
    </row>
    <row r="70" spans="1:13" x14ac:dyDescent="0.25">
      <c r="A70" s="15">
        <f t="shared" si="1"/>
        <v>69</v>
      </c>
      <c r="B70" s="15"/>
      <c r="C70" s="15">
        <v>1</v>
      </c>
      <c r="D70" s="15">
        <v>0</v>
      </c>
      <c r="E70" s="15">
        <v>0</v>
      </c>
      <c r="F70" s="15">
        <v>0</v>
      </c>
      <c r="G70" s="15">
        <v>0</v>
      </c>
      <c r="H70" s="15">
        <v>1</v>
      </c>
      <c r="I70" s="15">
        <v>0</v>
      </c>
      <c r="J70" s="15">
        <v>0</v>
      </c>
      <c r="K70" s="15">
        <v>1</v>
      </c>
      <c r="L70" s="15">
        <v>0</v>
      </c>
      <c r="M70" s="15">
        <v>0</v>
      </c>
    </row>
    <row r="71" spans="1:13" x14ac:dyDescent="0.25">
      <c r="A71" s="15">
        <f t="shared" si="1"/>
        <v>70</v>
      </c>
      <c r="B71" s="15"/>
      <c r="C71" s="15">
        <v>1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1</v>
      </c>
      <c r="L71" s="15">
        <v>0</v>
      </c>
      <c r="M71" s="15">
        <v>0</v>
      </c>
    </row>
    <row r="72" spans="1:13" x14ac:dyDescent="0.25">
      <c r="A72" s="15">
        <f t="shared" si="1"/>
        <v>71</v>
      </c>
      <c r="B72" s="15"/>
      <c r="C72" s="15">
        <v>1</v>
      </c>
      <c r="D72" s="15">
        <v>0</v>
      </c>
      <c r="E72" s="15">
        <v>0</v>
      </c>
      <c r="F72" s="15">
        <v>0</v>
      </c>
      <c r="G72" s="15">
        <v>0</v>
      </c>
      <c r="H72" s="15">
        <v>1</v>
      </c>
      <c r="I72" s="15">
        <v>0</v>
      </c>
      <c r="J72" s="15">
        <v>0</v>
      </c>
      <c r="K72" s="15">
        <v>1</v>
      </c>
      <c r="L72" s="15">
        <v>0</v>
      </c>
      <c r="M72" s="15">
        <v>0</v>
      </c>
    </row>
    <row r="73" spans="1:13" x14ac:dyDescent="0.25">
      <c r="A73" s="15">
        <f t="shared" si="1"/>
        <v>72</v>
      </c>
      <c r="B73" s="15"/>
      <c r="C73" s="15">
        <v>1</v>
      </c>
      <c r="D73" s="15">
        <v>0</v>
      </c>
      <c r="E73" s="15">
        <v>0</v>
      </c>
      <c r="F73" s="15">
        <v>1</v>
      </c>
      <c r="G73" s="15">
        <v>0</v>
      </c>
      <c r="H73" s="15">
        <v>1</v>
      </c>
      <c r="I73" s="15">
        <v>0</v>
      </c>
      <c r="J73" s="15">
        <v>0</v>
      </c>
      <c r="K73" s="15">
        <v>1</v>
      </c>
      <c r="L73" s="15">
        <v>0</v>
      </c>
      <c r="M73" s="15">
        <v>0</v>
      </c>
    </row>
    <row r="74" spans="1:13" x14ac:dyDescent="0.25">
      <c r="A74" s="15">
        <f t="shared" si="1"/>
        <v>73</v>
      </c>
      <c r="B74" s="15"/>
      <c r="C74" s="15">
        <v>1</v>
      </c>
      <c r="D74" s="15">
        <v>0</v>
      </c>
      <c r="E74" s="15">
        <v>0</v>
      </c>
      <c r="F74" s="15">
        <v>0</v>
      </c>
      <c r="G74" s="15">
        <v>0</v>
      </c>
      <c r="H74" s="15">
        <v>1</v>
      </c>
      <c r="I74" s="15">
        <v>0</v>
      </c>
      <c r="J74" s="15">
        <v>0</v>
      </c>
      <c r="K74" s="15">
        <v>1</v>
      </c>
      <c r="L74" s="15">
        <v>0</v>
      </c>
      <c r="M74" s="15">
        <v>0</v>
      </c>
    </row>
    <row r="75" spans="1:13" x14ac:dyDescent="0.25">
      <c r="A75" s="15">
        <f t="shared" si="1"/>
        <v>74</v>
      </c>
      <c r="B75" s="15"/>
      <c r="C75" s="15">
        <v>1</v>
      </c>
      <c r="D75" s="15">
        <v>0</v>
      </c>
      <c r="E75" s="15">
        <v>0</v>
      </c>
      <c r="F75" s="15">
        <v>0</v>
      </c>
      <c r="G75" s="15">
        <v>0</v>
      </c>
      <c r="H75" s="15">
        <v>1</v>
      </c>
      <c r="I75" s="15">
        <v>0</v>
      </c>
      <c r="J75" s="15">
        <v>0</v>
      </c>
      <c r="K75" s="15">
        <v>1</v>
      </c>
      <c r="L75" s="15">
        <v>0</v>
      </c>
      <c r="M75" s="15">
        <v>0</v>
      </c>
    </row>
    <row r="76" spans="1:13" x14ac:dyDescent="0.25">
      <c r="A76" s="15">
        <f t="shared" si="1"/>
        <v>75</v>
      </c>
      <c r="B76" s="15"/>
      <c r="C76" s="15">
        <v>1</v>
      </c>
      <c r="D76" s="15">
        <v>0</v>
      </c>
      <c r="E76" s="15">
        <v>0</v>
      </c>
      <c r="F76" s="15">
        <v>0</v>
      </c>
      <c r="G76" s="15">
        <v>0</v>
      </c>
      <c r="H76" s="15">
        <v>1</v>
      </c>
      <c r="I76" s="15">
        <v>0</v>
      </c>
      <c r="J76" s="15">
        <v>0</v>
      </c>
      <c r="K76" s="15">
        <v>1</v>
      </c>
      <c r="L76" s="15">
        <v>0</v>
      </c>
      <c r="M76" s="15">
        <v>0</v>
      </c>
    </row>
    <row r="77" spans="1:13" x14ac:dyDescent="0.25">
      <c r="A77" s="15">
        <f t="shared" si="1"/>
        <v>76</v>
      </c>
      <c r="B77" s="15"/>
      <c r="C77" s="15">
        <v>1</v>
      </c>
      <c r="D77" s="15">
        <v>0</v>
      </c>
      <c r="E77" s="15">
        <v>0</v>
      </c>
      <c r="F77" s="15">
        <v>0</v>
      </c>
      <c r="G77" s="15">
        <v>0</v>
      </c>
      <c r="H77" s="15">
        <v>1</v>
      </c>
      <c r="I77" s="15">
        <v>0</v>
      </c>
      <c r="J77" s="15">
        <v>0</v>
      </c>
      <c r="K77" s="15">
        <v>1</v>
      </c>
      <c r="L77" s="15">
        <v>0</v>
      </c>
      <c r="M77" s="15">
        <v>0</v>
      </c>
    </row>
    <row r="78" spans="1:13" x14ac:dyDescent="0.25">
      <c r="A78" s="15">
        <f t="shared" si="1"/>
        <v>77</v>
      </c>
      <c r="B78" s="15"/>
      <c r="C78" s="15">
        <v>1</v>
      </c>
      <c r="D78" s="15">
        <v>0</v>
      </c>
      <c r="E78" s="15">
        <v>0</v>
      </c>
      <c r="F78" s="15">
        <v>0</v>
      </c>
      <c r="G78" s="15">
        <v>0</v>
      </c>
      <c r="H78" s="15">
        <v>1</v>
      </c>
      <c r="I78" s="15">
        <v>0</v>
      </c>
      <c r="J78" s="15">
        <v>0</v>
      </c>
      <c r="K78" s="15">
        <v>1</v>
      </c>
      <c r="L78" s="15">
        <v>0</v>
      </c>
      <c r="M78" s="15">
        <v>0</v>
      </c>
    </row>
    <row r="79" spans="1:13" x14ac:dyDescent="0.25">
      <c r="A79" s="15">
        <f t="shared" si="1"/>
        <v>78</v>
      </c>
      <c r="B79" s="15"/>
      <c r="C79" s="15">
        <v>1</v>
      </c>
      <c r="D79" s="15">
        <v>0</v>
      </c>
      <c r="E79" s="15">
        <v>0</v>
      </c>
      <c r="F79" s="15">
        <v>0</v>
      </c>
      <c r="G79" s="15">
        <v>0</v>
      </c>
      <c r="H79" s="15">
        <v>1</v>
      </c>
      <c r="I79" s="15">
        <v>0</v>
      </c>
      <c r="J79" s="15">
        <v>0</v>
      </c>
      <c r="K79" s="15">
        <v>1</v>
      </c>
      <c r="L79" s="15">
        <v>0</v>
      </c>
      <c r="M79" s="15">
        <v>0</v>
      </c>
    </row>
    <row r="80" spans="1:13" x14ac:dyDescent="0.25">
      <c r="A80" s="15">
        <f t="shared" si="1"/>
        <v>79</v>
      </c>
      <c r="B80" s="15"/>
      <c r="C80" s="15">
        <v>1</v>
      </c>
      <c r="D80" s="15">
        <v>0</v>
      </c>
      <c r="E80" s="15">
        <v>0</v>
      </c>
      <c r="F80" s="15">
        <v>0</v>
      </c>
      <c r="G80" s="15">
        <v>0</v>
      </c>
      <c r="H80" s="15">
        <v>1</v>
      </c>
      <c r="I80" s="15">
        <v>0</v>
      </c>
      <c r="J80" s="15">
        <v>0</v>
      </c>
      <c r="K80" s="15">
        <v>1</v>
      </c>
      <c r="L80" s="15">
        <v>0</v>
      </c>
      <c r="M80" s="15">
        <v>0</v>
      </c>
    </row>
    <row r="81" spans="1:13" x14ac:dyDescent="0.25">
      <c r="A81" s="15">
        <f t="shared" si="1"/>
        <v>80</v>
      </c>
      <c r="B81" s="15"/>
      <c r="C81" s="15">
        <v>1</v>
      </c>
      <c r="D81" s="15">
        <v>0</v>
      </c>
      <c r="E81" s="15">
        <v>0</v>
      </c>
      <c r="F81" s="15">
        <v>0</v>
      </c>
      <c r="G81" s="15">
        <v>0</v>
      </c>
      <c r="H81" s="15">
        <v>1</v>
      </c>
      <c r="I81" s="15">
        <v>0</v>
      </c>
      <c r="J81" s="15">
        <v>0</v>
      </c>
      <c r="K81" s="15">
        <v>1</v>
      </c>
      <c r="L81" s="15">
        <v>0</v>
      </c>
      <c r="M81" s="15">
        <v>0</v>
      </c>
    </row>
    <row r="82" spans="1:13" x14ac:dyDescent="0.25">
      <c r="A82" s="15">
        <f t="shared" si="1"/>
        <v>81</v>
      </c>
      <c r="B82" s="15"/>
      <c r="C82" s="15">
        <v>1</v>
      </c>
      <c r="D82" s="15">
        <v>0</v>
      </c>
      <c r="E82" s="15">
        <v>0</v>
      </c>
      <c r="F82" s="15">
        <v>0</v>
      </c>
      <c r="G82" s="15">
        <v>0</v>
      </c>
      <c r="H82" s="15">
        <v>1</v>
      </c>
      <c r="I82" s="15">
        <v>0</v>
      </c>
      <c r="J82" s="15">
        <v>0</v>
      </c>
      <c r="K82" s="15">
        <v>1</v>
      </c>
      <c r="L82" s="15">
        <v>0</v>
      </c>
      <c r="M82" s="15">
        <v>0</v>
      </c>
    </row>
    <row r="83" spans="1:13" x14ac:dyDescent="0.25">
      <c r="A83" s="15">
        <f t="shared" si="1"/>
        <v>82</v>
      </c>
      <c r="B83" s="15"/>
      <c r="C83" s="15">
        <v>1</v>
      </c>
      <c r="D83" s="15">
        <v>0</v>
      </c>
      <c r="E83" s="15">
        <v>0</v>
      </c>
      <c r="F83" s="15">
        <v>0</v>
      </c>
      <c r="G83" s="15">
        <v>0</v>
      </c>
      <c r="H83" s="15">
        <v>1</v>
      </c>
      <c r="I83" s="15">
        <v>0</v>
      </c>
      <c r="J83" s="15">
        <v>0</v>
      </c>
      <c r="K83" s="15">
        <v>1</v>
      </c>
      <c r="L83" s="15">
        <v>0</v>
      </c>
      <c r="M83" s="15">
        <v>0</v>
      </c>
    </row>
    <row r="84" spans="1:13" x14ac:dyDescent="0.25">
      <c r="A84" s="15">
        <f t="shared" si="1"/>
        <v>83</v>
      </c>
      <c r="B84" s="15"/>
      <c r="C84" s="15">
        <v>1</v>
      </c>
      <c r="D84" s="15">
        <v>0</v>
      </c>
      <c r="E84" s="15">
        <v>0</v>
      </c>
      <c r="F84" s="15">
        <v>1</v>
      </c>
      <c r="G84" s="15">
        <v>0</v>
      </c>
      <c r="H84" s="15">
        <v>1</v>
      </c>
      <c r="I84" s="15">
        <v>0</v>
      </c>
      <c r="J84" s="15">
        <v>0</v>
      </c>
      <c r="K84" s="15">
        <v>1</v>
      </c>
      <c r="L84" s="15">
        <v>0</v>
      </c>
      <c r="M84" s="15">
        <v>0</v>
      </c>
    </row>
    <row r="85" spans="1:13" x14ac:dyDescent="0.25">
      <c r="A85" s="15">
        <f t="shared" si="1"/>
        <v>84</v>
      </c>
      <c r="B85" s="15"/>
      <c r="C85" s="15">
        <v>1</v>
      </c>
      <c r="D85" s="15">
        <v>0</v>
      </c>
      <c r="E85" s="15">
        <v>0</v>
      </c>
      <c r="F85" s="15">
        <v>0</v>
      </c>
      <c r="G85" s="15">
        <v>0</v>
      </c>
      <c r="H85" s="15">
        <v>1</v>
      </c>
      <c r="I85" s="15">
        <v>0</v>
      </c>
      <c r="J85" s="15">
        <v>0</v>
      </c>
      <c r="K85" s="15">
        <v>1</v>
      </c>
      <c r="L85" s="15">
        <v>0</v>
      </c>
      <c r="M85" s="15">
        <v>0</v>
      </c>
    </row>
    <row r="86" spans="1:13" x14ac:dyDescent="0.25">
      <c r="A86" s="15">
        <f t="shared" si="1"/>
        <v>85</v>
      </c>
      <c r="B86" s="15"/>
      <c r="C86" s="15">
        <v>1</v>
      </c>
      <c r="D86" s="15">
        <v>0</v>
      </c>
      <c r="E86" s="15">
        <v>0</v>
      </c>
      <c r="F86" s="15">
        <v>0</v>
      </c>
      <c r="G86" s="15">
        <v>0</v>
      </c>
      <c r="H86" s="15">
        <v>1</v>
      </c>
      <c r="I86" s="15">
        <v>0</v>
      </c>
      <c r="J86" s="15">
        <v>0</v>
      </c>
      <c r="K86" s="15">
        <v>1</v>
      </c>
      <c r="L86" s="15">
        <v>0</v>
      </c>
      <c r="M86" s="15">
        <v>0</v>
      </c>
    </row>
    <row r="87" spans="1:13" x14ac:dyDescent="0.25">
      <c r="A87" s="15">
        <f t="shared" si="1"/>
        <v>86</v>
      </c>
      <c r="B87" s="15"/>
      <c r="C87" s="15">
        <v>1</v>
      </c>
      <c r="D87" s="15">
        <v>0</v>
      </c>
      <c r="E87" s="15">
        <v>0</v>
      </c>
      <c r="F87" s="15">
        <v>0</v>
      </c>
      <c r="G87" s="15">
        <v>0</v>
      </c>
      <c r="H87" s="15">
        <v>1</v>
      </c>
      <c r="I87" s="15">
        <v>0</v>
      </c>
      <c r="J87" s="15">
        <v>0</v>
      </c>
      <c r="K87" s="15">
        <v>1</v>
      </c>
      <c r="L87" s="15">
        <v>0</v>
      </c>
      <c r="M87" s="15">
        <v>0</v>
      </c>
    </row>
    <row r="88" spans="1:13" x14ac:dyDescent="0.25">
      <c r="A88" s="15">
        <f t="shared" si="1"/>
        <v>87</v>
      </c>
      <c r="B88" s="15"/>
      <c r="C88" s="15">
        <v>1</v>
      </c>
      <c r="D88" s="15">
        <v>0</v>
      </c>
      <c r="E88" s="15">
        <v>0</v>
      </c>
      <c r="F88" s="15">
        <v>0</v>
      </c>
      <c r="G88" s="15">
        <v>0</v>
      </c>
      <c r="H88" s="15">
        <v>1</v>
      </c>
      <c r="I88" s="15">
        <v>0</v>
      </c>
      <c r="J88" s="15">
        <v>0</v>
      </c>
      <c r="K88" s="15">
        <v>1</v>
      </c>
      <c r="L88" s="15">
        <v>0</v>
      </c>
      <c r="M88" s="15">
        <v>0</v>
      </c>
    </row>
    <row r="89" spans="1:13" x14ac:dyDescent="0.25">
      <c r="A89" s="15">
        <f t="shared" si="1"/>
        <v>88</v>
      </c>
      <c r="B89" s="15"/>
      <c r="C89" s="15">
        <v>1</v>
      </c>
      <c r="D89" s="15">
        <v>0</v>
      </c>
      <c r="E89" s="15">
        <v>0</v>
      </c>
      <c r="F89" s="15">
        <v>0</v>
      </c>
      <c r="G89" s="15">
        <v>0</v>
      </c>
      <c r="H89" s="15">
        <v>1</v>
      </c>
      <c r="I89" s="15">
        <v>0</v>
      </c>
      <c r="J89" s="15">
        <v>0</v>
      </c>
      <c r="K89" s="15">
        <v>1</v>
      </c>
      <c r="L89" s="15">
        <v>0</v>
      </c>
      <c r="M89" s="15">
        <v>0</v>
      </c>
    </row>
    <row r="90" spans="1:13" x14ac:dyDescent="0.25">
      <c r="A90" s="15">
        <f t="shared" si="1"/>
        <v>89</v>
      </c>
      <c r="B90" s="15"/>
      <c r="C90" s="15">
        <v>1</v>
      </c>
      <c r="D90" s="15">
        <v>0</v>
      </c>
      <c r="E90" s="15">
        <v>0</v>
      </c>
      <c r="F90" s="15">
        <v>0</v>
      </c>
      <c r="G90" s="15">
        <v>0</v>
      </c>
      <c r="H90" s="15">
        <v>1</v>
      </c>
      <c r="I90" s="15">
        <v>0</v>
      </c>
      <c r="J90" s="15">
        <v>0</v>
      </c>
      <c r="K90" s="15">
        <v>1</v>
      </c>
      <c r="L90" s="15">
        <v>0</v>
      </c>
      <c r="M90" s="15">
        <v>0</v>
      </c>
    </row>
    <row r="91" spans="1:13" x14ac:dyDescent="0.25">
      <c r="A91" s="15">
        <f t="shared" si="1"/>
        <v>90</v>
      </c>
      <c r="B91" s="15"/>
      <c r="C91" s="15">
        <v>1</v>
      </c>
      <c r="D91" s="15">
        <v>0</v>
      </c>
      <c r="E91" s="15">
        <v>0</v>
      </c>
      <c r="F91" s="15">
        <v>1</v>
      </c>
      <c r="G91" s="15">
        <v>0</v>
      </c>
      <c r="H91" s="15">
        <v>1</v>
      </c>
      <c r="I91" s="15">
        <v>0</v>
      </c>
      <c r="J91" s="15">
        <v>0</v>
      </c>
      <c r="K91" s="15">
        <v>1</v>
      </c>
      <c r="L91" s="15">
        <v>0</v>
      </c>
      <c r="M91" s="15">
        <v>0</v>
      </c>
    </row>
    <row r="92" spans="1:13" x14ac:dyDescent="0.25">
      <c r="A92" s="15">
        <f t="shared" si="1"/>
        <v>91</v>
      </c>
      <c r="B92" s="15"/>
      <c r="C92" s="15">
        <v>1</v>
      </c>
      <c r="D92" s="15">
        <v>0</v>
      </c>
      <c r="E92" s="15">
        <v>0</v>
      </c>
      <c r="F92" s="15">
        <v>0</v>
      </c>
      <c r="G92" s="15">
        <v>0</v>
      </c>
      <c r="H92" s="15">
        <v>1</v>
      </c>
      <c r="I92" s="15">
        <v>0</v>
      </c>
      <c r="J92" s="15">
        <v>0</v>
      </c>
      <c r="K92" s="15">
        <v>1</v>
      </c>
      <c r="L92" s="15">
        <v>0</v>
      </c>
      <c r="M92" s="15">
        <v>0</v>
      </c>
    </row>
    <row r="93" spans="1:13" x14ac:dyDescent="0.25">
      <c r="A93" s="15">
        <f t="shared" si="1"/>
        <v>92</v>
      </c>
      <c r="B93" s="15"/>
      <c r="C93" s="15">
        <v>1</v>
      </c>
      <c r="D93" s="15">
        <v>0</v>
      </c>
      <c r="E93" s="15">
        <v>0</v>
      </c>
      <c r="F93" s="15">
        <v>0</v>
      </c>
      <c r="G93" s="15">
        <v>0</v>
      </c>
      <c r="H93" s="15">
        <v>1</v>
      </c>
      <c r="I93" s="15">
        <v>0</v>
      </c>
      <c r="J93" s="15">
        <v>0</v>
      </c>
      <c r="K93" s="15">
        <v>1</v>
      </c>
      <c r="L93" s="15">
        <v>0</v>
      </c>
      <c r="M93" s="15">
        <v>0</v>
      </c>
    </row>
    <row r="94" spans="1:13" x14ac:dyDescent="0.25">
      <c r="A94" s="15">
        <f t="shared" si="1"/>
        <v>93</v>
      </c>
      <c r="B94" s="15"/>
      <c r="C94" s="15">
        <v>1</v>
      </c>
      <c r="D94" s="15">
        <v>0</v>
      </c>
      <c r="E94" s="15">
        <v>0</v>
      </c>
      <c r="F94" s="15">
        <v>0</v>
      </c>
      <c r="G94" s="15">
        <v>0</v>
      </c>
      <c r="H94" s="15">
        <v>1</v>
      </c>
      <c r="I94" s="15">
        <v>0</v>
      </c>
      <c r="J94" s="15">
        <v>0</v>
      </c>
      <c r="K94" s="15">
        <v>1</v>
      </c>
      <c r="L94" s="15">
        <v>0</v>
      </c>
      <c r="M94" s="15">
        <v>0</v>
      </c>
    </row>
    <row r="95" spans="1:13" x14ac:dyDescent="0.25">
      <c r="A95" s="15">
        <f t="shared" si="1"/>
        <v>94</v>
      </c>
      <c r="B95" s="15"/>
      <c r="C95" s="15">
        <v>1</v>
      </c>
      <c r="D95" s="15">
        <v>0</v>
      </c>
      <c r="E95" s="15">
        <v>0</v>
      </c>
      <c r="F95" s="15">
        <v>1</v>
      </c>
      <c r="G95" s="15">
        <v>0</v>
      </c>
      <c r="H95" s="15">
        <v>1</v>
      </c>
      <c r="I95" s="15">
        <v>0</v>
      </c>
      <c r="J95" s="15">
        <v>0</v>
      </c>
      <c r="K95" s="15">
        <v>1</v>
      </c>
      <c r="L95" s="15">
        <v>0</v>
      </c>
      <c r="M95" s="15">
        <v>0</v>
      </c>
    </row>
    <row r="96" spans="1:13" x14ac:dyDescent="0.25">
      <c r="A96" s="15">
        <f t="shared" si="1"/>
        <v>95</v>
      </c>
      <c r="B96" s="15"/>
      <c r="C96" s="15">
        <v>1</v>
      </c>
      <c r="D96" s="15">
        <v>0</v>
      </c>
      <c r="E96" s="15">
        <v>0</v>
      </c>
      <c r="F96" s="15">
        <v>0</v>
      </c>
      <c r="G96" s="15">
        <v>0</v>
      </c>
      <c r="H96" s="15">
        <v>1</v>
      </c>
      <c r="I96" s="15">
        <v>0</v>
      </c>
      <c r="J96" s="15">
        <v>0</v>
      </c>
      <c r="K96" s="15">
        <v>1</v>
      </c>
      <c r="L96" s="15">
        <v>0</v>
      </c>
      <c r="M96" s="15">
        <v>0</v>
      </c>
    </row>
    <row r="97" spans="1:13" x14ac:dyDescent="0.25">
      <c r="A97" s="15">
        <f t="shared" si="1"/>
        <v>96</v>
      </c>
      <c r="B97" s="15"/>
      <c r="C97" s="15">
        <v>1</v>
      </c>
      <c r="D97" s="15">
        <v>0</v>
      </c>
      <c r="E97" s="15">
        <v>0</v>
      </c>
      <c r="F97" s="15">
        <v>0</v>
      </c>
      <c r="G97" s="15">
        <v>0</v>
      </c>
      <c r="H97" s="15">
        <v>1</v>
      </c>
      <c r="I97" s="15">
        <v>0</v>
      </c>
      <c r="J97" s="15">
        <v>0</v>
      </c>
      <c r="K97" s="15">
        <v>1</v>
      </c>
      <c r="L97" s="15">
        <v>0</v>
      </c>
      <c r="M97" s="15">
        <v>0</v>
      </c>
    </row>
    <row r="98" spans="1:13" x14ac:dyDescent="0.25">
      <c r="A98" s="15">
        <f t="shared" si="1"/>
        <v>97</v>
      </c>
      <c r="B98" s="15"/>
      <c r="C98" s="15">
        <v>1</v>
      </c>
      <c r="D98" s="15">
        <v>0</v>
      </c>
      <c r="E98" s="15">
        <v>0</v>
      </c>
      <c r="F98" s="15">
        <v>0</v>
      </c>
      <c r="G98" s="15">
        <v>0</v>
      </c>
      <c r="H98" s="15">
        <v>1</v>
      </c>
      <c r="I98" s="15">
        <v>0</v>
      </c>
      <c r="J98" s="15">
        <v>0</v>
      </c>
      <c r="K98" s="15">
        <v>1</v>
      </c>
      <c r="L98" s="15">
        <v>0</v>
      </c>
      <c r="M98" s="15">
        <v>0</v>
      </c>
    </row>
    <row r="99" spans="1:13" x14ac:dyDescent="0.25">
      <c r="A99" s="15">
        <f t="shared" si="1"/>
        <v>98</v>
      </c>
      <c r="B99" s="15"/>
      <c r="C99" s="15">
        <v>1</v>
      </c>
      <c r="D99" s="15">
        <v>0</v>
      </c>
      <c r="E99" s="15">
        <v>0</v>
      </c>
      <c r="F99" s="15">
        <v>0</v>
      </c>
      <c r="G99" s="15">
        <v>0</v>
      </c>
      <c r="H99" s="15">
        <v>1</v>
      </c>
      <c r="I99" s="15">
        <v>0</v>
      </c>
      <c r="J99" s="15">
        <v>0</v>
      </c>
      <c r="K99" s="15">
        <v>1</v>
      </c>
      <c r="L99" s="15">
        <v>0</v>
      </c>
      <c r="M99" s="15">
        <v>0</v>
      </c>
    </row>
    <row r="100" spans="1:13" x14ac:dyDescent="0.25">
      <c r="A100" s="15">
        <f t="shared" si="1"/>
        <v>99</v>
      </c>
      <c r="B100" s="15"/>
      <c r="C100" s="15">
        <v>1</v>
      </c>
      <c r="D100" s="15">
        <v>0</v>
      </c>
      <c r="E100" s="15">
        <v>0</v>
      </c>
      <c r="F100" s="15">
        <v>0</v>
      </c>
      <c r="G100" s="15">
        <v>0</v>
      </c>
      <c r="H100" s="15">
        <v>1</v>
      </c>
      <c r="I100" s="15">
        <v>0</v>
      </c>
      <c r="J100" s="15">
        <v>0</v>
      </c>
      <c r="K100" s="15">
        <v>1</v>
      </c>
      <c r="L100" s="15">
        <v>0</v>
      </c>
      <c r="M100" s="15">
        <v>0</v>
      </c>
    </row>
    <row r="101" spans="1:13" x14ac:dyDescent="0.25">
      <c r="A101" s="15">
        <f t="shared" si="1"/>
        <v>100</v>
      </c>
      <c r="B101" s="15"/>
      <c r="C101" s="15">
        <v>1</v>
      </c>
      <c r="D101" s="15">
        <v>0</v>
      </c>
      <c r="E101" s="15">
        <v>0</v>
      </c>
      <c r="F101" s="15">
        <v>0</v>
      </c>
      <c r="G101" s="15">
        <v>0</v>
      </c>
      <c r="H101" s="15">
        <v>1</v>
      </c>
      <c r="I101" s="15">
        <v>0</v>
      </c>
      <c r="J101" s="15">
        <v>0</v>
      </c>
      <c r="K101" s="15">
        <v>1</v>
      </c>
      <c r="L101" s="15">
        <v>0</v>
      </c>
      <c r="M101" s="15">
        <v>0</v>
      </c>
    </row>
    <row r="102" spans="1:13" x14ac:dyDescent="0.25">
      <c r="A102" s="15">
        <f t="shared" si="1"/>
        <v>101</v>
      </c>
      <c r="B102" s="15"/>
      <c r="C102" s="15">
        <v>1</v>
      </c>
      <c r="D102" s="15">
        <v>0</v>
      </c>
      <c r="E102" s="15">
        <v>0</v>
      </c>
      <c r="F102" s="15">
        <v>0</v>
      </c>
      <c r="G102" s="15">
        <v>0</v>
      </c>
      <c r="H102" s="15">
        <v>1</v>
      </c>
      <c r="I102" s="15">
        <v>0</v>
      </c>
      <c r="J102" s="15">
        <v>0</v>
      </c>
      <c r="K102" s="15">
        <v>1</v>
      </c>
      <c r="L102" s="15">
        <v>0</v>
      </c>
      <c r="M102" s="15">
        <v>0</v>
      </c>
    </row>
    <row r="103" spans="1:13" x14ac:dyDescent="0.25">
      <c r="A103" s="15">
        <f t="shared" si="1"/>
        <v>102</v>
      </c>
      <c r="B103" s="15"/>
      <c r="C103" s="15">
        <v>1</v>
      </c>
      <c r="D103" s="15">
        <v>0</v>
      </c>
      <c r="E103" s="15">
        <v>0</v>
      </c>
      <c r="F103" s="15">
        <v>0</v>
      </c>
      <c r="G103" s="15">
        <v>0</v>
      </c>
      <c r="H103" s="15">
        <v>1</v>
      </c>
      <c r="I103" s="15">
        <v>0</v>
      </c>
      <c r="J103" s="15">
        <v>0</v>
      </c>
      <c r="K103" s="15">
        <v>1</v>
      </c>
      <c r="L103" s="15">
        <v>0</v>
      </c>
      <c r="M103" s="15">
        <v>0</v>
      </c>
    </row>
    <row r="104" spans="1:13" x14ac:dyDescent="0.25">
      <c r="A104" s="15">
        <f t="shared" si="1"/>
        <v>103</v>
      </c>
      <c r="B104" s="15"/>
      <c r="C104" s="15">
        <v>1</v>
      </c>
      <c r="D104" s="15">
        <v>0</v>
      </c>
      <c r="E104" s="15">
        <v>0</v>
      </c>
      <c r="F104" s="15">
        <v>0</v>
      </c>
      <c r="G104" s="15">
        <v>0</v>
      </c>
      <c r="H104" s="15">
        <v>1</v>
      </c>
      <c r="I104" s="15">
        <v>0</v>
      </c>
      <c r="J104" s="15">
        <v>0</v>
      </c>
      <c r="K104" s="15">
        <v>1</v>
      </c>
      <c r="L104" s="15">
        <v>0</v>
      </c>
      <c r="M104" s="15">
        <v>0</v>
      </c>
    </row>
    <row r="105" spans="1:13" x14ac:dyDescent="0.25">
      <c r="A105" s="15">
        <f t="shared" si="1"/>
        <v>104</v>
      </c>
      <c r="B105" s="15"/>
      <c r="C105" s="15">
        <v>1</v>
      </c>
      <c r="D105" s="15">
        <v>0</v>
      </c>
      <c r="E105" s="15">
        <v>0</v>
      </c>
      <c r="F105" s="15">
        <v>0</v>
      </c>
      <c r="G105" s="15">
        <v>0</v>
      </c>
      <c r="H105" s="15">
        <v>1</v>
      </c>
      <c r="I105" s="15">
        <v>0</v>
      </c>
      <c r="J105" s="15">
        <v>0</v>
      </c>
      <c r="K105" s="15">
        <v>1</v>
      </c>
      <c r="L105" s="15">
        <v>0</v>
      </c>
      <c r="M105" s="15">
        <v>0</v>
      </c>
    </row>
    <row r="106" spans="1:13" x14ac:dyDescent="0.25">
      <c r="A106" s="15">
        <f t="shared" si="1"/>
        <v>105</v>
      </c>
      <c r="B106" s="15"/>
      <c r="C106" s="15">
        <v>1</v>
      </c>
      <c r="D106" s="15">
        <v>0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</row>
    <row r="107" spans="1:13" x14ac:dyDescent="0.25">
      <c r="A107" s="15">
        <f t="shared" si="1"/>
        <v>106</v>
      </c>
      <c r="B107" s="15"/>
      <c r="C107" s="15">
        <v>1</v>
      </c>
      <c r="D107" s="15">
        <v>0</v>
      </c>
      <c r="E107" s="15">
        <v>0</v>
      </c>
      <c r="F107" s="15">
        <v>0</v>
      </c>
      <c r="G107" s="15">
        <v>0</v>
      </c>
      <c r="H107" s="15">
        <v>1</v>
      </c>
      <c r="I107" s="15">
        <v>0</v>
      </c>
      <c r="J107" s="15">
        <v>0</v>
      </c>
      <c r="K107" s="15">
        <v>1</v>
      </c>
      <c r="L107" s="15">
        <v>0</v>
      </c>
      <c r="M107" s="15">
        <v>0</v>
      </c>
    </row>
    <row r="108" spans="1:13" x14ac:dyDescent="0.25">
      <c r="A108" s="15">
        <f t="shared" si="1"/>
        <v>107</v>
      </c>
      <c r="B108" s="15"/>
      <c r="C108" s="15">
        <v>1</v>
      </c>
      <c r="D108" s="15">
        <v>0</v>
      </c>
      <c r="E108" s="15">
        <v>0</v>
      </c>
      <c r="F108" s="15">
        <v>0</v>
      </c>
      <c r="G108" s="15">
        <v>0</v>
      </c>
      <c r="H108" s="15">
        <v>1</v>
      </c>
      <c r="I108" s="15">
        <v>0</v>
      </c>
      <c r="J108" s="15">
        <v>0</v>
      </c>
      <c r="K108" s="15">
        <v>1</v>
      </c>
      <c r="L108" s="15">
        <v>0</v>
      </c>
      <c r="M108" s="15">
        <v>0</v>
      </c>
    </row>
    <row r="109" spans="1:13" x14ac:dyDescent="0.25">
      <c r="A109" s="15">
        <f t="shared" si="1"/>
        <v>108</v>
      </c>
      <c r="B109" s="15"/>
      <c r="C109" s="15">
        <v>1</v>
      </c>
      <c r="D109" s="15">
        <v>0</v>
      </c>
      <c r="E109" s="15">
        <v>0</v>
      </c>
      <c r="F109" s="15">
        <v>0</v>
      </c>
      <c r="G109" s="15">
        <v>0</v>
      </c>
      <c r="H109" s="15">
        <v>1</v>
      </c>
      <c r="I109" s="15">
        <v>0</v>
      </c>
      <c r="J109" s="15">
        <v>0</v>
      </c>
      <c r="K109" s="15">
        <v>1</v>
      </c>
      <c r="L109" s="15">
        <v>0</v>
      </c>
      <c r="M109" s="15">
        <v>0</v>
      </c>
    </row>
    <row r="110" spans="1:13" x14ac:dyDescent="0.25">
      <c r="A110" s="15">
        <f t="shared" si="1"/>
        <v>109</v>
      </c>
      <c r="B110" s="15"/>
      <c r="C110" s="15">
        <v>1</v>
      </c>
      <c r="D110" s="15">
        <v>0</v>
      </c>
      <c r="E110" s="15">
        <v>0</v>
      </c>
      <c r="F110" s="15">
        <v>1</v>
      </c>
      <c r="G110" s="15">
        <v>0</v>
      </c>
      <c r="H110" s="15">
        <v>1</v>
      </c>
      <c r="I110" s="15">
        <v>0</v>
      </c>
      <c r="J110" s="15">
        <v>0</v>
      </c>
      <c r="K110" s="15">
        <v>1</v>
      </c>
      <c r="L110" s="15">
        <v>0</v>
      </c>
      <c r="M110" s="15">
        <v>0</v>
      </c>
    </row>
    <row r="111" spans="1:13" x14ac:dyDescent="0.25">
      <c r="A111" s="15">
        <f t="shared" si="1"/>
        <v>110</v>
      </c>
      <c r="B111" s="15"/>
      <c r="C111" s="15">
        <v>1</v>
      </c>
      <c r="D111" s="15">
        <v>0</v>
      </c>
      <c r="E111" s="15">
        <v>0</v>
      </c>
      <c r="F111" s="15">
        <v>0</v>
      </c>
      <c r="G111" s="15">
        <v>0</v>
      </c>
      <c r="H111" s="15">
        <v>1</v>
      </c>
      <c r="I111" s="15">
        <v>0</v>
      </c>
      <c r="J111" s="15">
        <v>0</v>
      </c>
      <c r="K111" s="15">
        <v>1</v>
      </c>
      <c r="L111" s="15">
        <v>0</v>
      </c>
      <c r="M111" s="15">
        <v>0</v>
      </c>
    </row>
    <row r="112" spans="1:13" x14ac:dyDescent="0.25">
      <c r="A112" s="15">
        <f t="shared" si="1"/>
        <v>111</v>
      </c>
      <c r="B112" s="15"/>
      <c r="C112" s="15">
        <v>1</v>
      </c>
      <c r="D112" s="15">
        <v>0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</row>
    <row r="113" spans="1:13" x14ac:dyDescent="0.25">
      <c r="A113" s="15">
        <f t="shared" si="1"/>
        <v>112</v>
      </c>
      <c r="B113" s="15"/>
      <c r="C113" s="15">
        <v>1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</row>
    <row r="114" spans="1:13" x14ac:dyDescent="0.25">
      <c r="A114" s="15">
        <f t="shared" si="1"/>
        <v>113</v>
      </c>
      <c r="B114" s="15"/>
      <c r="C114" s="15">
        <v>1</v>
      </c>
      <c r="D114" s="15">
        <v>0</v>
      </c>
      <c r="E114" s="15">
        <v>0</v>
      </c>
      <c r="F114" s="15">
        <v>0</v>
      </c>
      <c r="G114" s="15">
        <v>0</v>
      </c>
      <c r="H114" s="15">
        <v>1</v>
      </c>
      <c r="I114" s="15">
        <v>0</v>
      </c>
      <c r="J114" s="15">
        <v>0</v>
      </c>
      <c r="K114" s="15">
        <v>1</v>
      </c>
      <c r="L114" s="15">
        <v>0</v>
      </c>
      <c r="M114" s="15">
        <v>0</v>
      </c>
    </row>
    <row r="115" spans="1:13" x14ac:dyDescent="0.25">
      <c r="A115" s="15">
        <f t="shared" si="1"/>
        <v>114</v>
      </c>
      <c r="B115" s="15"/>
      <c r="C115" s="15">
        <v>1</v>
      </c>
      <c r="D115" s="15">
        <v>0</v>
      </c>
      <c r="E115" s="15">
        <v>0</v>
      </c>
      <c r="F115" s="15">
        <v>0</v>
      </c>
      <c r="G115" s="15">
        <v>0</v>
      </c>
      <c r="H115" s="15">
        <v>1</v>
      </c>
      <c r="I115" s="15">
        <v>0</v>
      </c>
      <c r="J115" s="15">
        <v>0</v>
      </c>
      <c r="K115" s="15">
        <v>1</v>
      </c>
      <c r="L115" s="15">
        <v>0</v>
      </c>
      <c r="M115" s="15">
        <v>0</v>
      </c>
    </row>
    <row r="116" spans="1:13" x14ac:dyDescent="0.25">
      <c r="A116" s="15">
        <f t="shared" si="1"/>
        <v>115</v>
      </c>
      <c r="B116" s="15"/>
      <c r="C116" s="15">
        <v>1</v>
      </c>
      <c r="D116" s="15">
        <v>0</v>
      </c>
      <c r="E116" s="15">
        <v>0</v>
      </c>
      <c r="F116" s="15">
        <v>0</v>
      </c>
      <c r="G116" s="15">
        <v>0</v>
      </c>
      <c r="H116" s="15">
        <v>1</v>
      </c>
      <c r="I116" s="15">
        <v>0</v>
      </c>
      <c r="J116" s="15">
        <v>0</v>
      </c>
      <c r="K116" s="15">
        <v>1</v>
      </c>
      <c r="L116" s="15">
        <v>0</v>
      </c>
      <c r="M116" s="15">
        <v>0</v>
      </c>
    </row>
    <row r="117" spans="1:13" x14ac:dyDescent="0.25">
      <c r="A117" s="15">
        <f t="shared" si="1"/>
        <v>116</v>
      </c>
      <c r="B117" s="15"/>
      <c r="C117" s="15">
        <v>1</v>
      </c>
      <c r="D117" s="15">
        <v>0</v>
      </c>
      <c r="E117" s="15">
        <v>0</v>
      </c>
      <c r="F117" s="15">
        <v>0</v>
      </c>
      <c r="G117" s="15">
        <v>0</v>
      </c>
      <c r="H117" s="15">
        <v>1</v>
      </c>
      <c r="I117" s="15">
        <v>0</v>
      </c>
      <c r="J117" s="15">
        <v>0</v>
      </c>
      <c r="K117" s="15">
        <v>1</v>
      </c>
      <c r="L117" s="15">
        <v>0</v>
      </c>
      <c r="M117" s="15">
        <v>0</v>
      </c>
    </row>
    <row r="118" spans="1:13" x14ac:dyDescent="0.25">
      <c r="A118" s="15">
        <f t="shared" si="1"/>
        <v>117</v>
      </c>
      <c r="B118" s="15"/>
      <c r="C118" s="15">
        <v>1</v>
      </c>
      <c r="D118" s="15">
        <v>0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</row>
    <row r="119" spans="1:13" x14ac:dyDescent="0.25">
      <c r="A119" s="15">
        <f t="shared" si="1"/>
        <v>118</v>
      </c>
      <c r="B119" s="15"/>
      <c r="C119" s="15">
        <v>1</v>
      </c>
      <c r="D119" s="15">
        <v>0</v>
      </c>
      <c r="E119" s="15">
        <v>1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1</v>
      </c>
      <c r="L119" s="15">
        <v>0</v>
      </c>
      <c r="M119" s="15">
        <v>0</v>
      </c>
    </row>
    <row r="120" spans="1:13" x14ac:dyDescent="0.25">
      <c r="A120" s="15">
        <f t="shared" si="1"/>
        <v>119</v>
      </c>
      <c r="B120" s="15"/>
      <c r="C120" s="15">
        <v>0</v>
      </c>
      <c r="D120" s="15">
        <v>0</v>
      </c>
      <c r="E120" s="15">
        <v>1</v>
      </c>
      <c r="F120" s="15">
        <v>0</v>
      </c>
      <c r="G120" s="15">
        <v>0</v>
      </c>
      <c r="H120" s="15">
        <v>0</v>
      </c>
      <c r="I120" s="15">
        <v>1</v>
      </c>
      <c r="J120" s="15">
        <v>0</v>
      </c>
      <c r="K120" s="15">
        <v>0</v>
      </c>
      <c r="L120" s="15">
        <v>0</v>
      </c>
      <c r="M120" s="15">
        <v>0</v>
      </c>
    </row>
    <row r="121" spans="1:13" x14ac:dyDescent="0.25">
      <c r="A121" s="15">
        <f t="shared" si="1"/>
        <v>120</v>
      </c>
      <c r="B121" s="15"/>
      <c r="C121" s="15">
        <v>0</v>
      </c>
      <c r="D121" s="15">
        <v>0</v>
      </c>
      <c r="E121" s="15">
        <v>0</v>
      </c>
      <c r="F121" s="15">
        <v>0</v>
      </c>
      <c r="G121" s="15">
        <v>0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</row>
    <row r="122" spans="1:13" x14ac:dyDescent="0.25">
      <c r="A122" s="15">
        <f t="shared" si="1"/>
        <v>121</v>
      </c>
      <c r="B122" s="15"/>
      <c r="C122" s="15">
        <v>0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</row>
    <row r="123" spans="1:13" x14ac:dyDescent="0.25">
      <c r="A123" s="15">
        <f t="shared" si="1"/>
        <v>122</v>
      </c>
      <c r="B123" s="15"/>
      <c r="C123" s="15">
        <v>0</v>
      </c>
      <c r="D123" s="15">
        <v>0</v>
      </c>
      <c r="E123" s="15">
        <v>1</v>
      </c>
      <c r="F123" s="15">
        <v>0</v>
      </c>
      <c r="G123" s="15">
        <v>0</v>
      </c>
      <c r="H123" s="15">
        <v>0</v>
      </c>
      <c r="I123" s="15">
        <v>1</v>
      </c>
      <c r="J123" s="15">
        <v>0</v>
      </c>
      <c r="K123" s="15">
        <v>0</v>
      </c>
      <c r="L123" s="15">
        <v>0</v>
      </c>
      <c r="M123" s="15">
        <v>0</v>
      </c>
    </row>
    <row r="124" spans="1:13" x14ac:dyDescent="0.25">
      <c r="A124" s="15">
        <f t="shared" si="1"/>
        <v>123</v>
      </c>
      <c r="B124" s="15"/>
      <c r="C124" s="15">
        <v>1</v>
      </c>
      <c r="D124" s="15">
        <v>0</v>
      </c>
      <c r="E124" s="15">
        <v>1</v>
      </c>
      <c r="F124" s="15">
        <v>0</v>
      </c>
      <c r="G124" s="15">
        <v>0</v>
      </c>
      <c r="H124" s="15">
        <v>1</v>
      </c>
      <c r="I124" s="15">
        <v>0</v>
      </c>
      <c r="J124" s="15">
        <v>0</v>
      </c>
      <c r="K124" s="15">
        <v>1</v>
      </c>
      <c r="L124" s="15">
        <v>0</v>
      </c>
      <c r="M124" s="15">
        <v>0</v>
      </c>
    </row>
    <row r="125" spans="1:13" x14ac:dyDescent="0.25">
      <c r="A125" s="15">
        <f t="shared" si="1"/>
        <v>124</v>
      </c>
      <c r="B125" s="15"/>
      <c r="C125" s="15">
        <v>1</v>
      </c>
      <c r="D125" s="15">
        <v>0</v>
      </c>
      <c r="E125" s="15">
        <v>0</v>
      </c>
      <c r="F125" s="15">
        <v>0</v>
      </c>
      <c r="G125" s="15">
        <v>1</v>
      </c>
      <c r="H125" s="15">
        <v>1</v>
      </c>
      <c r="I125" s="15">
        <v>0</v>
      </c>
      <c r="J125" s="15">
        <v>0</v>
      </c>
      <c r="K125" s="15">
        <v>1</v>
      </c>
      <c r="L125" s="15">
        <v>0</v>
      </c>
      <c r="M125" s="15">
        <v>0</v>
      </c>
    </row>
    <row r="126" spans="1:13" x14ac:dyDescent="0.25">
      <c r="A126" s="15">
        <f t="shared" si="1"/>
        <v>125</v>
      </c>
      <c r="B126" s="15"/>
      <c r="C126" s="15">
        <v>1</v>
      </c>
      <c r="D126" s="15">
        <v>0</v>
      </c>
      <c r="E126" s="15">
        <v>0</v>
      </c>
      <c r="F126" s="15">
        <v>0</v>
      </c>
      <c r="G126" s="15">
        <v>0</v>
      </c>
      <c r="H126" s="15">
        <v>1</v>
      </c>
      <c r="I126" s="15">
        <v>0</v>
      </c>
      <c r="J126" s="15">
        <v>0</v>
      </c>
      <c r="K126" s="15">
        <v>1</v>
      </c>
      <c r="L126" s="15">
        <v>0</v>
      </c>
      <c r="M126" s="15">
        <v>0</v>
      </c>
    </row>
    <row r="127" spans="1:13" x14ac:dyDescent="0.25">
      <c r="A127" s="15">
        <f t="shared" si="1"/>
        <v>126</v>
      </c>
      <c r="B127" s="15"/>
      <c r="C127" s="15">
        <v>1</v>
      </c>
      <c r="D127" s="15">
        <v>0</v>
      </c>
      <c r="E127" s="15">
        <v>0</v>
      </c>
      <c r="F127" s="15">
        <v>0</v>
      </c>
      <c r="G127" s="15">
        <v>0</v>
      </c>
      <c r="H127" s="15">
        <v>1</v>
      </c>
      <c r="I127" s="15">
        <v>0</v>
      </c>
      <c r="J127" s="15">
        <v>0</v>
      </c>
      <c r="K127" s="15">
        <v>1</v>
      </c>
      <c r="L127" s="15">
        <v>0</v>
      </c>
      <c r="M127" s="15">
        <v>0</v>
      </c>
    </row>
    <row r="128" spans="1:13" x14ac:dyDescent="0.25">
      <c r="A128" s="15">
        <f t="shared" si="1"/>
        <v>127</v>
      </c>
      <c r="B128" s="15"/>
      <c r="C128" s="15">
        <v>0</v>
      </c>
      <c r="D128" s="15">
        <v>0</v>
      </c>
      <c r="E128" s="15">
        <v>0</v>
      </c>
      <c r="F128" s="15">
        <v>0</v>
      </c>
      <c r="G128" s="15">
        <v>0</v>
      </c>
      <c r="H128" s="15">
        <v>0</v>
      </c>
      <c r="I128" s="15">
        <v>1</v>
      </c>
      <c r="J128" s="15">
        <v>0</v>
      </c>
      <c r="K128" s="15">
        <v>0</v>
      </c>
      <c r="L128" s="15">
        <v>0</v>
      </c>
      <c r="M128" s="15">
        <v>0</v>
      </c>
    </row>
    <row r="129" spans="1:13" x14ac:dyDescent="0.25">
      <c r="A129" s="15">
        <f t="shared" si="1"/>
        <v>128</v>
      </c>
      <c r="B129" s="15"/>
      <c r="C129" s="15">
        <v>0</v>
      </c>
      <c r="D129" s="15">
        <v>0</v>
      </c>
      <c r="E129" s="15">
        <v>1</v>
      </c>
      <c r="F129" s="15">
        <v>0</v>
      </c>
      <c r="G129" s="15">
        <v>0</v>
      </c>
      <c r="H129" s="15">
        <v>0</v>
      </c>
      <c r="I129" s="15">
        <v>1</v>
      </c>
      <c r="J129" s="15">
        <v>0</v>
      </c>
      <c r="K129" s="15">
        <v>0</v>
      </c>
      <c r="L129" s="15">
        <v>0</v>
      </c>
      <c r="M129" s="15">
        <v>0</v>
      </c>
    </row>
    <row r="130" spans="1:13" x14ac:dyDescent="0.25">
      <c r="A130" s="15">
        <f t="shared" si="1"/>
        <v>129</v>
      </c>
      <c r="B130" s="15"/>
      <c r="C130" s="15">
        <v>0</v>
      </c>
      <c r="D130" s="15">
        <v>0</v>
      </c>
      <c r="E130" s="15">
        <v>0</v>
      </c>
      <c r="F130" s="15">
        <v>0</v>
      </c>
      <c r="G130" s="15">
        <v>0</v>
      </c>
      <c r="H130" s="15">
        <v>0</v>
      </c>
      <c r="I130" s="15">
        <v>1</v>
      </c>
      <c r="J130" s="15">
        <v>0</v>
      </c>
      <c r="K130" s="15">
        <v>0</v>
      </c>
      <c r="L130" s="15">
        <v>0</v>
      </c>
      <c r="M130" s="15">
        <v>0</v>
      </c>
    </row>
    <row r="131" spans="1:13" x14ac:dyDescent="0.25">
      <c r="A131" s="15">
        <f t="shared" si="1"/>
        <v>130</v>
      </c>
      <c r="B131" s="15"/>
      <c r="C131" s="15">
        <v>0</v>
      </c>
      <c r="D131" s="15">
        <v>0</v>
      </c>
      <c r="E131" s="15">
        <v>1</v>
      </c>
      <c r="F131" s="15">
        <v>0</v>
      </c>
      <c r="G131" s="15">
        <v>0</v>
      </c>
      <c r="H131" s="15">
        <v>0</v>
      </c>
      <c r="I131" s="15">
        <v>1</v>
      </c>
      <c r="J131" s="15">
        <v>0</v>
      </c>
      <c r="K131" s="15">
        <v>0</v>
      </c>
      <c r="L131" s="15">
        <v>0</v>
      </c>
      <c r="M131" s="15">
        <v>0</v>
      </c>
    </row>
    <row r="132" spans="1:13" x14ac:dyDescent="0.25">
      <c r="A132" s="15">
        <f t="shared" ref="A132:A163" si="2">A131+1</f>
        <v>131</v>
      </c>
      <c r="B132" s="15"/>
      <c r="C132" s="15">
        <v>0</v>
      </c>
      <c r="D132" s="15">
        <v>0</v>
      </c>
      <c r="E132" s="15">
        <v>1</v>
      </c>
      <c r="F132" s="15">
        <v>0</v>
      </c>
      <c r="G132" s="15">
        <v>0</v>
      </c>
      <c r="H132" s="15">
        <v>0</v>
      </c>
      <c r="I132" s="15">
        <v>1</v>
      </c>
      <c r="J132" s="15">
        <v>0</v>
      </c>
      <c r="K132" s="15">
        <v>0</v>
      </c>
      <c r="L132" s="15">
        <v>0</v>
      </c>
      <c r="M132" s="15">
        <v>0</v>
      </c>
    </row>
    <row r="133" spans="1:13" x14ac:dyDescent="0.25">
      <c r="A133" s="15">
        <f t="shared" si="2"/>
        <v>132</v>
      </c>
      <c r="B133" s="15"/>
      <c r="C133" s="15">
        <v>0</v>
      </c>
      <c r="D133" s="15">
        <v>0</v>
      </c>
      <c r="E133" s="15">
        <v>1</v>
      </c>
      <c r="F133" s="15">
        <v>0</v>
      </c>
      <c r="G133" s="15">
        <v>0</v>
      </c>
      <c r="H133" s="15">
        <v>0</v>
      </c>
      <c r="I133" s="15">
        <v>1</v>
      </c>
      <c r="J133" s="15">
        <v>0</v>
      </c>
      <c r="K133" s="15">
        <v>0</v>
      </c>
      <c r="L133" s="15">
        <v>0</v>
      </c>
      <c r="M133" s="15">
        <v>0</v>
      </c>
    </row>
    <row r="134" spans="1:13" x14ac:dyDescent="0.25">
      <c r="A134" s="15">
        <f t="shared" si="2"/>
        <v>133</v>
      </c>
      <c r="B134" s="15"/>
      <c r="C134" s="15">
        <v>0</v>
      </c>
      <c r="D134" s="15">
        <v>0</v>
      </c>
      <c r="E134" s="15">
        <v>0</v>
      </c>
      <c r="F134" s="15">
        <v>0</v>
      </c>
      <c r="G134" s="15">
        <v>1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0</v>
      </c>
    </row>
    <row r="135" spans="1:13" x14ac:dyDescent="0.25">
      <c r="A135" s="15">
        <f t="shared" si="2"/>
        <v>134</v>
      </c>
      <c r="B135" s="15"/>
      <c r="C135" s="15">
        <v>0</v>
      </c>
      <c r="D135" s="15">
        <v>0</v>
      </c>
      <c r="E135" s="15">
        <v>1</v>
      </c>
      <c r="F135" s="15">
        <v>0</v>
      </c>
      <c r="G135" s="15">
        <v>1</v>
      </c>
      <c r="H135" s="15">
        <v>0</v>
      </c>
      <c r="I135" s="15">
        <v>0</v>
      </c>
      <c r="J135" s="15">
        <v>0</v>
      </c>
      <c r="K135" s="15">
        <v>0</v>
      </c>
      <c r="L135" s="15">
        <v>0</v>
      </c>
      <c r="M135" s="15">
        <v>0</v>
      </c>
    </row>
    <row r="136" spans="1:13" x14ac:dyDescent="0.25">
      <c r="A136" s="15">
        <f t="shared" si="2"/>
        <v>135</v>
      </c>
      <c r="B136" s="15"/>
      <c r="C136" s="15">
        <v>0</v>
      </c>
      <c r="D136" s="15">
        <v>0</v>
      </c>
      <c r="E136" s="15">
        <v>1</v>
      </c>
      <c r="F136" s="15">
        <v>0</v>
      </c>
      <c r="G136" s="15">
        <v>1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</row>
    <row r="137" spans="1:13" x14ac:dyDescent="0.25">
      <c r="A137" s="15">
        <f t="shared" si="2"/>
        <v>136</v>
      </c>
      <c r="B137" s="15"/>
      <c r="C137" s="15">
        <v>0</v>
      </c>
      <c r="D137" s="15">
        <v>0</v>
      </c>
      <c r="E137" s="15">
        <v>1</v>
      </c>
      <c r="F137" s="15">
        <v>0</v>
      </c>
      <c r="G137" s="15">
        <v>1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</row>
    <row r="138" spans="1:13" x14ac:dyDescent="0.25">
      <c r="A138" s="15">
        <f t="shared" si="2"/>
        <v>137</v>
      </c>
      <c r="B138" s="15"/>
      <c r="C138" s="15">
        <v>0</v>
      </c>
      <c r="D138" s="15">
        <v>0</v>
      </c>
      <c r="E138" s="15">
        <v>0</v>
      </c>
      <c r="F138" s="15">
        <v>0</v>
      </c>
      <c r="G138" s="15">
        <v>1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</row>
    <row r="139" spans="1:13" x14ac:dyDescent="0.25">
      <c r="A139" s="15">
        <f t="shared" si="2"/>
        <v>138</v>
      </c>
      <c r="B139" s="15"/>
      <c r="C139" s="15">
        <v>0</v>
      </c>
      <c r="D139" s="15">
        <v>0</v>
      </c>
      <c r="E139" s="15">
        <v>0</v>
      </c>
      <c r="F139" s="15">
        <v>0</v>
      </c>
      <c r="G139" s="15">
        <v>1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0</v>
      </c>
    </row>
    <row r="140" spans="1:13" x14ac:dyDescent="0.25">
      <c r="A140" s="15">
        <f t="shared" si="2"/>
        <v>139</v>
      </c>
      <c r="B140" s="15"/>
      <c r="C140" s="15">
        <v>0</v>
      </c>
      <c r="D140" s="15">
        <v>0</v>
      </c>
      <c r="E140" s="15">
        <v>0</v>
      </c>
      <c r="F140" s="15">
        <v>0</v>
      </c>
      <c r="G140" s="15">
        <v>1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</row>
    <row r="141" spans="1:13" x14ac:dyDescent="0.25">
      <c r="A141" s="15">
        <f t="shared" si="2"/>
        <v>140</v>
      </c>
      <c r="B141" s="15"/>
      <c r="C141" s="15">
        <v>0</v>
      </c>
      <c r="D141" s="15">
        <v>0</v>
      </c>
      <c r="E141" s="15">
        <v>0</v>
      </c>
      <c r="F141" s="15">
        <v>0</v>
      </c>
      <c r="G141" s="15">
        <v>1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</row>
    <row r="142" spans="1:13" x14ac:dyDescent="0.25">
      <c r="A142" s="15">
        <f t="shared" si="2"/>
        <v>141</v>
      </c>
      <c r="B142" s="15"/>
      <c r="C142" s="15">
        <v>0</v>
      </c>
      <c r="D142" s="15">
        <v>0</v>
      </c>
      <c r="E142" s="15">
        <v>1</v>
      </c>
      <c r="F142" s="15">
        <v>0</v>
      </c>
      <c r="G142" s="15">
        <v>1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</row>
    <row r="143" spans="1:13" x14ac:dyDescent="0.25">
      <c r="A143" s="15">
        <f t="shared" si="2"/>
        <v>142</v>
      </c>
      <c r="B143" s="15"/>
      <c r="C143" s="15">
        <v>0</v>
      </c>
      <c r="D143" s="15">
        <v>0</v>
      </c>
      <c r="E143" s="15">
        <v>0</v>
      </c>
      <c r="F143" s="15">
        <v>0</v>
      </c>
      <c r="G143" s="15">
        <v>1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</row>
    <row r="144" spans="1:13" x14ac:dyDescent="0.25">
      <c r="A144" s="15">
        <f t="shared" si="2"/>
        <v>143</v>
      </c>
      <c r="B144" s="15"/>
      <c r="C144" s="15">
        <v>0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</row>
    <row r="145" spans="1:13" x14ac:dyDescent="0.25">
      <c r="A145" s="15">
        <f t="shared" si="2"/>
        <v>144</v>
      </c>
      <c r="B145" s="15"/>
      <c r="C145" s="15">
        <v>0</v>
      </c>
      <c r="D145" s="15">
        <v>0</v>
      </c>
      <c r="E145" s="15">
        <v>0</v>
      </c>
      <c r="F145" s="15">
        <v>0</v>
      </c>
      <c r="G145" s="15">
        <v>1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</row>
    <row r="146" spans="1:13" x14ac:dyDescent="0.25">
      <c r="A146" s="15">
        <f t="shared" si="2"/>
        <v>145</v>
      </c>
      <c r="B146" s="15"/>
      <c r="C146" s="15">
        <v>0</v>
      </c>
      <c r="D146" s="15">
        <v>1</v>
      </c>
      <c r="E146" s="15">
        <v>0</v>
      </c>
      <c r="F146" s="15">
        <v>0</v>
      </c>
      <c r="G146" s="15">
        <v>1</v>
      </c>
      <c r="H146" s="15">
        <v>0</v>
      </c>
      <c r="I146" s="15">
        <v>0</v>
      </c>
      <c r="J146" s="15">
        <v>0</v>
      </c>
      <c r="K146" s="15">
        <v>0</v>
      </c>
      <c r="L146" s="15">
        <v>0</v>
      </c>
      <c r="M146" s="15">
        <v>0</v>
      </c>
    </row>
    <row r="147" spans="1:13" x14ac:dyDescent="0.25">
      <c r="A147" s="15">
        <f t="shared" si="2"/>
        <v>146</v>
      </c>
      <c r="B147" s="15"/>
      <c r="C147" s="15">
        <v>0</v>
      </c>
      <c r="D147" s="15">
        <v>0</v>
      </c>
      <c r="E147" s="15">
        <v>0</v>
      </c>
      <c r="F147" s="15">
        <v>0</v>
      </c>
      <c r="G147" s="15">
        <v>1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</row>
    <row r="148" spans="1:13" x14ac:dyDescent="0.25">
      <c r="A148" s="15">
        <f t="shared" si="2"/>
        <v>147</v>
      </c>
      <c r="B148" s="15"/>
      <c r="C148" s="15">
        <v>0</v>
      </c>
      <c r="D148" s="15">
        <v>0</v>
      </c>
      <c r="E148" s="15">
        <v>0</v>
      </c>
      <c r="F148" s="15">
        <v>0</v>
      </c>
      <c r="G148" s="15">
        <v>1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</row>
    <row r="149" spans="1:13" x14ac:dyDescent="0.25">
      <c r="A149" s="15">
        <f t="shared" si="2"/>
        <v>148</v>
      </c>
      <c r="B149" s="15"/>
      <c r="C149" s="15">
        <v>0</v>
      </c>
      <c r="D149" s="15">
        <v>0</v>
      </c>
      <c r="E149" s="15">
        <v>0</v>
      </c>
      <c r="F149" s="15">
        <v>0</v>
      </c>
      <c r="G149" s="15">
        <v>1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</row>
    <row r="150" spans="1:13" x14ac:dyDescent="0.25">
      <c r="A150" s="15">
        <f t="shared" si="2"/>
        <v>149</v>
      </c>
      <c r="B150" s="15"/>
      <c r="C150" s="15">
        <v>0</v>
      </c>
      <c r="D150" s="15">
        <v>0</v>
      </c>
      <c r="E150" s="15">
        <v>0</v>
      </c>
      <c r="F150" s="15">
        <v>0</v>
      </c>
      <c r="G150" s="15">
        <v>1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</row>
    <row r="151" spans="1:13" x14ac:dyDescent="0.25">
      <c r="A151" s="15">
        <f t="shared" si="2"/>
        <v>150</v>
      </c>
      <c r="B151" s="15"/>
      <c r="C151" s="15">
        <v>0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</row>
    <row r="152" spans="1:13" x14ac:dyDescent="0.25">
      <c r="A152" s="15">
        <f t="shared" si="2"/>
        <v>151</v>
      </c>
      <c r="B152" s="15"/>
      <c r="C152" s="15">
        <v>0</v>
      </c>
      <c r="D152" s="15">
        <v>0</v>
      </c>
      <c r="E152" s="15">
        <v>1</v>
      </c>
      <c r="F152" s="15">
        <v>0</v>
      </c>
      <c r="G152" s="15">
        <v>1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</row>
    <row r="153" spans="1:13" x14ac:dyDescent="0.25">
      <c r="A153" s="15">
        <f t="shared" si="2"/>
        <v>152</v>
      </c>
      <c r="B153" s="15"/>
      <c r="C153" s="15">
        <v>0</v>
      </c>
      <c r="D153" s="15">
        <v>0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</row>
    <row r="154" spans="1:13" x14ac:dyDescent="0.25">
      <c r="A154" s="15">
        <f t="shared" si="2"/>
        <v>153</v>
      </c>
      <c r="B154" s="15"/>
      <c r="C154" s="15">
        <v>0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</row>
    <row r="155" spans="1:13" x14ac:dyDescent="0.25">
      <c r="A155" s="15">
        <f t="shared" si="2"/>
        <v>154</v>
      </c>
      <c r="B155" s="15"/>
      <c r="C155" s="15">
        <v>1</v>
      </c>
      <c r="D155" s="15">
        <v>1</v>
      </c>
      <c r="E155" s="15">
        <v>0</v>
      </c>
      <c r="F155" s="15">
        <v>0</v>
      </c>
      <c r="G155" s="15">
        <v>1</v>
      </c>
      <c r="H155" s="15">
        <v>0</v>
      </c>
      <c r="I155" s="15">
        <v>0</v>
      </c>
      <c r="J155" s="15">
        <v>0</v>
      </c>
      <c r="K155" s="15">
        <v>1</v>
      </c>
      <c r="L155" s="15">
        <v>0</v>
      </c>
      <c r="M155" s="15">
        <v>0</v>
      </c>
    </row>
    <row r="156" spans="1:13" x14ac:dyDescent="0.25">
      <c r="A156" s="15">
        <f t="shared" si="2"/>
        <v>155</v>
      </c>
      <c r="B156" s="15"/>
      <c r="C156" s="15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</row>
    <row r="157" spans="1:13" x14ac:dyDescent="0.25">
      <c r="A157" s="15">
        <f t="shared" si="2"/>
        <v>156</v>
      </c>
      <c r="B157" s="15"/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</row>
    <row r="158" spans="1:13" x14ac:dyDescent="0.25">
      <c r="A158" s="15">
        <f t="shared" si="2"/>
        <v>157</v>
      </c>
      <c r="B158" s="15"/>
      <c r="C158" s="15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</row>
    <row r="159" spans="1:13" x14ac:dyDescent="0.25">
      <c r="A159" s="15">
        <f t="shared" si="2"/>
        <v>158</v>
      </c>
      <c r="B159" s="15"/>
      <c r="C159" s="15">
        <v>0</v>
      </c>
      <c r="D159" s="15">
        <v>0</v>
      </c>
      <c r="E159" s="15">
        <v>0</v>
      </c>
      <c r="F159" s="15">
        <v>0</v>
      </c>
      <c r="G159" s="15">
        <v>0</v>
      </c>
      <c r="H159" s="15">
        <v>0</v>
      </c>
      <c r="I159" s="15">
        <v>0</v>
      </c>
      <c r="J159" s="15">
        <v>0</v>
      </c>
      <c r="K159" s="15">
        <v>0</v>
      </c>
      <c r="L159" s="15">
        <v>0</v>
      </c>
      <c r="M159" s="15">
        <v>0</v>
      </c>
    </row>
    <row r="160" spans="1:13" x14ac:dyDescent="0.25">
      <c r="A160" s="15">
        <f t="shared" si="2"/>
        <v>159</v>
      </c>
      <c r="B160" s="15"/>
      <c r="C160" s="15">
        <v>0</v>
      </c>
      <c r="D160" s="15">
        <v>0</v>
      </c>
      <c r="E160" s="15">
        <v>0</v>
      </c>
      <c r="F160" s="15">
        <v>0</v>
      </c>
      <c r="G160" s="15">
        <v>0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</row>
    <row r="161" spans="1:13" x14ac:dyDescent="0.25">
      <c r="A161" s="15">
        <f t="shared" si="2"/>
        <v>160</v>
      </c>
      <c r="B161" s="15"/>
      <c r="C161" s="15">
        <v>0</v>
      </c>
      <c r="D161" s="15">
        <v>0</v>
      </c>
      <c r="E161" s="15">
        <v>0</v>
      </c>
      <c r="F161" s="15">
        <v>0</v>
      </c>
      <c r="G161" s="15">
        <v>1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</row>
    <row r="162" spans="1:13" x14ac:dyDescent="0.25">
      <c r="A162" s="15">
        <f t="shared" si="2"/>
        <v>161</v>
      </c>
      <c r="B162" s="15"/>
      <c r="C162" s="15">
        <v>0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</row>
    <row r="163" spans="1:13" x14ac:dyDescent="0.25">
      <c r="A163" s="15">
        <f t="shared" si="2"/>
        <v>162</v>
      </c>
      <c r="B163" s="15"/>
      <c r="C163" s="15">
        <v>0</v>
      </c>
      <c r="D163" s="15">
        <v>0</v>
      </c>
      <c r="E163" s="15">
        <v>0</v>
      </c>
      <c r="F163" s="15">
        <v>0</v>
      </c>
      <c r="G163" s="15">
        <v>0</v>
      </c>
      <c r="H163" s="15">
        <v>0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</row>
    <row r="164" spans="1:13" x14ac:dyDescent="0.25">
      <c r="A164" s="15"/>
      <c r="B164" s="15"/>
      <c r="C164" s="15">
        <v>120</v>
      </c>
      <c r="D164" s="15">
        <f t="shared" ref="D164:I164" si="3">SUM(D2:D163)</f>
        <v>2</v>
      </c>
      <c r="E164" s="15">
        <f t="shared" si="3"/>
        <v>19</v>
      </c>
      <c r="F164" s="15">
        <f t="shared" si="3"/>
        <v>11</v>
      </c>
      <c r="G164" s="15">
        <f t="shared" si="3"/>
        <v>23</v>
      </c>
      <c r="H164" s="15">
        <f t="shared" si="3"/>
        <v>111</v>
      </c>
      <c r="I164" s="15">
        <f t="shared" si="3"/>
        <v>9</v>
      </c>
      <c r="J164" s="15">
        <v>0</v>
      </c>
      <c r="K164" s="15">
        <v>114</v>
      </c>
      <c r="L164" s="15">
        <v>0</v>
      </c>
      <c r="M164" s="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Flash40_manual</vt:lpstr>
      <vt:lpstr>Flash40_Annot</vt:lpstr>
      <vt:lpstr>Flash40_Summ</vt:lpstr>
      <vt:lpstr>Flash46_annot</vt:lpstr>
      <vt:lpstr>Flash52_annot</vt:lpstr>
      <vt:lpstr>Flash56_annot</vt:lpstr>
      <vt:lpstr>Flash58_annot</vt:lpstr>
      <vt:lpstr>Flash60_annot</vt:lpstr>
      <vt:lpstr>Flash66_annot</vt:lpstr>
      <vt:lpstr>Flash68_annot</vt:lpstr>
      <vt:lpstr>Annotation_Summary</vt:lpstr>
      <vt:lpstr>2Psorted_forSize</vt:lpstr>
    </vt:vector>
  </TitlesOfParts>
  <Company>UC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McLaughlin</dc:creator>
  <cp:lastModifiedBy>Amanda McLaughlin</cp:lastModifiedBy>
  <dcterms:created xsi:type="dcterms:W3CDTF">2020-01-21T19:40:14Z</dcterms:created>
  <dcterms:modified xsi:type="dcterms:W3CDTF">2020-02-25T00:35:03Z</dcterms:modified>
</cp:coreProperties>
</file>