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.Doughty\Downloads\Data Science\Notebooks\disney-capstone-project\data\"/>
    </mc:Choice>
  </mc:AlternateContent>
  <bookViews>
    <workbookView xWindow="-90" yWindow="-90" windowWidth="23235" windowHeight="12555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7" i="4" l="1"/>
  <c r="Z47" i="4" s="1"/>
  <c r="X46" i="4"/>
  <c r="Z46" i="4" s="1"/>
  <c r="X45" i="4"/>
  <c r="Y45" i="4" s="1"/>
  <c r="X44" i="4"/>
  <c r="Z44" i="4" s="1"/>
  <c r="X43" i="4"/>
  <c r="Y43" i="4" s="1"/>
  <c r="X42" i="4"/>
  <c r="Z42" i="4" s="1"/>
  <c r="X41" i="4"/>
  <c r="Y41" i="4" s="1"/>
  <c r="X40" i="4"/>
  <c r="Z40" i="4" s="1"/>
  <c r="X39" i="4"/>
  <c r="Y39" i="4" s="1"/>
  <c r="X38" i="4"/>
  <c r="Z38" i="4" s="1"/>
  <c r="X37" i="4"/>
  <c r="Z37" i="4" s="1"/>
  <c r="X36" i="4"/>
  <c r="Z36" i="4" s="1"/>
  <c r="X35" i="4"/>
  <c r="Y35" i="4" s="1"/>
  <c r="X34" i="4"/>
  <c r="Z34" i="4" s="1"/>
  <c r="X33" i="4"/>
  <c r="Z33" i="4" s="1"/>
  <c r="X32" i="4"/>
  <c r="Z32" i="4" s="1"/>
  <c r="X31" i="4"/>
  <c r="Y31" i="4" s="1"/>
  <c r="X30" i="4"/>
  <c r="Z30" i="4" s="1"/>
  <c r="X29" i="4"/>
  <c r="Z29" i="4" s="1"/>
  <c r="X28" i="4"/>
  <c r="Z28" i="4" s="1"/>
  <c r="X27" i="4"/>
  <c r="Y27" i="4" s="1"/>
  <c r="X26" i="4"/>
  <c r="Z26" i="4" s="1"/>
  <c r="X25" i="4"/>
  <c r="Z25" i="4" s="1"/>
  <c r="X24" i="4"/>
  <c r="Z24" i="4" s="1"/>
  <c r="X23" i="4"/>
  <c r="Y23" i="4" s="1"/>
  <c r="X22" i="4"/>
  <c r="Z22" i="4" s="1"/>
  <c r="X21" i="4"/>
  <c r="Z21" i="4" s="1"/>
  <c r="X20" i="4"/>
  <c r="Z20" i="4" s="1"/>
  <c r="X19" i="4"/>
  <c r="Y19" i="4" s="1"/>
  <c r="X18" i="4"/>
  <c r="Z18" i="4" s="1"/>
  <c r="X17" i="4"/>
  <c r="Z17" i="4" s="1"/>
  <c r="X16" i="4"/>
  <c r="Z16" i="4" s="1"/>
  <c r="X15" i="4"/>
  <c r="Y15" i="4" s="1"/>
  <c r="X14" i="4"/>
  <c r="Z14" i="4" s="1"/>
  <c r="X13" i="4"/>
  <c r="Z13" i="4" s="1"/>
  <c r="X12" i="4"/>
  <c r="Z12" i="4" s="1"/>
  <c r="X11" i="4"/>
  <c r="Y11" i="4" s="1"/>
  <c r="X10" i="4"/>
  <c r="Z10" i="4" s="1"/>
  <c r="X9" i="4"/>
  <c r="Z9" i="4" s="1"/>
  <c r="X8" i="4"/>
  <c r="Z8" i="4" s="1"/>
  <c r="X7" i="4"/>
  <c r="Y7" i="4" s="1"/>
  <c r="X6" i="4"/>
  <c r="Z6" i="4" s="1"/>
  <c r="X5" i="4"/>
  <c r="Z5" i="4" s="1"/>
  <c r="X4" i="4"/>
  <c r="Z4" i="4" s="1"/>
  <c r="X3" i="4"/>
  <c r="Y3" i="4" s="1"/>
  <c r="X2" i="4"/>
  <c r="Z2" i="4" s="1"/>
  <c r="Y30" i="4" l="1"/>
  <c r="Y42" i="4"/>
  <c r="Y22" i="4"/>
  <c r="Z45" i="4"/>
  <c r="Y14" i="4"/>
  <c r="Y6" i="4"/>
  <c r="Y38" i="4"/>
  <c r="Y10" i="4"/>
  <c r="Y26" i="4"/>
  <c r="Z41" i="4"/>
  <c r="Z43" i="4"/>
  <c r="Y2" i="4"/>
  <c r="Y18" i="4"/>
  <c r="Y34" i="4"/>
  <c r="Y40" i="4"/>
  <c r="Y9" i="4"/>
  <c r="Y17" i="4"/>
  <c r="Y25" i="4"/>
  <c r="Y37" i="4"/>
  <c r="Y5" i="4"/>
  <c r="Y13" i="4"/>
  <c r="Y21" i="4"/>
  <c r="Y29" i="4"/>
  <c r="Y33" i="4"/>
  <c r="Z3" i="4"/>
  <c r="Z7" i="4"/>
  <c r="Z11" i="4"/>
  <c r="Z15" i="4"/>
  <c r="Z19" i="4"/>
  <c r="Z23" i="4"/>
  <c r="Z27" i="4"/>
  <c r="Z31" i="4"/>
  <c r="Z35" i="4"/>
  <c r="Z39" i="4"/>
  <c r="Y44" i="4"/>
  <c r="Y4" i="4"/>
  <c r="Y8" i="4"/>
  <c r="Y12" i="4"/>
  <c r="Y16" i="4"/>
  <c r="Y20" i="4"/>
  <c r="Y24" i="4"/>
  <c r="Y28" i="4"/>
  <c r="Y32" i="4"/>
  <c r="Y36" i="4"/>
  <c r="Y47" i="4"/>
  <c r="Y46" i="4"/>
</calcChain>
</file>

<file path=xl/sharedStrings.xml><?xml version="1.0" encoding="utf-8"?>
<sst xmlns="http://schemas.openxmlformats.org/spreadsheetml/2006/main" count="952" uniqueCount="118">
  <si>
    <t>Park_location</t>
  </si>
  <si>
    <t>Park_area</t>
  </si>
  <si>
    <t>Ride_type_all</t>
  </si>
  <si>
    <t>Ride_type_thrill</t>
  </si>
  <si>
    <t>Ride_type_spinning</t>
  </si>
  <si>
    <t>Ride_type_slow</t>
  </si>
  <si>
    <t>Ride_type_small_drops</t>
  </si>
  <si>
    <t>Ride_type_big_drops</t>
  </si>
  <si>
    <t>Ride_type_dark</t>
  </si>
  <si>
    <t>Ride_type_scary</t>
  </si>
  <si>
    <t>Ride_type_water</t>
  </si>
  <si>
    <t>Fast_pass</t>
  </si>
  <si>
    <t>Classic</t>
  </si>
  <si>
    <t>Age_interest_all</t>
  </si>
  <si>
    <t>Age_interest_preschoolers</t>
  </si>
  <si>
    <t>Age_interest_kids</t>
  </si>
  <si>
    <t>Age_interest_tweens</t>
  </si>
  <si>
    <t>Age_interest_teens</t>
  </si>
  <si>
    <t>Age_interest_adults</t>
  </si>
  <si>
    <t>Height_req_inches</t>
  </si>
  <si>
    <t>Ride_duration_min</t>
  </si>
  <si>
    <t>Open_date</t>
  </si>
  <si>
    <t>Age_of_ride_days</t>
  </si>
  <si>
    <t>Age_of_ride_years</t>
  </si>
  <si>
    <t>Age_of_ride_total</t>
  </si>
  <si>
    <t>TL_rank</t>
  </si>
  <si>
    <t>TA_Stars</t>
  </si>
  <si>
    <t>Alien Swirling Saucers</t>
  </si>
  <si>
    <t>HS</t>
  </si>
  <si>
    <t>Toy Story Land</t>
  </si>
  <si>
    <t>spinning</t>
  </si>
  <si>
    <t>No</t>
  </si>
  <si>
    <t>Yes</t>
  </si>
  <si>
    <t>all ages</t>
  </si>
  <si>
    <t>NA</t>
  </si>
  <si>
    <t>Astro Orbiter</t>
  </si>
  <si>
    <t>MK</t>
  </si>
  <si>
    <t>Tomorrowland</t>
  </si>
  <si>
    <t>spinning, slow</t>
  </si>
  <si>
    <t>Avatar Flight of Passage</t>
  </si>
  <si>
    <t>AK</t>
  </si>
  <si>
    <t>Pandora</t>
  </si>
  <si>
    <t>thrill</t>
  </si>
  <si>
    <t>kids, tweens, teens, adults</t>
  </si>
  <si>
    <t>Big Thunder Mountain Railroad</t>
  </si>
  <si>
    <t>Frontierland</t>
  </si>
  <si>
    <t>thirll, small drops</t>
  </si>
  <si>
    <t>Buzz Lightyear's Space Ranger Spin</t>
  </si>
  <si>
    <t>Dinosaur</t>
  </si>
  <si>
    <t>Dinoland USA</t>
  </si>
  <si>
    <t>thrill, small drops, dark, scary</t>
  </si>
  <si>
    <t>Dumbo the Flying Elephant</t>
  </si>
  <si>
    <t>Fantasyland</t>
  </si>
  <si>
    <t>Expedition Everest</t>
  </si>
  <si>
    <t>Asia</t>
  </si>
  <si>
    <t>thrill, big drops, dark</t>
  </si>
  <si>
    <t>Frozen Ever After</t>
  </si>
  <si>
    <t>EC</t>
  </si>
  <si>
    <t>World Showcase</t>
  </si>
  <si>
    <t>slow, small drops, dark</t>
  </si>
  <si>
    <t>Gran Fiesta Tour Starring The Three Caballeros</t>
  </si>
  <si>
    <t>slow</t>
  </si>
  <si>
    <t>Haunted Mansion</t>
  </si>
  <si>
    <t>Liberty Square</t>
  </si>
  <si>
    <t>slow, dark</t>
  </si>
  <si>
    <t>It's a Small World</t>
  </si>
  <si>
    <t>Journey Into Imagination with Figment</t>
  </si>
  <si>
    <t>Future World</t>
  </si>
  <si>
    <t>Jungle Cruise</t>
  </si>
  <si>
    <t>Adventureland</t>
  </si>
  <si>
    <t>Kali River Rapids</t>
  </si>
  <si>
    <t>thrill, water, small drops, spinning</t>
  </si>
  <si>
    <t>Kilimanjaro Safaris</t>
  </si>
  <si>
    <t>Africa</t>
  </si>
  <si>
    <t>Living with the Land</t>
  </si>
  <si>
    <t>Mad Tea Party</t>
  </si>
  <si>
    <t>Main Street Vehicles</t>
  </si>
  <si>
    <t>Main Street USA</t>
  </si>
  <si>
    <t>Mission Space</t>
  </si>
  <si>
    <t>thrill, spinning, dark</t>
  </si>
  <si>
    <t>Na'vi River Journey</t>
  </si>
  <si>
    <t>Peter Pan's Flight</t>
  </si>
  <si>
    <t>slow, small drops</t>
  </si>
  <si>
    <t>Pirates of the Caribbean</t>
  </si>
  <si>
    <t>Primeval Whirl</t>
  </si>
  <si>
    <t>thrill, small drops, spinning</t>
  </si>
  <si>
    <t>Prince Charming Regal Carrousel</t>
  </si>
  <si>
    <t>slow, spinning</t>
  </si>
  <si>
    <t>Rock 'n' Roller Coaster</t>
  </si>
  <si>
    <t>Sunset Boulevard</t>
  </si>
  <si>
    <t>thrill, big drops</t>
  </si>
  <si>
    <t>Seven Dwarfs Mine Train</t>
  </si>
  <si>
    <t>thrill, small drops</t>
  </si>
  <si>
    <t>Slinky Dog Dash</t>
  </si>
  <si>
    <t>Space Mountain</t>
  </si>
  <si>
    <t>Spaceship Earth</t>
  </si>
  <si>
    <t>Splash Mountain</t>
  </si>
  <si>
    <t>thrill, water, big drops</t>
  </si>
  <si>
    <t>Star Tours</t>
  </si>
  <si>
    <t>Echo Lake</t>
  </si>
  <si>
    <t>small drops</t>
  </si>
  <si>
    <t>Test Track</t>
  </si>
  <si>
    <t>The Barnstormer</t>
  </si>
  <si>
    <t>preschoolers, kids</t>
  </si>
  <si>
    <t>The Magic Carpets of Aladdin</t>
  </si>
  <si>
    <t>The Many Adventures of Winnie the Pooh</t>
  </si>
  <si>
    <t>The Twilight Zone Tower of Terror</t>
  </si>
  <si>
    <t>thrill, big drops, dark, scary</t>
  </si>
  <si>
    <t>Tomorrowland Speedway</t>
  </si>
  <si>
    <t>Tomorrowland Transit Authority PeopleMover</t>
  </si>
  <si>
    <t>TriceraTop Spin</t>
  </si>
  <si>
    <t>Under the Sea</t>
  </si>
  <si>
    <t>Walt Disney World Railroad</t>
  </si>
  <si>
    <t>Walt Disney's Carousel of Progress</t>
  </si>
  <si>
    <t>Wildlife Express Train</t>
  </si>
  <si>
    <t>Toy Story Midway Mania</t>
  </si>
  <si>
    <t>Soarin'</t>
  </si>
  <si>
    <t>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</si>
</sst>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workbookViewId="0"/>
  </sheetViews>
  <sheetFormatPr defaultRowHeight="15" x14ac:dyDescent="0.25"/>
  <cols>
    <col min="1" max="1" width="19.7109375" customWidth="1"/>
    <col min="2" max="3" width="13.140625" customWidth="1"/>
    <col min="4" max="4" width="31.85546875" customWidth="1"/>
    <col min="5" max="14" width="10" customWidth="1"/>
    <col min="15" max="15" width="25" customWidth="1"/>
    <col min="16" max="25" width="13.7109375" customWidth="1"/>
    <col min="26" max="26" width="25.85546875" customWidth="1"/>
    <col min="27" max="27" width="9.140625" customWidth="1"/>
  </cols>
  <sheetData>
    <row r="1" spans="1:28" x14ac:dyDescent="0.2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</v>
      </c>
      <c r="N2" t="s">
        <v>31</v>
      </c>
      <c r="O2" t="s">
        <v>33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>
        <v>32</v>
      </c>
      <c r="V2">
        <v>1.5</v>
      </c>
      <c r="W2" s="1">
        <v>43281</v>
      </c>
      <c r="X2" s="2">
        <f ca="1">TODAY()-W2</f>
        <v>1197</v>
      </c>
      <c r="Y2" s="2">
        <f ca="1">X2/365.25</f>
        <v>3.2772073921971252</v>
      </c>
      <c r="Z2" s="3" t="str">
        <f ca="1">DATEDIF(0,X2,"y")&amp;" years " &amp;DATEDIF(0,X2,"ym")&amp;" months "&amp;DATEDIF(0,X2,"md")&amp;" days"</f>
        <v>3 years 3 months 11 days</v>
      </c>
      <c r="AA2">
        <v>31</v>
      </c>
      <c r="AB2" t="s">
        <v>34</v>
      </c>
    </row>
    <row r="3" spans="1:28" x14ac:dyDescent="0.25">
      <c r="A3" t="s">
        <v>35</v>
      </c>
      <c r="B3" t="s">
        <v>36</v>
      </c>
      <c r="C3" t="s">
        <v>37</v>
      </c>
      <c r="D3" t="s">
        <v>38</v>
      </c>
      <c r="E3" t="s">
        <v>31</v>
      </c>
      <c r="F3" t="s">
        <v>32</v>
      </c>
      <c r="G3" t="s">
        <v>32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32</v>
      </c>
      <c r="O3" t="s">
        <v>33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>
        <v>0</v>
      </c>
      <c r="V3">
        <v>1.5</v>
      </c>
      <c r="W3" s="1">
        <v>34755</v>
      </c>
      <c r="X3" s="2">
        <f t="shared" ref="X3:X47" ca="1" si="0">TODAY()-W3</f>
        <v>9723</v>
      </c>
      <c r="Y3" s="2">
        <f t="shared" ref="Y3:Y47" ca="1" si="1">X3/365.25</f>
        <v>26.62012320328542</v>
      </c>
      <c r="Z3" s="3" t="str">
        <f t="shared" ref="Z3:Z47" ca="1" si="2">DATEDIF(0,X3,"y")&amp;" years " &amp;DATEDIF(0,X3,"ym")&amp;" months "&amp;DATEDIF(0,X3,"md")&amp;" days"</f>
        <v>26 years 7 months 14 days</v>
      </c>
      <c r="AA3">
        <v>43</v>
      </c>
      <c r="AB3">
        <v>3.5</v>
      </c>
    </row>
    <row r="4" spans="1:28" x14ac:dyDescent="0.25">
      <c r="A4" t="s">
        <v>39</v>
      </c>
      <c r="B4" t="s">
        <v>40</v>
      </c>
      <c r="C4" t="s">
        <v>41</v>
      </c>
      <c r="D4" t="s">
        <v>42</v>
      </c>
      <c r="E4" t="s">
        <v>32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32</v>
      </c>
      <c r="N4" t="s">
        <v>31</v>
      </c>
      <c r="O4" t="s">
        <v>43</v>
      </c>
      <c r="P4" t="s">
        <v>31</v>
      </c>
      <c r="Q4" t="s">
        <v>32</v>
      </c>
      <c r="R4" t="s">
        <v>32</v>
      </c>
      <c r="S4" t="s">
        <v>32</v>
      </c>
      <c r="T4" t="s">
        <v>32</v>
      </c>
      <c r="U4">
        <v>44</v>
      </c>
      <c r="V4">
        <v>5</v>
      </c>
      <c r="W4" s="1">
        <v>42882</v>
      </c>
      <c r="X4" s="2">
        <f t="shared" ca="1" si="0"/>
        <v>1596</v>
      </c>
      <c r="Y4" s="2">
        <f t="shared" ca="1" si="1"/>
        <v>4.3696098562628336</v>
      </c>
      <c r="Z4" s="3" t="str">
        <f t="shared" ca="1" si="2"/>
        <v>4 years 4 months 14 days</v>
      </c>
      <c r="AA4">
        <v>9</v>
      </c>
      <c r="AB4">
        <v>5</v>
      </c>
    </row>
    <row r="5" spans="1:28" x14ac:dyDescent="0.25">
      <c r="A5" t="s">
        <v>44</v>
      </c>
      <c r="B5" t="s">
        <v>36</v>
      </c>
      <c r="C5" t="s">
        <v>45</v>
      </c>
      <c r="D5" t="s">
        <v>46</v>
      </c>
      <c r="E5" t="s">
        <v>32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32</v>
      </c>
      <c r="O5" t="s">
        <v>43</v>
      </c>
      <c r="P5" t="s">
        <v>31</v>
      </c>
      <c r="Q5" t="s">
        <v>32</v>
      </c>
      <c r="R5" t="s">
        <v>32</v>
      </c>
      <c r="S5" t="s">
        <v>32</v>
      </c>
      <c r="T5" t="s">
        <v>32</v>
      </c>
      <c r="U5">
        <v>40</v>
      </c>
      <c r="V5">
        <v>3.5</v>
      </c>
      <c r="W5" s="1">
        <v>29487</v>
      </c>
      <c r="X5" s="2">
        <f t="shared" ca="1" si="0"/>
        <v>14991</v>
      </c>
      <c r="Y5" s="2">
        <f t="shared" ca="1" si="1"/>
        <v>41.043121149897331</v>
      </c>
      <c r="Z5" s="3" t="str">
        <f t="shared" ca="1" si="2"/>
        <v>41 years 0 months 15 days</v>
      </c>
      <c r="AA5">
        <v>8</v>
      </c>
      <c r="AB5">
        <v>4.5</v>
      </c>
    </row>
    <row r="6" spans="1:28" x14ac:dyDescent="0.25">
      <c r="A6" t="s">
        <v>47</v>
      </c>
      <c r="B6" t="s">
        <v>36</v>
      </c>
      <c r="C6" t="s">
        <v>37</v>
      </c>
      <c r="D6" t="s">
        <v>38</v>
      </c>
      <c r="E6" t="s">
        <v>31</v>
      </c>
      <c r="F6" t="s">
        <v>32</v>
      </c>
      <c r="G6" t="s">
        <v>32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32</v>
      </c>
      <c r="N6" t="s">
        <v>31</v>
      </c>
      <c r="O6" t="s">
        <v>33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>
        <v>0</v>
      </c>
      <c r="V6">
        <v>4</v>
      </c>
      <c r="W6" s="1">
        <v>36075</v>
      </c>
      <c r="X6" s="2">
        <f t="shared" ca="1" si="0"/>
        <v>8403</v>
      </c>
      <c r="Y6" s="2">
        <f t="shared" ca="1" si="1"/>
        <v>23.006160164271048</v>
      </c>
      <c r="Z6" s="3" t="str">
        <f t="shared" ca="1" si="2"/>
        <v>23 years 0 months 2 days</v>
      </c>
      <c r="AA6">
        <v>32</v>
      </c>
      <c r="AB6">
        <v>4.5</v>
      </c>
    </row>
    <row r="7" spans="1:28" x14ac:dyDescent="0.25">
      <c r="A7" t="s">
        <v>48</v>
      </c>
      <c r="B7" t="s">
        <v>40</v>
      </c>
      <c r="C7" t="s">
        <v>49</v>
      </c>
      <c r="D7" t="s">
        <v>50</v>
      </c>
      <c r="E7" t="s">
        <v>32</v>
      </c>
      <c r="F7" t="s">
        <v>31</v>
      </c>
      <c r="G7" t="s">
        <v>31</v>
      </c>
      <c r="H7" t="s">
        <v>32</v>
      </c>
      <c r="I7" t="s">
        <v>31</v>
      </c>
      <c r="J7" t="s">
        <v>32</v>
      </c>
      <c r="K7" t="s">
        <v>32</v>
      </c>
      <c r="L7" t="s">
        <v>31</v>
      </c>
      <c r="M7" t="s">
        <v>32</v>
      </c>
      <c r="N7" t="s">
        <v>31</v>
      </c>
      <c r="O7" t="s">
        <v>43</v>
      </c>
      <c r="P7" t="s">
        <v>31</v>
      </c>
      <c r="Q7" t="s">
        <v>32</v>
      </c>
      <c r="R7" t="s">
        <v>32</v>
      </c>
      <c r="S7" t="s">
        <v>32</v>
      </c>
      <c r="T7" t="s">
        <v>32</v>
      </c>
      <c r="U7">
        <v>40</v>
      </c>
      <c r="V7">
        <v>3.25</v>
      </c>
      <c r="W7" s="1">
        <v>35907</v>
      </c>
      <c r="X7" s="2">
        <f t="shared" ca="1" si="0"/>
        <v>8571</v>
      </c>
      <c r="Y7" s="2">
        <f t="shared" ca="1" si="1"/>
        <v>23.466119096509239</v>
      </c>
      <c r="Z7" s="3" t="str">
        <f t="shared" ca="1" si="2"/>
        <v>23 years 5 months 19 days</v>
      </c>
      <c r="AA7">
        <v>24</v>
      </c>
      <c r="AB7">
        <v>4</v>
      </c>
    </row>
    <row r="8" spans="1:28" x14ac:dyDescent="0.25">
      <c r="A8" t="s">
        <v>51</v>
      </c>
      <c r="B8" t="s">
        <v>36</v>
      </c>
      <c r="C8" t="s">
        <v>52</v>
      </c>
      <c r="D8" t="s">
        <v>38</v>
      </c>
      <c r="E8" t="s">
        <v>31</v>
      </c>
      <c r="F8" t="s">
        <v>32</v>
      </c>
      <c r="G8" t="s">
        <v>32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>
        <v>0</v>
      </c>
      <c r="V8">
        <v>1.5</v>
      </c>
      <c r="W8" s="1">
        <v>26207</v>
      </c>
      <c r="X8" s="2">
        <f t="shared" ca="1" si="0"/>
        <v>18271</v>
      </c>
      <c r="Y8" s="2">
        <f t="shared" ca="1" si="1"/>
        <v>50.02327173169062</v>
      </c>
      <c r="Z8" s="3" t="str">
        <f t="shared" ca="1" si="2"/>
        <v>50 years 0 months 8 days</v>
      </c>
      <c r="AA8">
        <v>29</v>
      </c>
      <c r="AB8">
        <v>4.5</v>
      </c>
    </row>
    <row r="9" spans="1:28" x14ac:dyDescent="0.25">
      <c r="A9" t="s">
        <v>53</v>
      </c>
      <c r="B9" t="s">
        <v>40</v>
      </c>
      <c r="C9" t="s">
        <v>54</v>
      </c>
      <c r="D9" t="s">
        <v>55</v>
      </c>
      <c r="E9" t="s">
        <v>32</v>
      </c>
      <c r="F9" t="s">
        <v>31</v>
      </c>
      <c r="G9" t="s">
        <v>31</v>
      </c>
      <c r="H9" t="s">
        <v>31</v>
      </c>
      <c r="I9" t="s">
        <v>32</v>
      </c>
      <c r="J9" t="s">
        <v>32</v>
      </c>
      <c r="K9" t="s">
        <v>31</v>
      </c>
      <c r="L9" t="s">
        <v>31</v>
      </c>
      <c r="M9" t="s">
        <v>32</v>
      </c>
      <c r="N9" t="s">
        <v>31</v>
      </c>
      <c r="O9" t="s">
        <v>43</v>
      </c>
      <c r="P9" t="s">
        <v>31</v>
      </c>
      <c r="Q9" t="s">
        <v>32</v>
      </c>
      <c r="R9" t="s">
        <v>32</v>
      </c>
      <c r="S9" t="s">
        <v>32</v>
      </c>
      <c r="T9" t="s">
        <v>32</v>
      </c>
      <c r="U9">
        <v>44</v>
      </c>
      <c r="V9">
        <v>2.75</v>
      </c>
      <c r="W9" s="1">
        <v>38814</v>
      </c>
      <c r="X9" s="2">
        <f t="shared" ca="1" si="0"/>
        <v>5664</v>
      </c>
      <c r="Y9" s="2">
        <f t="shared" ca="1" si="1"/>
        <v>15.507186858316222</v>
      </c>
      <c r="Z9" s="3" t="str">
        <f t="shared" ca="1" si="2"/>
        <v>15 years 6 months 4 days</v>
      </c>
      <c r="AA9">
        <v>1</v>
      </c>
      <c r="AB9">
        <v>5</v>
      </c>
    </row>
    <row r="10" spans="1:28" x14ac:dyDescent="0.25">
      <c r="A10" t="s">
        <v>56</v>
      </c>
      <c r="B10" t="s">
        <v>57</v>
      </c>
      <c r="C10" t="s">
        <v>58</v>
      </c>
      <c r="D10" t="s">
        <v>59</v>
      </c>
      <c r="E10" t="s">
        <v>31</v>
      </c>
      <c r="F10" t="s">
        <v>31</v>
      </c>
      <c r="G10" t="s">
        <v>32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32</v>
      </c>
      <c r="N10" t="s">
        <v>31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>
        <v>0</v>
      </c>
      <c r="V10">
        <v>5</v>
      </c>
      <c r="W10" s="1">
        <v>42542</v>
      </c>
      <c r="X10" s="2">
        <f t="shared" ca="1" si="0"/>
        <v>1936</v>
      </c>
      <c r="Y10" s="2">
        <f t="shared" ca="1" si="1"/>
        <v>5.3004791238877482</v>
      </c>
      <c r="Z10" s="3" t="str">
        <f t="shared" ca="1" si="2"/>
        <v>5 years 3 months 19 days</v>
      </c>
      <c r="AA10">
        <v>27</v>
      </c>
      <c r="AB10">
        <v>4</v>
      </c>
    </row>
    <row r="11" spans="1:28" x14ac:dyDescent="0.25">
      <c r="A11" t="s">
        <v>60</v>
      </c>
      <c r="B11" t="s">
        <v>57</v>
      </c>
      <c r="C11" t="s">
        <v>58</v>
      </c>
      <c r="D11" t="s">
        <v>61</v>
      </c>
      <c r="E11" t="s">
        <v>31</v>
      </c>
      <c r="F11" t="s">
        <v>31</v>
      </c>
      <c r="G11" t="s">
        <v>32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32</v>
      </c>
      <c r="O11" t="s">
        <v>33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>
        <v>0</v>
      </c>
      <c r="V11">
        <v>8</v>
      </c>
      <c r="W11" s="1">
        <v>39174</v>
      </c>
      <c r="X11" s="2">
        <f t="shared" ca="1" si="0"/>
        <v>5304</v>
      </c>
      <c r="Y11" s="2">
        <f t="shared" ca="1" si="1"/>
        <v>14.521560574948666</v>
      </c>
      <c r="Z11" s="3" t="str">
        <f t="shared" ca="1" si="2"/>
        <v>14 years 6 months 9 days</v>
      </c>
      <c r="AA11">
        <v>47</v>
      </c>
      <c r="AB11">
        <v>4</v>
      </c>
    </row>
    <row r="12" spans="1:28" x14ac:dyDescent="0.25">
      <c r="A12" t="s">
        <v>62</v>
      </c>
      <c r="B12" t="s">
        <v>36</v>
      </c>
      <c r="C12" t="s">
        <v>63</v>
      </c>
      <c r="D12" t="s">
        <v>64</v>
      </c>
      <c r="E12" t="s">
        <v>31</v>
      </c>
      <c r="F12" t="s">
        <v>31</v>
      </c>
      <c r="G12" t="s">
        <v>32</v>
      </c>
      <c r="H12" t="s">
        <v>31</v>
      </c>
      <c r="I12" t="s">
        <v>31</v>
      </c>
      <c r="J12" t="s">
        <v>32</v>
      </c>
      <c r="K12" t="s">
        <v>31</v>
      </c>
      <c r="L12" t="s">
        <v>31</v>
      </c>
      <c r="M12" t="s">
        <v>32</v>
      </c>
      <c r="N12" t="s">
        <v>32</v>
      </c>
      <c r="O12" t="s">
        <v>33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>
        <v>0</v>
      </c>
      <c r="V12">
        <v>7.5</v>
      </c>
      <c r="W12" s="1">
        <v>26207</v>
      </c>
      <c r="X12" s="2">
        <f t="shared" ca="1" si="0"/>
        <v>18271</v>
      </c>
      <c r="Y12" s="2">
        <f t="shared" ca="1" si="1"/>
        <v>50.02327173169062</v>
      </c>
      <c r="Z12" s="3" t="str">
        <f t="shared" ca="1" si="2"/>
        <v>50 years 0 months 8 days</v>
      </c>
      <c r="AA12">
        <v>2</v>
      </c>
      <c r="AB12">
        <v>4.5</v>
      </c>
    </row>
    <row r="13" spans="1:28" x14ac:dyDescent="0.25">
      <c r="A13" t="s">
        <v>65</v>
      </c>
      <c r="B13" t="s">
        <v>36</v>
      </c>
      <c r="C13" t="s">
        <v>52</v>
      </c>
      <c r="D13" t="s">
        <v>61</v>
      </c>
      <c r="E13" t="s">
        <v>31</v>
      </c>
      <c r="F13" t="s">
        <v>31</v>
      </c>
      <c r="G13" t="s">
        <v>32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32</v>
      </c>
      <c r="N13" t="s">
        <v>32</v>
      </c>
      <c r="O13" t="s">
        <v>33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>
        <v>0</v>
      </c>
      <c r="V13">
        <v>10.5</v>
      </c>
      <c r="W13" s="1">
        <v>26207</v>
      </c>
      <c r="X13" s="2">
        <f t="shared" ca="1" si="0"/>
        <v>18271</v>
      </c>
      <c r="Y13" s="2">
        <f t="shared" ca="1" si="1"/>
        <v>50.02327173169062</v>
      </c>
      <c r="Z13" s="3" t="str">
        <f t="shared" ca="1" si="2"/>
        <v>50 years 0 months 8 days</v>
      </c>
      <c r="AA13">
        <v>16</v>
      </c>
      <c r="AB13">
        <v>4</v>
      </c>
    </row>
    <row r="14" spans="1:28" x14ac:dyDescent="0.25">
      <c r="A14" t="s">
        <v>66</v>
      </c>
      <c r="B14" t="s">
        <v>57</v>
      </c>
      <c r="C14" t="s">
        <v>67</v>
      </c>
      <c r="D14" t="s">
        <v>64</v>
      </c>
      <c r="E14" t="s">
        <v>31</v>
      </c>
      <c r="F14" t="s">
        <v>31</v>
      </c>
      <c r="G14" t="s">
        <v>32</v>
      </c>
      <c r="H14" t="s">
        <v>31</v>
      </c>
      <c r="I14" t="s">
        <v>31</v>
      </c>
      <c r="J14" t="s">
        <v>32</v>
      </c>
      <c r="K14" t="s">
        <v>31</v>
      </c>
      <c r="L14" t="s">
        <v>31</v>
      </c>
      <c r="M14" t="s">
        <v>32</v>
      </c>
      <c r="N14" t="s">
        <v>31</v>
      </c>
      <c r="O14" t="s">
        <v>33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>
        <v>0</v>
      </c>
      <c r="V14">
        <v>11</v>
      </c>
      <c r="W14" s="1">
        <v>37408</v>
      </c>
      <c r="X14" s="2">
        <f t="shared" ca="1" si="0"/>
        <v>7070</v>
      </c>
      <c r="Y14" s="2">
        <f t="shared" ca="1" si="1"/>
        <v>19.356605065023956</v>
      </c>
      <c r="Z14" s="3" t="str">
        <f t="shared" ca="1" si="2"/>
        <v>19 years 4 months 10 days</v>
      </c>
      <c r="AA14">
        <v>53</v>
      </c>
      <c r="AB14">
        <v>3</v>
      </c>
    </row>
    <row r="15" spans="1:28" x14ac:dyDescent="0.25">
      <c r="A15" t="s">
        <v>68</v>
      </c>
      <c r="B15" t="s">
        <v>36</v>
      </c>
      <c r="C15" t="s">
        <v>69</v>
      </c>
      <c r="D15" t="s">
        <v>61</v>
      </c>
      <c r="E15" t="s">
        <v>31</v>
      </c>
      <c r="F15" t="s">
        <v>31</v>
      </c>
      <c r="G15" t="s">
        <v>32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32</v>
      </c>
      <c r="N15" t="s">
        <v>32</v>
      </c>
      <c r="O15" t="s">
        <v>33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>
        <v>0</v>
      </c>
      <c r="V15">
        <v>9</v>
      </c>
      <c r="W15" s="1">
        <v>26207</v>
      </c>
      <c r="X15" s="2">
        <f t="shared" ca="1" si="0"/>
        <v>18271</v>
      </c>
      <c r="Y15" s="2">
        <f t="shared" ca="1" si="1"/>
        <v>50.02327173169062</v>
      </c>
      <c r="Z15" s="3" t="str">
        <f t="shared" ca="1" si="2"/>
        <v>50 years 0 months 8 days</v>
      </c>
      <c r="AA15">
        <v>19</v>
      </c>
      <c r="AB15">
        <v>4</v>
      </c>
    </row>
    <row r="16" spans="1:28" x14ac:dyDescent="0.25">
      <c r="A16" t="s">
        <v>70</v>
      </c>
      <c r="B16" t="s">
        <v>40</v>
      </c>
      <c r="C16" t="s">
        <v>54</v>
      </c>
      <c r="D16" t="s">
        <v>71</v>
      </c>
      <c r="E16" t="s">
        <v>32</v>
      </c>
      <c r="F16" t="s">
        <v>32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43</v>
      </c>
      <c r="P16" t="s">
        <v>31</v>
      </c>
      <c r="Q16" t="s">
        <v>32</v>
      </c>
      <c r="R16" t="s">
        <v>32</v>
      </c>
      <c r="S16" t="s">
        <v>32</v>
      </c>
      <c r="T16" t="s">
        <v>32</v>
      </c>
      <c r="U16">
        <v>38</v>
      </c>
      <c r="V16">
        <v>3.5</v>
      </c>
      <c r="W16" s="1">
        <v>36206</v>
      </c>
      <c r="X16" s="2">
        <f t="shared" ca="1" si="0"/>
        <v>8272</v>
      </c>
      <c r="Y16" s="2">
        <f t="shared" ca="1" si="1"/>
        <v>22.647501711156742</v>
      </c>
      <c r="Z16" s="3" t="str">
        <f t="shared" ca="1" si="2"/>
        <v>22 years 7 months 24 days</v>
      </c>
      <c r="AA16">
        <v>21</v>
      </c>
      <c r="AB16">
        <v>4.5</v>
      </c>
    </row>
    <row r="17" spans="1:28" x14ac:dyDescent="0.25">
      <c r="A17" t="s">
        <v>72</v>
      </c>
      <c r="B17" t="s">
        <v>40</v>
      </c>
      <c r="C17" t="s">
        <v>73</v>
      </c>
      <c r="D17" t="s">
        <v>61</v>
      </c>
      <c r="E17" t="s">
        <v>31</v>
      </c>
      <c r="F17" t="s">
        <v>31</v>
      </c>
      <c r="G17" t="s">
        <v>32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32</v>
      </c>
      <c r="N17" t="s">
        <v>32</v>
      </c>
      <c r="O17" t="s">
        <v>33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>
        <v>0</v>
      </c>
      <c r="V17">
        <v>18.5</v>
      </c>
      <c r="W17" s="1">
        <v>35907</v>
      </c>
      <c r="X17" s="2">
        <f t="shared" ca="1" si="0"/>
        <v>8571</v>
      </c>
      <c r="Y17" s="2">
        <f t="shared" ca="1" si="1"/>
        <v>23.466119096509239</v>
      </c>
      <c r="Z17" s="3" t="str">
        <f t="shared" ca="1" si="2"/>
        <v>23 years 5 months 19 days</v>
      </c>
      <c r="AA17">
        <v>11</v>
      </c>
      <c r="AB17">
        <v>4.5</v>
      </c>
    </row>
    <row r="18" spans="1:28" x14ac:dyDescent="0.25">
      <c r="A18" t="s">
        <v>74</v>
      </c>
      <c r="B18" t="s">
        <v>57</v>
      </c>
      <c r="C18" t="s">
        <v>67</v>
      </c>
      <c r="D18" t="s">
        <v>61</v>
      </c>
      <c r="E18" t="s">
        <v>31</v>
      </c>
      <c r="F18" t="s">
        <v>31</v>
      </c>
      <c r="G18" t="s">
        <v>32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32</v>
      </c>
      <c r="N18" t="s">
        <v>31</v>
      </c>
      <c r="O18" t="s">
        <v>33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>
        <v>0</v>
      </c>
      <c r="V18">
        <v>13.75</v>
      </c>
      <c r="W18" s="1">
        <v>30225</v>
      </c>
      <c r="X18" s="2">
        <f t="shared" ca="1" si="0"/>
        <v>14253</v>
      </c>
      <c r="Y18" s="2">
        <f t="shared" ca="1" si="1"/>
        <v>39.022587268993838</v>
      </c>
      <c r="Z18" s="3" t="str">
        <f t="shared" ca="1" si="2"/>
        <v>39 years 0 months 8 days</v>
      </c>
      <c r="AA18">
        <v>42</v>
      </c>
      <c r="AB18">
        <v>4</v>
      </c>
    </row>
    <row r="19" spans="1:28" x14ac:dyDescent="0.25">
      <c r="A19" t="s">
        <v>75</v>
      </c>
      <c r="B19" t="s">
        <v>36</v>
      </c>
      <c r="C19" t="s">
        <v>52</v>
      </c>
      <c r="D19" t="s">
        <v>30</v>
      </c>
      <c r="E19" t="s">
        <v>31</v>
      </c>
      <c r="F19" t="s">
        <v>32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32</v>
      </c>
      <c r="N19" t="s">
        <v>32</v>
      </c>
      <c r="O19" t="s">
        <v>33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>
        <v>0</v>
      </c>
      <c r="V19">
        <v>1.5</v>
      </c>
      <c r="W19" s="1">
        <v>26207</v>
      </c>
      <c r="X19" s="2">
        <f t="shared" ca="1" si="0"/>
        <v>18271</v>
      </c>
      <c r="Y19" s="2">
        <f t="shared" ca="1" si="1"/>
        <v>50.02327173169062</v>
      </c>
      <c r="Z19" s="3" t="str">
        <f t="shared" ca="1" si="2"/>
        <v>50 years 0 months 8 days</v>
      </c>
      <c r="AA19">
        <v>20</v>
      </c>
      <c r="AB19">
        <v>4</v>
      </c>
    </row>
    <row r="20" spans="1:28" x14ac:dyDescent="0.25">
      <c r="A20" t="s">
        <v>76</v>
      </c>
      <c r="B20" t="s">
        <v>36</v>
      </c>
      <c r="C20" t="s">
        <v>77</v>
      </c>
      <c r="D20" t="s">
        <v>61</v>
      </c>
      <c r="E20" t="s">
        <v>31</v>
      </c>
      <c r="F20" t="s">
        <v>31</v>
      </c>
      <c r="G20" t="s">
        <v>32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>
        <v>0</v>
      </c>
      <c r="V20">
        <v>3</v>
      </c>
      <c r="W20" s="1">
        <v>26207</v>
      </c>
      <c r="X20" s="2">
        <f t="shared" ca="1" si="0"/>
        <v>18271</v>
      </c>
      <c r="Y20" s="2">
        <f t="shared" ca="1" si="1"/>
        <v>50.02327173169062</v>
      </c>
      <c r="Z20" s="3" t="str">
        <f t="shared" ca="1" si="2"/>
        <v>50 years 0 months 8 days</v>
      </c>
      <c r="AA20" t="s">
        <v>34</v>
      </c>
      <c r="AB20">
        <v>4.5</v>
      </c>
    </row>
    <row r="21" spans="1:28" x14ac:dyDescent="0.25">
      <c r="A21" t="s">
        <v>78</v>
      </c>
      <c r="B21" t="s">
        <v>57</v>
      </c>
      <c r="C21" t="s">
        <v>67</v>
      </c>
      <c r="D21" t="s">
        <v>79</v>
      </c>
      <c r="E21" t="s">
        <v>32</v>
      </c>
      <c r="F21" t="s">
        <v>32</v>
      </c>
      <c r="G21" t="s">
        <v>31</v>
      </c>
      <c r="H21" t="s">
        <v>31</v>
      </c>
      <c r="I21" t="s">
        <v>31</v>
      </c>
      <c r="J21" t="s">
        <v>32</v>
      </c>
      <c r="K21" t="s">
        <v>31</v>
      </c>
      <c r="L21" t="s">
        <v>31</v>
      </c>
      <c r="M21" t="s">
        <v>32</v>
      </c>
      <c r="N21" t="s">
        <v>31</v>
      </c>
      <c r="O21" t="s">
        <v>43</v>
      </c>
      <c r="P21" t="s">
        <v>31</v>
      </c>
      <c r="Q21" t="s">
        <v>32</v>
      </c>
      <c r="R21" t="s">
        <v>32</v>
      </c>
      <c r="S21" t="s">
        <v>32</v>
      </c>
      <c r="T21" t="s">
        <v>32</v>
      </c>
      <c r="U21">
        <v>40</v>
      </c>
      <c r="V21">
        <v>5.75</v>
      </c>
      <c r="W21" s="1">
        <v>37895</v>
      </c>
      <c r="X21" s="2">
        <f t="shared" ca="1" si="0"/>
        <v>6583</v>
      </c>
      <c r="Y21" s="2">
        <f t="shared" ca="1" si="1"/>
        <v>18.023271731690624</v>
      </c>
      <c r="Z21" s="3" t="str">
        <f t="shared" ca="1" si="2"/>
        <v>18 years 0 months 8 days</v>
      </c>
      <c r="AA21">
        <v>33</v>
      </c>
      <c r="AB21">
        <v>3.5</v>
      </c>
    </row>
    <row r="22" spans="1:28" x14ac:dyDescent="0.25">
      <c r="A22" t="s">
        <v>80</v>
      </c>
      <c r="B22" t="s">
        <v>40</v>
      </c>
      <c r="C22" t="s">
        <v>41</v>
      </c>
      <c r="D22" t="s">
        <v>61</v>
      </c>
      <c r="E22" t="s">
        <v>31</v>
      </c>
      <c r="F22" t="s">
        <v>31</v>
      </c>
      <c r="G22" t="s">
        <v>32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32</v>
      </c>
      <c r="N22" t="s">
        <v>31</v>
      </c>
      <c r="O22" t="s">
        <v>33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>
        <v>0</v>
      </c>
      <c r="V22">
        <v>5</v>
      </c>
      <c r="W22" s="1">
        <v>42882</v>
      </c>
      <c r="X22" s="2">
        <f t="shared" ca="1" si="0"/>
        <v>1596</v>
      </c>
      <c r="Y22" s="2">
        <f t="shared" ca="1" si="1"/>
        <v>4.3696098562628336</v>
      </c>
      <c r="Z22" s="3" t="str">
        <f t="shared" ca="1" si="2"/>
        <v>4 years 4 months 14 days</v>
      </c>
      <c r="AA22">
        <v>25</v>
      </c>
      <c r="AB22">
        <v>4</v>
      </c>
    </row>
    <row r="23" spans="1:28" x14ac:dyDescent="0.25">
      <c r="A23" t="s">
        <v>81</v>
      </c>
      <c r="B23" t="s">
        <v>36</v>
      </c>
      <c r="C23" t="s">
        <v>52</v>
      </c>
      <c r="D23" t="s">
        <v>82</v>
      </c>
      <c r="E23" t="s">
        <v>31</v>
      </c>
      <c r="F23" t="s">
        <v>31</v>
      </c>
      <c r="G23" t="s">
        <v>32</v>
      </c>
      <c r="H23" t="s">
        <v>32</v>
      </c>
      <c r="I23" t="s">
        <v>31</v>
      </c>
      <c r="J23" t="s">
        <v>31</v>
      </c>
      <c r="K23" t="s">
        <v>31</v>
      </c>
      <c r="L23" t="s">
        <v>31</v>
      </c>
      <c r="M23" t="s">
        <v>32</v>
      </c>
      <c r="N23" t="s">
        <v>32</v>
      </c>
      <c r="O23" t="s">
        <v>33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>
        <v>0</v>
      </c>
      <c r="V23">
        <v>2.75</v>
      </c>
      <c r="W23" s="1">
        <v>26207</v>
      </c>
      <c r="X23" s="2">
        <f t="shared" ca="1" si="0"/>
        <v>18271</v>
      </c>
      <c r="Y23" s="2">
        <f t="shared" ca="1" si="1"/>
        <v>50.02327173169062</v>
      </c>
      <c r="Z23" s="3" t="str">
        <f t="shared" ca="1" si="2"/>
        <v>50 years 0 months 8 days</v>
      </c>
      <c r="AA23">
        <v>18</v>
      </c>
      <c r="AB23">
        <v>4</v>
      </c>
    </row>
    <row r="24" spans="1:28" x14ac:dyDescent="0.25">
      <c r="A24" t="s">
        <v>83</v>
      </c>
      <c r="B24" t="s">
        <v>36</v>
      </c>
      <c r="C24" t="s">
        <v>69</v>
      </c>
      <c r="D24" t="s">
        <v>59</v>
      </c>
      <c r="E24" t="s">
        <v>31</v>
      </c>
      <c r="F24" t="s">
        <v>31</v>
      </c>
      <c r="G24" t="s">
        <v>32</v>
      </c>
      <c r="H24" t="s">
        <v>32</v>
      </c>
      <c r="I24" t="s">
        <v>31</v>
      </c>
      <c r="J24" t="s">
        <v>32</v>
      </c>
      <c r="K24" t="s">
        <v>31</v>
      </c>
      <c r="L24" t="s">
        <v>31</v>
      </c>
      <c r="M24" t="s">
        <v>32</v>
      </c>
      <c r="N24" t="s">
        <v>32</v>
      </c>
      <c r="O24" t="s">
        <v>33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>
        <v>0</v>
      </c>
      <c r="V24">
        <v>8.5</v>
      </c>
      <c r="W24" s="1">
        <v>27015</v>
      </c>
      <c r="X24" s="2">
        <f t="shared" ca="1" si="0"/>
        <v>17463</v>
      </c>
      <c r="Y24" s="2">
        <f t="shared" ca="1" si="1"/>
        <v>47.811088295687888</v>
      </c>
      <c r="Z24" s="3" t="str">
        <f t="shared" ca="1" si="2"/>
        <v>47 years 9 months 23 days</v>
      </c>
      <c r="AA24">
        <v>12</v>
      </c>
      <c r="AB24">
        <v>4.5</v>
      </c>
    </row>
    <row r="25" spans="1:28" x14ac:dyDescent="0.25">
      <c r="A25" t="s">
        <v>84</v>
      </c>
      <c r="B25" t="s">
        <v>40</v>
      </c>
      <c r="C25" t="s">
        <v>49</v>
      </c>
      <c r="D25" t="s">
        <v>85</v>
      </c>
      <c r="E25" t="s">
        <v>32</v>
      </c>
      <c r="F25" t="s">
        <v>32</v>
      </c>
      <c r="G25" t="s">
        <v>31</v>
      </c>
      <c r="H25" t="s">
        <v>32</v>
      </c>
      <c r="I25" t="s">
        <v>31</v>
      </c>
      <c r="J25" t="s">
        <v>31</v>
      </c>
      <c r="K25" t="s">
        <v>31</v>
      </c>
      <c r="L25" t="s">
        <v>31</v>
      </c>
      <c r="M25" t="s">
        <v>32</v>
      </c>
      <c r="N25" t="s">
        <v>31</v>
      </c>
      <c r="O25" t="s">
        <v>43</v>
      </c>
      <c r="P25" t="s">
        <v>31</v>
      </c>
      <c r="Q25" t="s">
        <v>32</v>
      </c>
      <c r="R25" t="s">
        <v>32</v>
      </c>
      <c r="S25" t="s">
        <v>32</v>
      </c>
      <c r="T25" t="s">
        <v>32</v>
      </c>
      <c r="U25">
        <v>48</v>
      </c>
      <c r="V25">
        <v>1.25</v>
      </c>
      <c r="W25" s="1">
        <v>37364</v>
      </c>
      <c r="X25" s="2">
        <f t="shared" ca="1" si="0"/>
        <v>7114</v>
      </c>
      <c r="Y25" s="2">
        <f t="shared" ca="1" si="1"/>
        <v>19.477070499657767</v>
      </c>
      <c r="Z25" s="3" t="str">
        <f t="shared" ca="1" si="2"/>
        <v>19 years 5 months 23 days</v>
      </c>
      <c r="AA25">
        <v>41</v>
      </c>
      <c r="AB25">
        <v>4</v>
      </c>
    </row>
    <row r="26" spans="1:28" x14ac:dyDescent="0.25">
      <c r="A26" t="s">
        <v>86</v>
      </c>
      <c r="B26" t="s">
        <v>36</v>
      </c>
      <c r="C26" t="s">
        <v>52</v>
      </c>
      <c r="D26" t="s">
        <v>87</v>
      </c>
      <c r="E26" t="s">
        <v>31</v>
      </c>
      <c r="F26" t="s">
        <v>32</v>
      </c>
      <c r="G26" t="s">
        <v>32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32</v>
      </c>
      <c r="O26" t="s">
        <v>33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>
        <v>0</v>
      </c>
      <c r="V26">
        <v>2</v>
      </c>
      <c r="W26" s="1">
        <v>26207</v>
      </c>
      <c r="X26" s="2">
        <f t="shared" ca="1" si="0"/>
        <v>18271</v>
      </c>
      <c r="Y26" s="2">
        <f t="shared" ca="1" si="1"/>
        <v>50.02327173169062</v>
      </c>
      <c r="Z26" s="3" t="str">
        <f t="shared" ca="1" si="2"/>
        <v>50 years 0 months 8 days</v>
      </c>
      <c r="AA26">
        <v>51</v>
      </c>
      <c r="AB26">
        <v>4.5</v>
      </c>
    </row>
    <row r="27" spans="1:28" x14ac:dyDescent="0.25">
      <c r="A27" t="s">
        <v>88</v>
      </c>
      <c r="B27" t="s">
        <v>28</v>
      </c>
      <c r="C27" t="s">
        <v>89</v>
      </c>
      <c r="D27" t="s">
        <v>90</v>
      </c>
      <c r="E27" t="s">
        <v>32</v>
      </c>
      <c r="F27" t="s">
        <v>31</v>
      </c>
      <c r="G27" t="s">
        <v>31</v>
      </c>
      <c r="H27" t="s">
        <v>31</v>
      </c>
      <c r="I27" t="s">
        <v>32</v>
      </c>
      <c r="J27" t="s">
        <v>31</v>
      </c>
      <c r="K27" t="s">
        <v>31</v>
      </c>
      <c r="L27" t="s">
        <v>31</v>
      </c>
      <c r="M27" t="s">
        <v>32</v>
      </c>
      <c r="N27" t="s">
        <v>31</v>
      </c>
      <c r="O27" t="s">
        <v>43</v>
      </c>
      <c r="P27" t="s">
        <v>31</v>
      </c>
      <c r="Q27" t="s">
        <v>32</v>
      </c>
      <c r="R27" t="s">
        <v>32</v>
      </c>
      <c r="S27" t="s">
        <v>32</v>
      </c>
      <c r="T27" t="s">
        <v>32</v>
      </c>
      <c r="U27">
        <v>48</v>
      </c>
      <c r="V27">
        <v>1.25</v>
      </c>
      <c r="W27" s="1">
        <v>36370</v>
      </c>
      <c r="X27" s="2">
        <f t="shared" ca="1" si="0"/>
        <v>8108</v>
      </c>
      <c r="Y27" s="2">
        <f t="shared" ca="1" si="1"/>
        <v>22.198494182067076</v>
      </c>
      <c r="Z27" s="3" t="str">
        <f t="shared" ca="1" si="2"/>
        <v>22 years 2 months 13 days</v>
      </c>
      <c r="AA27">
        <v>13</v>
      </c>
      <c r="AB27">
        <v>5</v>
      </c>
    </row>
    <row r="28" spans="1:28" x14ac:dyDescent="0.25">
      <c r="A28" t="s">
        <v>91</v>
      </c>
      <c r="B28" t="s">
        <v>36</v>
      </c>
      <c r="C28" t="s">
        <v>52</v>
      </c>
      <c r="D28" t="s">
        <v>92</v>
      </c>
      <c r="E28" t="s">
        <v>32</v>
      </c>
      <c r="F28" t="s">
        <v>31</v>
      </c>
      <c r="G28" t="s">
        <v>31</v>
      </c>
      <c r="H28" t="s">
        <v>32</v>
      </c>
      <c r="I28" t="s">
        <v>31</v>
      </c>
      <c r="J28" t="s">
        <v>31</v>
      </c>
      <c r="K28" t="s">
        <v>31</v>
      </c>
      <c r="L28" t="s">
        <v>31</v>
      </c>
      <c r="M28" t="s">
        <v>32</v>
      </c>
      <c r="N28" t="s">
        <v>31</v>
      </c>
      <c r="O28" t="s">
        <v>43</v>
      </c>
      <c r="P28" t="s">
        <v>31</v>
      </c>
      <c r="Q28" t="s">
        <v>32</v>
      </c>
      <c r="R28" t="s">
        <v>32</v>
      </c>
      <c r="S28" t="s">
        <v>32</v>
      </c>
      <c r="T28" t="s">
        <v>32</v>
      </c>
      <c r="U28">
        <v>38</v>
      </c>
      <c r="V28">
        <v>2.5</v>
      </c>
      <c r="W28" s="1">
        <v>41787</v>
      </c>
      <c r="X28" s="2">
        <f t="shared" ca="1" si="0"/>
        <v>2691</v>
      </c>
      <c r="Y28" s="2">
        <f t="shared" ca="1" si="1"/>
        <v>7.3675564681724843</v>
      </c>
      <c r="Z28" s="3" t="str">
        <f t="shared" ca="1" si="2"/>
        <v>7 years 4 months 14 days</v>
      </c>
      <c r="AA28">
        <v>10</v>
      </c>
      <c r="AB28">
        <v>4.5</v>
      </c>
    </row>
    <row r="29" spans="1:28" x14ac:dyDescent="0.25">
      <c r="A29" t="s">
        <v>93</v>
      </c>
      <c r="B29" t="s">
        <v>28</v>
      </c>
      <c r="C29" t="s">
        <v>29</v>
      </c>
      <c r="D29" t="s">
        <v>92</v>
      </c>
      <c r="E29" t="s">
        <v>32</v>
      </c>
      <c r="F29" t="s">
        <v>31</v>
      </c>
      <c r="G29" t="s">
        <v>31</v>
      </c>
      <c r="H29" t="s">
        <v>32</v>
      </c>
      <c r="I29" t="s">
        <v>31</v>
      </c>
      <c r="J29" t="s">
        <v>31</v>
      </c>
      <c r="K29" t="s">
        <v>31</v>
      </c>
      <c r="L29" t="s">
        <v>31</v>
      </c>
      <c r="M29" t="s">
        <v>32</v>
      </c>
      <c r="N29" t="s">
        <v>31</v>
      </c>
      <c r="O29" t="s">
        <v>43</v>
      </c>
      <c r="P29" t="s">
        <v>31</v>
      </c>
      <c r="Q29" t="s">
        <v>32</v>
      </c>
      <c r="R29" t="s">
        <v>32</v>
      </c>
      <c r="S29" t="s">
        <v>32</v>
      </c>
      <c r="T29" t="s">
        <v>32</v>
      </c>
      <c r="U29">
        <v>38</v>
      </c>
      <c r="V29">
        <v>2</v>
      </c>
      <c r="W29" s="1">
        <v>43281</v>
      </c>
      <c r="X29" s="2">
        <f t="shared" ca="1" si="0"/>
        <v>1197</v>
      </c>
      <c r="Y29" s="2">
        <f t="shared" ca="1" si="1"/>
        <v>3.2772073921971252</v>
      </c>
      <c r="Z29" s="3" t="str">
        <f t="shared" ca="1" si="2"/>
        <v>3 years 3 months 11 days</v>
      </c>
      <c r="AA29">
        <v>14</v>
      </c>
      <c r="AB29" t="s">
        <v>34</v>
      </c>
    </row>
    <row r="30" spans="1:28" x14ac:dyDescent="0.25">
      <c r="A30" t="s">
        <v>116</v>
      </c>
      <c r="B30" t="s">
        <v>57</v>
      </c>
      <c r="C30" t="s">
        <v>67</v>
      </c>
      <c r="D30" t="s">
        <v>82</v>
      </c>
      <c r="E30" t="s">
        <v>31</v>
      </c>
      <c r="F30" t="s">
        <v>31</v>
      </c>
      <c r="G30" t="s">
        <v>32</v>
      </c>
      <c r="H30" t="s">
        <v>32</v>
      </c>
      <c r="I30" t="s">
        <v>31</v>
      </c>
      <c r="J30" t="s">
        <v>31</v>
      </c>
      <c r="K30" t="s">
        <v>31</v>
      </c>
      <c r="L30" t="s">
        <v>31</v>
      </c>
      <c r="M30" t="s">
        <v>32</v>
      </c>
      <c r="N30" t="s">
        <v>31</v>
      </c>
      <c r="O30" t="s">
        <v>43</v>
      </c>
      <c r="P30" t="s">
        <v>31</v>
      </c>
      <c r="Q30" t="s">
        <v>32</v>
      </c>
      <c r="R30" t="s">
        <v>32</v>
      </c>
      <c r="S30" t="s">
        <v>32</v>
      </c>
      <c r="T30" t="s">
        <v>32</v>
      </c>
      <c r="U30">
        <v>40</v>
      </c>
      <c r="V30">
        <v>5</v>
      </c>
      <c r="W30" s="1">
        <v>38477</v>
      </c>
      <c r="X30" s="2">
        <f t="shared" ca="1" si="0"/>
        <v>6001</v>
      </c>
      <c r="Y30" s="2">
        <f t="shared" ca="1" si="1"/>
        <v>16.429842573579741</v>
      </c>
      <c r="Z30" s="3" t="str">
        <f t="shared" ca="1" si="2"/>
        <v>16 years 5 months 5 days</v>
      </c>
      <c r="AA30">
        <v>4</v>
      </c>
      <c r="AB30">
        <v>4.5</v>
      </c>
    </row>
    <row r="31" spans="1:28" x14ac:dyDescent="0.25">
      <c r="A31" t="s">
        <v>94</v>
      </c>
      <c r="B31" t="s">
        <v>36</v>
      </c>
      <c r="C31" t="s">
        <v>37</v>
      </c>
      <c r="D31" t="s">
        <v>55</v>
      </c>
      <c r="E31" t="s">
        <v>32</v>
      </c>
      <c r="F31" t="s">
        <v>31</v>
      </c>
      <c r="G31" t="s">
        <v>31</v>
      </c>
      <c r="H31" t="s">
        <v>31</v>
      </c>
      <c r="I31" t="s">
        <v>32</v>
      </c>
      <c r="J31" t="s">
        <v>32</v>
      </c>
      <c r="K31" t="s">
        <v>31</v>
      </c>
      <c r="L31" t="s">
        <v>31</v>
      </c>
      <c r="M31" t="s">
        <v>32</v>
      </c>
      <c r="N31" t="s">
        <v>32</v>
      </c>
      <c r="O31" t="s">
        <v>43</v>
      </c>
      <c r="P31" t="s">
        <v>31</v>
      </c>
      <c r="Q31" t="s">
        <v>32</v>
      </c>
      <c r="R31" t="s">
        <v>32</v>
      </c>
      <c r="S31" t="s">
        <v>32</v>
      </c>
      <c r="T31" t="s">
        <v>32</v>
      </c>
      <c r="U31">
        <v>44</v>
      </c>
      <c r="V31">
        <v>2.5</v>
      </c>
      <c r="W31" s="1">
        <v>27409</v>
      </c>
      <c r="X31" s="2">
        <f t="shared" ca="1" si="0"/>
        <v>17069</v>
      </c>
      <c r="Y31" s="2">
        <f t="shared" ca="1" si="1"/>
        <v>46.732375085557834</v>
      </c>
      <c r="Z31" s="3" t="str">
        <f t="shared" ca="1" si="2"/>
        <v>46 years 8 months 24 days</v>
      </c>
      <c r="AA31">
        <v>5</v>
      </c>
      <c r="AB31">
        <v>4.5</v>
      </c>
    </row>
    <row r="32" spans="1:28" x14ac:dyDescent="0.25">
      <c r="A32" t="s">
        <v>95</v>
      </c>
      <c r="B32" t="s">
        <v>57</v>
      </c>
      <c r="C32" t="s">
        <v>67</v>
      </c>
      <c r="D32" t="s">
        <v>64</v>
      </c>
      <c r="E32" t="s">
        <v>31</v>
      </c>
      <c r="F32" t="s">
        <v>31</v>
      </c>
      <c r="G32" t="s">
        <v>32</v>
      </c>
      <c r="H32" t="s">
        <v>31</v>
      </c>
      <c r="I32" t="s">
        <v>31</v>
      </c>
      <c r="J32" t="s">
        <v>32</v>
      </c>
      <c r="K32" t="s">
        <v>31</v>
      </c>
      <c r="L32" t="s">
        <v>31</v>
      </c>
      <c r="M32" t="s">
        <v>31</v>
      </c>
      <c r="N32" t="s">
        <v>31</v>
      </c>
      <c r="O32" t="s">
        <v>33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>
        <v>0</v>
      </c>
      <c r="V32">
        <v>15</v>
      </c>
      <c r="W32" s="1">
        <v>30225</v>
      </c>
      <c r="X32" s="2">
        <f t="shared" ca="1" si="0"/>
        <v>14253</v>
      </c>
      <c r="Y32" s="2">
        <f t="shared" ca="1" si="1"/>
        <v>39.022587268993838</v>
      </c>
      <c r="Z32" s="3" t="str">
        <f t="shared" ca="1" si="2"/>
        <v>39 years 0 months 8 days</v>
      </c>
      <c r="AA32">
        <v>22</v>
      </c>
      <c r="AB32">
        <v>4.5</v>
      </c>
    </row>
    <row r="33" spans="1:28" x14ac:dyDescent="0.25">
      <c r="A33" t="s">
        <v>96</v>
      </c>
      <c r="B33" t="s">
        <v>36</v>
      </c>
      <c r="C33" t="s">
        <v>45</v>
      </c>
      <c r="D33" t="s">
        <v>97</v>
      </c>
      <c r="E33" t="s">
        <v>32</v>
      </c>
      <c r="F33" t="s">
        <v>31</v>
      </c>
      <c r="G33" t="s">
        <v>31</v>
      </c>
      <c r="H33" t="s">
        <v>31</v>
      </c>
      <c r="I33" t="s">
        <v>32</v>
      </c>
      <c r="J33" t="s">
        <v>31</v>
      </c>
      <c r="K33" t="s">
        <v>31</v>
      </c>
      <c r="L33" t="s">
        <v>32</v>
      </c>
      <c r="M33" t="s">
        <v>32</v>
      </c>
      <c r="N33" t="s">
        <v>31</v>
      </c>
      <c r="O33" t="s">
        <v>43</v>
      </c>
      <c r="P33" t="s">
        <v>31</v>
      </c>
      <c r="Q33" t="s">
        <v>32</v>
      </c>
      <c r="R33" t="s">
        <v>32</v>
      </c>
      <c r="S33" t="s">
        <v>32</v>
      </c>
      <c r="T33" t="s">
        <v>32</v>
      </c>
      <c r="U33">
        <v>40</v>
      </c>
      <c r="V33">
        <v>11</v>
      </c>
      <c r="W33" s="1">
        <v>33802</v>
      </c>
      <c r="X33" s="2">
        <f t="shared" ca="1" si="0"/>
        <v>10676</v>
      </c>
      <c r="Y33" s="2">
        <f t="shared" ca="1" si="1"/>
        <v>29.229295003422312</v>
      </c>
      <c r="Z33" s="3" t="str">
        <f t="shared" ca="1" si="2"/>
        <v>29 years 2 months 24 days</v>
      </c>
      <c r="AA33">
        <v>7</v>
      </c>
      <c r="AB33">
        <v>4.5</v>
      </c>
    </row>
    <row r="34" spans="1:28" x14ac:dyDescent="0.25">
      <c r="A34" t="s">
        <v>98</v>
      </c>
      <c r="B34" t="s">
        <v>28</v>
      </c>
      <c r="C34" t="s">
        <v>99</v>
      </c>
      <c r="D34" t="s">
        <v>100</v>
      </c>
      <c r="E34" t="s">
        <v>31</v>
      </c>
      <c r="F34" t="s">
        <v>31</v>
      </c>
      <c r="G34" t="s">
        <v>31</v>
      </c>
      <c r="H34" t="s">
        <v>32</v>
      </c>
      <c r="I34" t="s">
        <v>31</v>
      </c>
      <c r="J34" t="s">
        <v>31</v>
      </c>
      <c r="K34" t="s">
        <v>31</v>
      </c>
      <c r="L34" t="s">
        <v>31</v>
      </c>
      <c r="M34" t="s">
        <v>32</v>
      </c>
      <c r="N34" t="s">
        <v>31</v>
      </c>
      <c r="O34" t="s">
        <v>43</v>
      </c>
      <c r="P34" t="s">
        <v>31</v>
      </c>
      <c r="Q34" t="s">
        <v>32</v>
      </c>
      <c r="R34" t="s">
        <v>32</v>
      </c>
      <c r="S34" t="s">
        <v>32</v>
      </c>
      <c r="T34" t="s">
        <v>32</v>
      </c>
      <c r="U34">
        <v>40</v>
      </c>
      <c r="V34">
        <v>5</v>
      </c>
      <c r="W34" s="1">
        <v>32857</v>
      </c>
      <c r="X34" s="2">
        <f t="shared" ca="1" si="0"/>
        <v>11621</v>
      </c>
      <c r="Y34" s="2">
        <f t="shared" ca="1" si="1"/>
        <v>31.816563997262151</v>
      </c>
      <c r="Z34" s="3" t="str">
        <f t="shared" ca="1" si="2"/>
        <v>31 years 9 months 25 days</v>
      </c>
      <c r="AA34">
        <v>15</v>
      </c>
      <c r="AB34">
        <v>4.5</v>
      </c>
    </row>
    <row r="35" spans="1:28" x14ac:dyDescent="0.25">
      <c r="A35" t="s">
        <v>101</v>
      </c>
      <c r="B35" t="s">
        <v>57</v>
      </c>
      <c r="C35" t="s">
        <v>67</v>
      </c>
      <c r="D35" t="s">
        <v>92</v>
      </c>
      <c r="E35" t="s">
        <v>32</v>
      </c>
      <c r="F35" t="s">
        <v>31</v>
      </c>
      <c r="G35" t="s">
        <v>31</v>
      </c>
      <c r="H35" t="s">
        <v>32</v>
      </c>
      <c r="I35" t="s">
        <v>31</v>
      </c>
      <c r="J35" t="s">
        <v>31</v>
      </c>
      <c r="K35" t="s">
        <v>31</v>
      </c>
      <c r="L35" t="s">
        <v>31</v>
      </c>
      <c r="M35" t="s">
        <v>32</v>
      </c>
      <c r="N35" t="s">
        <v>31</v>
      </c>
      <c r="O35" t="s">
        <v>43</v>
      </c>
      <c r="P35" t="s">
        <v>31</v>
      </c>
      <c r="Q35" t="s">
        <v>32</v>
      </c>
      <c r="R35" t="s">
        <v>32</v>
      </c>
      <c r="S35" t="s">
        <v>32</v>
      </c>
      <c r="T35" t="s">
        <v>32</v>
      </c>
      <c r="U35">
        <v>40</v>
      </c>
      <c r="V35">
        <v>4</v>
      </c>
      <c r="W35" s="1">
        <v>36235</v>
      </c>
      <c r="X35" s="2">
        <f t="shared" ca="1" si="0"/>
        <v>8243</v>
      </c>
      <c r="Y35" s="2">
        <f t="shared" ca="1" si="1"/>
        <v>22.56810403832991</v>
      </c>
      <c r="Z35" s="3" t="str">
        <f t="shared" ca="1" si="2"/>
        <v>22 years 6 months 26 days</v>
      </c>
      <c r="AA35">
        <v>23</v>
      </c>
      <c r="AB35">
        <v>4.5</v>
      </c>
    </row>
    <row r="36" spans="1:28" x14ac:dyDescent="0.25">
      <c r="A36" t="s">
        <v>102</v>
      </c>
      <c r="B36" t="s">
        <v>36</v>
      </c>
      <c r="C36" t="s">
        <v>52</v>
      </c>
      <c r="D36" t="s">
        <v>100</v>
      </c>
      <c r="E36" t="s">
        <v>31</v>
      </c>
      <c r="F36" t="s">
        <v>31</v>
      </c>
      <c r="G36" t="s">
        <v>31</v>
      </c>
      <c r="H36" t="s">
        <v>32</v>
      </c>
      <c r="I36" t="s">
        <v>31</v>
      </c>
      <c r="J36" t="s">
        <v>31</v>
      </c>
      <c r="K36" t="s">
        <v>31</v>
      </c>
      <c r="L36" t="s">
        <v>31</v>
      </c>
      <c r="M36" t="s">
        <v>32</v>
      </c>
      <c r="N36" t="s">
        <v>31</v>
      </c>
      <c r="O36" t="s">
        <v>103</v>
      </c>
      <c r="P36" t="s">
        <v>32</v>
      </c>
      <c r="Q36" t="s">
        <v>32</v>
      </c>
      <c r="R36" t="s">
        <v>31</v>
      </c>
      <c r="S36" t="s">
        <v>31</v>
      </c>
      <c r="T36" t="s">
        <v>31</v>
      </c>
      <c r="U36">
        <v>35</v>
      </c>
      <c r="V36">
        <v>1</v>
      </c>
      <c r="W36" s="1">
        <v>35339</v>
      </c>
      <c r="X36" s="2">
        <f t="shared" ca="1" si="0"/>
        <v>9139</v>
      </c>
      <c r="Y36" s="2">
        <f t="shared" ca="1" si="1"/>
        <v>25.021218343600275</v>
      </c>
      <c r="Z36" s="3" t="str">
        <f t="shared" ca="1" si="2"/>
        <v>25 years 0 months 7 days</v>
      </c>
      <c r="AA36">
        <v>36</v>
      </c>
      <c r="AB36">
        <v>3.5</v>
      </c>
    </row>
    <row r="37" spans="1:28" x14ac:dyDescent="0.25">
      <c r="A37" t="s">
        <v>104</v>
      </c>
      <c r="B37" t="s">
        <v>36</v>
      </c>
      <c r="C37" t="s">
        <v>69</v>
      </c>
      <c r="D37" t="s">
        <v>87</v>
      </c>
      <c r="E37" t="s">
        <v>31</v>
      </c>
      <c r="F37" t="s">
        <v>32</v>
      </c>
      <c r="G37" t="s">
        <v>32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32</v>
      </c>
      <c r="N37" t="s">
        <v>31</v>
      </c>
      <c r="O37" t="s">
        <v>33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>
        <v>0</v>
      </c>
      <c r="V37">
        <v>1.5</v>
      </c>
      <c r="W37" s="1">
        <v>37034</v>
      </c>
      <c r="X37" s="2">
        <f t="shared" ca="1" si="0"/>
        <v>7444</v>
      </c>
      <c r="Y37" s="2">
        <f t="shared" ca="1" si="1"/>
        <v>20.380561259411362</v>
      </c>
      <c r="Z37" s="3" t="str">
        <f t="shared" ca="1" si="2"/>
        <v>20 years 4 months 18 days</v>
      </c>
      <c r="AA37">
        <v>44</v>
      </c>
      <c r="AB37">
        <v>4</v>
      </c>
    </row>
    <row r="38" spans="1:28" x14ac:dyDescent="0.25">
      <c r="A38" t="s">
        <v>105</v>
      </c>
      <c r="B38" t="s">
        <v>36</v>
      </c>
      <c r="C38" t="s">
        <v>52</v>
      </c>
      <c r="D38" t="s">
        <v>61</v>
      </c>
      <c r="E38" t="s">
        <v>31</v>
      </c>
      <c r="F38" t="s">
        <v>31</v>
      </c>
      <c r="G38" t="s">
        <v>32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32</v>
      </c>
      <c r="N38" t="s">
        <v>31</v>
      </c>
      <c r="O38" t="s">
        <v>33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>
        <v>0</v>
      </c>
      <c r="V38">
        <v>3.25</v>
      </c>
      <c r="W38" s="1">
        <v>36316</v>
      </c>
      <c r="X38" s="2">
        <f t="shared" ca="1" si="0"/>
        <v>8162</v>
      </c>
      <c r="Y38" s="2">
        <f t="shared" ca="1" si="1"/>
        <v>22.34633812457221</v>
      </c>
      <c r="Z38" s="3" t="str">
        <f t="shared" ca="1" si="2"/>
        <v>22 years 4 months 6 days</v>
      </c>
      <c r="AA38">
        <v>28</v>
      </c>
      <c r="AB38">
        <v>4</v>
      </c>
    </row>
    <row r="39" spans="1:28" x14ac:dyDescent="0.25">
      <c r="A39" t="s">
        <v>106</v>
      </c>
      <c r="B39" t="s">
        <v>28</v>
      </c>
      <c r="C39" t="s">
        <v>89</v>
      </c>
      <c r="D39" t="s">
        <v>107</v>
      </c>
      <c r="E39" t="s">
        <v>32</v>
      </c>
      <c r="F39" t="s">
        <v>31</v>
      </c>
      <c r="G39" t="s">
        <v>31</v>
      </c>
      <c r="H39" t="s">
        <v>31</v>
      </c>
      <c r="I39" t="s">
        <v>32</v>
      </c>
      <c r="J39" t="s">
        <v>32</v>
      </c>
      <c r="K39" t="s">
        <v>32</v>
      </c>
      <c r="L39" t="s">
        <v>31</v>
      </c>
      <c r="M39" t="s">
        <v>32</v>
      </c>
      <c r="N39" t="s">
        <v>31</v>
      </c>
      <c r="O39" t="s">
        <v>43</v>
      </c>
      <c r="P39" t="s">
        <v>31</v>
      </c>
      <c r="Q39" t="s">
        <v>32</v>
      </c>
      <c r="R39" t="s">
        <v>32</v>
      </c>
      <c r="S39" t="s">
        <v>32</v>
      </c>
      <c r="T39" t="s">
        <v>32</v>
      </c>
      <c r="U39">
        <v>40</v>
      </c>
      <c r="V39">
        <v>5</v>
      </c>
      <c r="W39" s="1">
        <v>34537</v>
      </c>
      <c r="X39" s="2">
        <f t="shared" ca="1" si="0"/>
        <v>9941</v>
      </c>
      <c r="Y39" s="2">
        <f t="shared" ca="1" si="1"/>
        <v>27.21697467488022</v>
      </c>
      <c r="Z39" s="3" t="str">
        <f t="shared" ca="1" si="2"/>
        <v>27 years 2 months 20 days</v>
      </c>
      <c r="AA39">
        <v>3</v>
      </c>
      <c r="AB39">
        <v>5</v>
      </c>
    </row>
    <row r="40" spans="1:28" x14ac:dyDescent="0.25">
      <c r="A40" t="s">
        <v>108</v>
      </c>
      <c r="B40" t="s">
        <v>36</v>
      </c>
      <c r="C40" t="s">
        <v>37</v>
      </c>
      <c r="D40" t="s">
        <v>61</v>
      </c>
      <c r="E40" t="s">
        <v>31</v>
      </c>
      <c r="F40" t="s">
        <v>31</v>
      </c>
      <c r="G40" t="s">
        <v>32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32</v>
      </c>
      <c r="N40" t="s">
        <v>31</v>
      </c>
      <c r="O40" t="s">
        <v>33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>
        <v>32</v>
      </c>
      <c r="V40">
        <v>4.75</v>
      </c>
      <c r="W40" s="1">
        <v>26207</v>
      </c>
      <c r="X40" s="2">
        <f t="shared" ca="1" si="0"/>
        <v>18271</v>
      </c>
      <c r="Y40" s="2">
        <f t="shared" ca="1" si="1"/>
        <v>50.02327173169062</v>
      </c>
      <c r="Z40" s="3" t="str">
        <f t="shared" ca="1" si="2"/>
        <v>50 years 0 months 8 days</v>
      </c>
      <c r="AA40">
        <v>38</v>
      </c>
      <c r="AB40">
        <v>3.5</v>
      </c>
    </row>
    <row r="41" spans="1:28" x14ac:dyDescent="0.25">
      <c r="A41" t="s">
        <v>109</v>
      </c>
      <c r="B41" t="s">
        <v>36</v>
      </c>
      <c r="C41" t="s">
        <v>37</v>
      </c>
      <c r="D41" t="s">
        <v>61</v>
      </c>
      <c r="E41" t="s">
        <v>31</v>
      </c>
      <c r="F41" t="s">
        <v>31</v>
      </c>
      <c r="G41" t="s">
        <v>32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33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>
        <v>0</v>
      </c>
      <c r="V41">
        <v>10</v>
      </c>
      <c r="W41" s="1">
        <v>27576</v>
      </c>
      <c r="X41" s="2">
        <f t="shared" ca="1" si="0"/>
        <v>16902</v>
      </c>
      <c r="Y41" s="2">
        <f t="shared" ca="1" si="1"/>
        <v>46.275154004106774</v>
      </c>
      <c r="Z41" s="3" t="str">
        <f t="shared" ca="1" si="2"/>
        <v>46 years 3 months 10 days</v>
      </c>
      <c r="AA41">
        <v>30</v>
      </c>
      <c r="AB41">
        <v>4</v>
      </c>
    </row>
    <row r="42" spans="1:28" x14ac:dyDescent="0.25">
      <c r="A42" t="s">
        <v>115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32</v>
      </c>
      <c r="N42" t="s">
        <v>31</v>
      </c>
      <c r="O42" t="s">
        <v>33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>
        <v>0</v>
      </c>
      <c r="V42">
        <v>8</v>
      </c>
      <c r="W42" s="1">
        <v>39599</v>
      </c>
      <c r="X42" s="2">
        <f t="shared" ca="1" si="0"/>
        <v>4879</v>
      </c>
      <c r="Y42" s="2">
        <f t="shared" ca="1" si="1"/>
        <v>13.357973990417522</v>
      </c>
      <c r="Z42" s="3" t="str">
        <f t="shared" ca="1" si="2"/>
        <v>13 years 4 months 10 days</v>
      </c>
      <c r="AA42">
        <v>6</v>
      </c>
      <c r="AB42">
        <v>4.5</v>
      </c>
    </row>
    <row r="43" spans="1:28" x14ac:dyDescent="0.25">
      <c r="A43" t="s">
        <v>110</v>
      </c>
      <c r="B43" t="s">
        <v>40</v>
      </c>
      <c r="C43" t="s">
        <v>49</v>
      </c>
      <c r="D43" t="s">
        <v>87</v>
      </c>
      <c r="E43" t="s">
        <v>31</v>
      </c>
      <c r="F43" t="s">
        <v>32</v>
      </c>
      <c r="G43" t="s">
        <v>32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33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>
        <v>0</v>
      </c>
      <c r="V43">
        <v>1.5</v>
      </c>
      <c r="W43" s="1">
        <v>37346</v>
      </c>
      <c r="X43" s="2">
        <f t="shared" ca="1" si="0"/>
        <v>7132</v>
      </c>
      <c r="Y43" s="2">
        <f t="shared" ca="1" si="1"/>
        <v>19.526351813826146</v>
      </c>
      <c r="Z43" s="3" t="str">
        <f t="shared" ca="1" si="2"/>
        <v>19 years 6 months 11 days</v>
      </c>
      <c r="AA43">
        <v>45</v>
      </c>
      <c r="AB43">
        <v>4</v>
      </c>
    </row>
    <row r="44" spans="1:28" x14ac:dyDescent="0.25">
      <c r="A44" t="s">
        <v>111</v>
      </c>
      <c r="B44" t="s">
        <v>36</v>
      </c>
      <c r="C44" t="s">
        <v>52</v>
      </c>
      <c r="D44" t="s">
        <v>61</v>
      </c>
      <c r="E44" t="s">
        <v>31</v>
      </c>
      <c r="F44" t="s">
        <v>31</v>
      </c>
      <c r="G44" t="s">
        <v>32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32</v>
      </c>
      <c r="N44" t="s">
        <v>31</v>
      </c>
      <c r="O44" t="s">
        <v>33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>
        <v>0</v>
      </c>
      <c r="V44">
        <v>6.25</v>
      </c>
      <c r="W44" s="1">
        <v>41249</v>
      </c>
      <c r="X44" s="2">
        <f t="shared" ca="1" si="0"/>
        <v>3229</v>
      </c>
      <c r="Y44" s="2">
        <f t="shared" ca="1" si="1"/>
        <v>8.8405201916495546</v>
      </c>
      <c r="Z44" s="3" t="str">
        <f t="shared" ca="1" si="2"/>
        <v>8 years 10 months 2 days</v>
      </c>
      <c r="AA44">
        <v>34</v>
      </c>
      <c r="AB44">
        <v>4.5</v>
      </c>
    </row>
    <row r="45" spans="1:28" x14ac:dyDescent="0.25">
      <c r="A45" t="s">
        <v>112</v>
      </c>
      <c r="B45" t="s">
        <v>36</v>
      </c>
      <c r="C45" t="s">
        <v>77</v>
      </c>
      <c r="D45" t="s">
        <v>61</v>
      </c>
      <c r="E45" t="s">
        <v>31</v>
      </c>
      <c r="F45" t="s">
        <v>31</v>
      </c>
      <c r="G45" t="s">
        <v>32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33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>
        <v>0</v>
      </c>
      <c r="V45">
        <v>20</v>
      </c>
      <c r="W45" s="1">
        <v>26207</v>
      </c>
      <c r="X45" s="2">
        <f t="shared" ca="1" si="0"/>
        <v>18271</v>
      </c>
      <c r="Y45" s="2">
        <f t="shared" ca="1" si="1"/>
        <v>50.02327173169062</v>
      </c>
      <c r="Z45" s="3" t="str">
        <f t="shared" ca="1" si="2"/>
        <v>50 years 0 months 8 days</v>
      </c>
      <c r="AA45">
        <v>48</v>
      </c>
      <c r="AB45">
        <v>4</v>
      </c>
    </row>
    <row r="46" spans="1:28" x14ac:dyDescent="0.25">
      <c r="A46" t="s">
        <v>113</v>
      </c>
      <c r="B46" t="s">
        <v>36</v>
      </c>
      <c r="C46" t="s">
        <v>37</v>
      </c>
      <c r="D46" t="s">
        <v>61</v>
      </c>
      <c r="E46" t="s">
        <v>31</v>
      </c>
      <c r="F46" t="s">
        <v>31</v>
      </c>
      <c r="G46" t="s">
        <v>32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32</v>
      </c>
      <c r="O46" t="s">
        <v>33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>
        <v>0</v>
      </c>
      <c r="V46">
        <v>20.75</v>
      </c>
      <c r="W46" s="1">
        <v>27409</v>
      </c>
      <c r="X46" s="2">
        <f t="shared" ca="1" si="0"/>
        <v>17069</v>
      </c>
      <c r="Y46" s="2">
        <f t="shared" ca="1" si="1"/>
        <v>46.732375085557834</v>
      </c>
      <c r="Z46" s="3" t="str">
        <f t="shared" ca="1" si="2"/>
        <v>46 years 8 months 24 days</v>
      </c>
      <c r="AA46">
        <v>52</v>
      </c>
      <c r="AB46">
        <v>4</v>
      </c>
    </row>
    <row r="47" spans="1:28" x14ac:dyDescent="0.25">
      <c r="A47" t="s">
        <v>114</v>
      </c>
      <c r="B47" t="s">
        <v>40</v>
      </c>
      <c r="C47" t="s">
        <v>73</v>
      </c>
      <c r="D47" t="s">
        <v>61</v>
      </c>
      <c r="E47" t="s">
        <v>31</v>
      </c>
      <c r="F47" t="s">
        <v>31</v>
      </c>
      <c r="G47" t="s">
        <v>32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33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>
        <v>0</v>
      </c>
      <c r="V47">
        <v>12</v>
      </c>
      <c r="W47" s="1">
        <v>35907</v>
      </c>
      <c r="X47" s="2">
        <f t="shared" ca="1" si="0"/>
        <v>8571</v>
      </c>
      <c r="Y47" s="2">
        <f t="shared" ca="1" si="1"/>
        <v>23.466119096509239</v>
      </c>
      <c r="Z47" s="3" t="str">
        <f t="shared" ca="1" si="2"/>
        <v>23 years 5 months 19 days</v>
      </c>
      <c r="AA47" t="s">
        <v>34</v>
      </c>
      <c r="AB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 Passanisi</dc:creator>
  <cp:keywords/>
  <dc:description/>
  <cp:lastModifiedBy>Christopher Doughty</cp:lastModifiedBy>
  <cp:revision/>
  <dcterms:created xsi:type="dcterms:W3CDTF">2018-09-03T19:43:03Z</dcterms:created>
  <dcterms:modified xsi:type="dcterms:W3CDTF">2021-10-10T04:35:27Z</dcterms:modified>
  <cp:category/>
  <cp:contentStatus/>
</cp:coreProperties>
</file>