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n632\OneDrive - University of Texas at San Antonio\Desktop\Stats 2\"/>
    </mc:Choice>
  </mc:AlternateContent>
  <xr:revisionPtr revIDLastSave="14" documentId="8_{8D24F594-9DB2-4930-B1E2-20AC893CF6B3}" xr6:coauthVersionLast="36" xr6:coauthVersionMax="36" xr10:uidLastSave="{1A5C5BA5-46C7-48B1-9508-4FD4B2D081CE}"/>
  <bookViews>
    <workbookView xWindow="0" yWindow="0" windowWidth="19200" windowHeight="7260" activeTab="1" xr2:uid="{1D4980C2-E5F5-4EFD-9669-E11614854C54}"/>
  </bookViews>
  <sheets>
    <sheet name="PC1 Scor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N3" i="2"/>
  <c r="N6" i="2"/>
  <c r="O6" i="2"/>
  <c r="N7" i="2"/>
  <c r="M8" i="2"/>
  <c r="N9" i="2"/>
  <c r="N11" i="2"/>
  <c r="P13" i="2"/>
  <c r="N14" i="2"/>
  <c r="N15" i="2"/>
  <c r="N17" i="2"/>
  <c r="S18" i="2"/>
  <c r="N19" i="2"/>
  <c r="S20" i="2"/>
  <c r="R21" i="2"/>
  <c r="N22" i="2"/>
  <c r="N23" i="2"/>
  <c r="M24" i="2"/>
  <c r="L25" i="2"/>
  <c r="N25" i="2"/>
  <c r="N27" i="2"/>
  <c r="K28" i="2"/>
  <c r="N30" i="2"/>
  <c r="Q30" i="2"/>
  <c r="N31" i="2"/>
  <c r="O32" i="2"/>
  <c r="L33" i="2"/>
  <c r="N33" i="2"/>
  <c r="S34" i="2"/>
  <c r="N35" i="2"/>
  <c r="L37" i="2"/>
  <c r="R37" i="2"/>
  <c r="N38" i="2"/>
  <c r="N39" i="2"/>
  <c r="R39" i="2"/>
  <c r="N41" i="2"/>
  <c r="P41" i="2"/>
  <c r="K42" i="2"/>
  <c r="N43" i="2"/>
  <c r="R43" i="2"/>
  <c r="L45" i="2"/>
  <c r="P45" i="2"/>
  <c r="N46" i="2"/>
  <c r="S46" i="2"/>
  <c r="N47" i="2"/>
  <c r="O48" i="2"/>
  <c r="Q48" i="2"/>
  <c r="L49" i="2"/>
  <c r="N49" i="2"/>
  <c r="M50" i="2"/>
  <c r="O50" i="2"/>
  <c r="S50" i="2"/>
  <c r="N51" i="2"/>
  <c r="B52" i="2"/>
  <c r="C52" i="2"/>
  <c r="L2" i="2" s="1"/>
  <c r="D52" i="2"/>
  <c r="M40" i="2" s="1"/>
  <c r="E52" i="2"/>
  <c r="N8" i="2" s="1"/>
  <c r="F52" i="2"/>
  <c r="G52" i="2"/>
  <c r="P29" i="2" s="1"/>
  <c r="H52" i="2"/>
  <c r="Q36" i="2" s="1"/>
  <c r="I52" i="2"/>
  <c r="J52" i="2"/>
  <c r="S10" i="2" s="1"/>
  <c r="B53" i="2"/>
  <c r="C53" i="2"/>
  <c r="L9" i="2" s="1"/>
  <c r="D53" i="2"/>
  <c r="E53" i="2"/>
  <c r="F53" i="2"/>
  <c r="O14" i="2" s="1"/>
  <c r="G53" i="2"/>
  <c r="H53" i="2"/>
  <c r="I53" i="2"/>
  <c r="R3" i="2" s="1"/>
  <c r="J53" i="2"/>
  <c r="E4" i="1"/>
  <c r="E5" i="1"/>
  <c r="E6" i="1"/>
  <c r="E7" i="1"/>
  <c r="E8" i="1"/>
  <c r="E9" i="1"/>
  <c r="E10" i="1"/>
  <c r="E11" i="1"/>
  <c r="E12" i="1"/>
  <c r="K3" i="2" l="1"/>
  <c r="K11" i="2"/>
  <c r="K19" i="2"/>
  <c r="K27" i="2"/>
  <c r="K35" i="2"/>
  <c r="K43" i="2"/>
  <c r="K51" i="2"/>
  <c r="K4" i="2"/>
  <c r="K12" i="2"/>
  <c r="K5" i="2"/>
  <c r="K13" i="2"/>
  <c r="K21" i="2"/>
  <c r="K29" i="2"/>
  <c r="K37" i="2"/>
  <c r="K45" i="2"/>
  <c r="K6" i="2"/>
  <c r="K14" i="2"/>
  <c r="K22" i="2"/>
  <c r="K7" i="2"/>
  <c r="K15" i="2"/>
  <c r="K23" i="2"/>
  <c r="K31" i="2"/>
  <c r="K39" i="2"/>
  <c r="K47" i="2"/>
  <c r="K9" i="2"/>
  <c r="K17" i="2"/>
  <c r="K41" i="2"/>
  <c r="K8" i="2"/>
  <c r="K16" i="2"/>
  <c r="K24" i="2"/>
  <c r="K32" i="2"/>
  <c r="K40" i="2"/>
  <c r="K48" i="2"/>
  <c r="K25" i="2"/>
  <c r="K33" i="2"/>
  <c r="Q46" i="2"/>
  <c r="S44" i="2"/>
  <c r="L43" i="2"/>
  <c r="S38" i="2"/>
  <c r="S36" i="2"/>
  <c r="O34" i="2"/>
  <c r="M32" i="2"/>
  <c r="K30" i="2"/>
  <c r="L27" i="2"/>
  <c r="P23" i="2"/>
  <c r="Q20" i="2"/>
  <c r="L17" i="2"/>
  <c r="R4" i="2"/>
  <c r="R51" i="2"/>
  <c r="K50" i="2"/>
  <c r="M48" i="2"/>
  <c r="O46" i="2"/>
  <c r="Q44" i="2"/>
  <c r="S42" i="2"/>
  <c r="L41" i="2"/>
  <c r="Q38" i="2"/>
  <c r="M34" i="2"/>
  <c r="R31" i="2"/>
  <c r="R29" i="2"/>
  <c r="S26" i="2"/>
  <c r="K20" i="2"/>
  <c r="M16" i="2"/>
  <c r="P5" i="2"/>
  <c r="R11" i="2"/>
  <c r="S3" i="2"/>
  <c r="S11" i="2"/>
  <c r="S19" i="2"/>
  <c r="S27" i="2"/>
  <c r="S35" i="2"/>
  <c r="S43" i="2"/>
  <c r="S51" i="2"/>
  <c r="S4" i="2"/>
  <c r="S12" i="2"/>
  <c r="S5" i="2"/>
  <c r="S13" i="2"/>
  <c r="S21" i="2"/>
  <c r="S29" i="2"/>
  <c r="S37" i="2"/>
  <c r="S45" i="2"/>
  <c r="S6" i="2"/>
  <c r="S14" i="2"/>
  <c r="S22" i="2"/>
  <c r="S7" i="2"/>
  <c r="S15" i="2"/>
  <c r="S23" i="2"/>
  <c r="S31" i="2"/>
  <c r="S39" i="2"/>
  <c r="S47" i="2"/>
  <c r="S9" i="2"/>
  <c r="S17" i="2"/>
  <c r="S25" i="2"/>
  <c r="S33" i="2"/>
  <c r="S8" i="2"/>
  <c r="S16" i="2"/>
  <c r="S24" i="2"/>
  <c r="S32" i="2"/>
  <c r="S40" i="2"/>
  <c r="S48" i="2"/>
  <c r="Q5" i="2"/>
  <c r="Q13" i="2"/>
  <c r="Q21" i="2"/>
  <c r="Q29" i="2"/>
  <c r="Q37" i="2"/>
  <c r="Q45" i="2"/>
  <c r="Q6" i="2"/>
  <c r="Q14" i="2"/>
  <c r="Q7" i="2"/>
  <c r="Q15" i="2"/>
  <c r="Q23" i="2"/>
  <c r="Q31" i="2"/>
  <c r="Q39" i="2"/>
  <c r="Q47" i="2"/>
  <c r="Q8" i="2"/>
  <c r="Q16" i="2"/>
  <c r="Q24" i="2"/>
  <c r="Q9" i="2"/>
  <c r="Q17" i="2"/>
  <c r="Q25" i="2"/>
  <c r="Q33" i="2"/>
  <c r="Q41" i="2"/>
  <c r="Q49" i="2"/>
  <c r="Q11" i="2"/>
  <c r="Q35" i="2"/>
  <c r="Q2" i="2"/>
  <c r="Q10" i="2"/>
  <c r="Q18" i="2"/>
  <c r="Q26" i="2"/>
  <c r="Q34" i="2"/>
  <c r="Q42" i="2"/>
  <c r="Q50" i="2"/>
  <c r="Q3" i="2"/>
  <c r="Q19" i="2"/>
  <c r="Q27" i="2"/>
  <c r="Q51" i="2"/>
  <c r="S49" i="2"/>
  <c r="L48" i="2"/>
  <c r="P44" i="2"/>
  <c r="R42" i="2"/>
  <c r="Q40" i="2"/>
  <c r="O38" i="2"/>
  <c r="M36" i="2"/>
  <c r="K34" i="2"/>
  <c r="P31" i="2"/>
  <c r="M26" i="2"/>
  <c r="Q22" i="2"/>
  <c r="R19" i="2"/>
  <c r="K10" i="2"/>
  <c r="Q4" i="2"/>
  <c r="P6" i="2"/>
  <c r="P14" i="2"/>
  <c r="P22" i="2"/>
  <c r="P30" i="2"/>
  <c r="P38" i="2"/>
  <c r="P46" i="2"/>
  <c r="P7" i="2"/>
  <c r="P15" i="2"/>
  <c r="P8" i="2"/>
  <c r="P16" i="2"/>
  <c r="P24" i="2"/>
  <c r="P32" i="2"/>
  <c r="P40" i="2"/>
  <c r="P48" i="2"/>
  <c r="P9" i="2"/>
  <c r="P17" i="2"/>
  <c r="P25" i="2"/>
  <c r="P2" i="2"/>
  <c r="P10" i="2"/>
  <c r="P18" i="2"/>
  <c r="P26" i="2"/>
  <c r="P34" i="2"/>
  <c r="P42" i="2"/>
  <c r="P50" i="2"/>
  <c r="P4" i="2"/>
  <c r="P12" i="2"/>
  <c r="P20" i="2"/>
  <c r="P28" i="2"/>
  <c r="P3" i="2"/>
  <c r="P11" i="2"/>
  <c r="P19" i="2"/>
  <c r="P27" i="2"/>
  <c r="P35" i="2"/>
  <c r="P43" i="2"/>
  <c r="P51" i="2"/>
  <c r="P36" i="2"/>
  <c r="P49" i="2"/>
  <c r="R47" i="2"/>
  <c r="K46" i="2"/>
  <c r="M44" i="2"/>
  <c r="O42" i="2"/>
  <c r="O40" i="2"/>
  <c r="K36" i="2"/>
  <c r="P33" i="2"/>
  <c r="S28" i="2"/>
  <c r="K26" i="2"/>
  <c r="O22" i="2"/>
  <c r="R5" i="2"/>
  <c r="R13" i="2"/>
  <c r="R7" i="2"/>
  <c r="R15" i="2"/>
  <c r="R23" i="2"/>
  <c r="R2" i="2"/>
  <c r="R10" i="2"/>
  <c r="R18" i="2"/>
  <c r="R26" i="2"/>
  <c r="R34" i="2"/>
  <c r="O8" i="2"/>
  <c r="O16" i="2"/>
  <c r="O2" i="2"/>
  <c r="O10" i="2"/>
  <c r="O18" i="2"/>
  <c r="O26" i="2"/>
  <c r="O5" i="2"/>
  <c r="O13" i="2"/>
  <c r="O21" i="2"/>
  <c r="O37" i="2"/>
  <c r="O29" i="2"/>
  <c r="O7" i="2"/>
  <c r="L51" i="2"/>
  <c r="P47" i="2"/>
  <c r="R45" i="2"/>
  <c r="K44" i="2"/>
  <c r="M42" i="2"/>
  <c r="K38" i="2"/>
  <c r="R35" i="2"/>
  <c r="S30" i="2"/>
  <c r="Q28" i="2"/>
  <c r="L19" i="2"/>
  <c r="L3" i="2"/>
  <c r="L11" i="2"/>
  <c r="L5" i="2"/>
  <c r="L13" i="2"/>
  <c r="L21" i="2"/>
  <c r="L29" i="2"/>
  <c r="L8" i="2"/>
  <c r="L16" i="2"/>
  <c r="L24" i="2"/>
  <c r="L32" i="2"/>
  <c r="L40" i="2"/>
  <c r="M9" i="2"/>
  <c r="M17" i="2"/>
  <c r="M25" i="2"/>
  <c r="M33" i="2"/>
  <c r="M41" i="2"/>
  <c r="M49" i="2"/>
  <c r="M2" i="2"/>
  <c r="M10" i="2"/>
  <c r="M18" i="2"/>
  <c r="M3" i="2"/>
  <c r="M11" i="2"/>
  <c r="M19" i="2"/>
  <c r="M27" i="2"/>
  <c r="M35" i="2"/>
  <c r="M43" i="2"/>
  <c r="M51" i="2"/>
  <c r="M4" i="2"/>
  <c r="M12" i="2"/>
  <c r="M20" i="2"/>
  <c r="M28" i="2"/>
  <c r="M5" i="2"/>
  <c r="M13" i="2"/>
  <c r="M21" i="2"/>
  <c r="M29" i="2"/>
  <c r="M37" i="2"/>
  <c r="M45" i="2"/>
  <c r="M7" i="2"/>
  <c r="M15" i="2"/>
  <c r="M23" i="2"/>
  <c r="M39" i="2"/>
  <c r="M6" i="2"/>
  <c r="M14" i="2"/>
  <c r="M22" i="2"/>
  <c r="M30" i="2"/>
  <c r="M38" i="2"/>
  <c r="M46" i="2"/>
  <c r="M31" i="2"/>
  <c r="R50" i="2"/>
  <c r="K49" i="2"/>
  <c r="M47" i="2"/>
  <c r="O45" i="2"/>
  <c r="Q43" i="2"/>
  <c r="S41" i="2"/>
  <c r="P39" i="2"/>
  <c r="P37" i="2"/>
  <c r="L35" i="2"/>
  <c r="Q32" i="2"/>
  <c r="O30" i="2"/>
  <c r="R27" i="2"/>
  <c r="O24" i="2"/>
  <c r="P21" i="2"/>
  <c r="K18" i="2"/>
  <c r="Q12" i="2"/>
  <c r="K2" i="2"/>
  <c r="R49" i="2"/>
  <c r="L47" i="2"/>
  <c r="N45" i="2"/>
  <c r="O44" i="2"/>
  <c r="R41" i="2"/>
  <c r="L39" i="2"/>
  <c r="N37" i="2"/>
  <c r="O36" i="2"/>
  <c r="R33" i="2"/>
  <c r="L31" i="2"/>
  <c r="N29" i="2"/>
  <c r="O28" i="2"/>
  <c r="R25" i="2"/>
  <c r="L23" i="2"/>
  <c r="N21" i="2"/>
  <c r="O20" i="2"/>
  <c r="R17" i="2"/>
  <c r="L15" i="2"/>
  <c r="N13" i="2"/>
  <c r="O12" i="2"/>
  <c r="R9" i="2"/>
  <c r="L7" i="2"/>
  <c r="N5" i="2"/>
  <c r="O4" i="2"/>
  <c r="O51" i="2"/>
  <c r="R48" i="2"/>
  <c r="L46" i="2"/>
  <c r="N44" i="2"/>
  <c r="O43" i="2"/>
  <c r="R40" i="2"/>
  <c r="L38" i="2"/>
  <c r="N36" i="2"/>
  <c r="O35" i="2"/>
  <c r="R32" i="2"/>
  <c r="L30" i="2"/>
  <c r="N28" i="2"/>
  <c r="O27" i="2"/>
  <c r="R24" i="2"/>
  <c r="L22" i="2"/>
  <c r="N20" i="2"/>
  <c r="O19" i="2"/>
  <c r="R16" i="2"/>
  <c r="L14" i="2"/>
  <c r="N12" i="2"/>
  <c r="O11" i="2"/>
  <c r="R8" i="2"/>
  <c r="L6" i="2"/>
  <c r="N4" i="2"/>
  <c r="O3" i="2"/>
  <c r="N50" i="2"/>
  <c r="O49" i="2"/>
  <c r="R46" i="2"/>
  <c r="L44" i="2"/>
  <c r="N42" i="2"/>
  <c r="O41" i="2"/>
  <c r="R38" i="2"/>
  <c r="L36" i="2"/>
  <c r="N34" i="2"/>
  <c r="O33" i="2"/>
  <c r="R30" i="2"/>
  <c r="L28" i="2"/>
  <c r="N26" i="2"/>
  <c r="O25" i="2"/>
  <c r="R22" i="2"/>
  <c r="L20" i="2"/>
  <c r="N18" i="2"/>
  <c r="O17" i="2"/>
  <c r="R14" i="2"/>
  <c r="L12" i="2"/>
  <c r="N10" i="2"/>
  <c r="O9" i="2"/>
  <c r="R6" i="2"/>
  <c r="L4" i="2"/>
  <c r="N2" i="2"/>
  <c r="L50" i="2"/>
  <c r="N48" i="2"/>
  <c r="O47" i="2"/>
  <c r="R44" i="2"/>
  <c r="L42" i="2"/>
  <c r="N40" i="2"/>
  <c r="O39" i="2"/>
  <c r="R36" i="2"/>
  <c r="L34" i="2"/>
  <c r="N32" i="2"/>
  <c r="O31" i="2"/>
  <c r="R28" i="2"/>
  <c r="L26" i="2"/>
  <c r="N24" i="2"/>
  <c r="O23" i="2"/>
  <c r="R20" i="2"/>
  <c r="L18" i="2"/>
  <c r="N16" i="2"/>
  <c r="O15" i="2"/>
  <c r="R12" i="2"/>
  <c r="L10" i="2"/>
  <c r="E13" i="1"/>
</calcChain>
</file>

<file path=xl/sharedStrings.xml><?xml version="1.0" encoding="utf-8"?>
<sst xmlns="http://schemas.openxmlformats.org/spreadsheetml/2006/main" count="137" uniqueCount="65">
  <si>
    <t>PC1</t>
  </si>
  <si>
    <t>Employment</t>
  </si>
  <si>
    <t>Education</t>
  </si>
  <si>
    <t>Gender_Marker</t>
  </si>
  <si>
    <t>Housing</t>
  </si>
  <si>
    <t>Anticonversion_Therapy</t>
  </si>
  <si>
    <t>Hate_Crimes</t>
  </si>
  <si>
    <t>Public_Accommodations</t>
  </si>
  <si>
    <t>School_Anti_Bullying</t>
  </si>
  <si>
    <t>Trans_Healthcare</t>
  </si>
  <si>
    <t>zcore</t>
  </si>
  <si>
    <t>product</t>
  </si>
  <si>
    <t>Texas Score on PC1</t>
  </si>
  <si>
    <t>stdev</t>
  </si>
  <si>
    <t>mean</t>
  </si>
  <si>
    <t>WY</t>
  </si>
  <si>
    <t>WI</t>
  </si>
  <si>
    <t>WV</t>
  </si>
  <si>
    <t>WA</t>
  </si>
  <si>
    <t>VA</t>
  </si>
  <si>
    <t>VT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</si>
  <si>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</si>
  <si>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</si>
  <si>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</si>
  <si>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</si>
  <si>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</si>
  <si>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</si>
  <si>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</si>
  <si>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</si>
  <si>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</si>
  <si>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</si>
  <si>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ND</t>
  </si>
  <si>
    <t>NC</t>
  </si>
  <si>
    <t>NY</t>
  </si>
  <si>
    <t>NM</t>
  </si>
  <si>
    <t>NJ</t>
  </si>
  <si>
    <t>NH</t>
  </si>
  <si>
    <t>NV</t>
  </si>
  <si>
    <t>NE</t>
  </si>
  <si>
    <t>MT</t>
  </si>
  <si>
    <t>MS</t>
  </si>
  <si>
    <t>MN</t>
  </si>
  <si>
    <t>MI</t>
  </si>
  <si>
    <t>MA</t>
  </si>
  <si>
    <t>MD</t>
  </si>
  <si>
    <t>ME</t>
  </si>
  <si>
    <t>LA</t>
  </si>
  <si>
    <t>KY</t>
  </si>
  <si>
    <t>KS</t>
  </si>
  <si>
    <t>IA</t>
  </si>
  <si>
    <t>IN</t>
  </si>
  <si>
    <t>IL</t>
  </si>
  <si>
    <t>ID</t>
  </si>
  <si>
    <t>HI</t>
  </si>
  <si>
    <t>GA</t>
  </si>
  <si>
    <t>FL</t>
  </si>
  <si>
    <t>DE</t>
  </si>
  <si>
    <t>CT</t>
  </si>
  <si>
    <t>CO</t>
  </si>
  <si>
    <t>CA</t>
  </si>
  <si>
    <t>AR</t>
  </si>
  <si>
    <t>AZ</t>
  </si>
  <si>
    <t>AK</t>
  </si>
  <si>
    <t>AL</t>
  </si>
  <si>
    <t>State_Abbrev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</si>
</sst>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6976-3DD8-49CB-95BD-5C5B55F79244}">
  <dimension ref="A1:E13"/>
  <sheetViews>
    <sheetView workbookViewId="0">
      <selection activeCell="C6" sqref="C6"/>
    </sheetView>
  </sheetViews>
  <sheetFormatPr defaultRowHeight="14.5" x14ac:dyDescent="0.35"/>
  <sheetData>
    <row r="1" spans="1:5" x14ac:dyDescent="0.35">
      <c r="A1" t="s">
        <v>12</v>
      </c>
    </row>
    <row r="3" spans="1:5" x14ac:dyDescent="0.35">
      <c r="C3" t="s">
        <v>0</v>
      </c>
      <c r="D3" t="s">
        <v>10</v>
      </c>
      <c r="E3" t="s">
        <v>11</v>
      </c>
    </row>
    <row r="4" spans="1:5" x14ac:dyDescent="0.35">
      <c r="B4" t="s">
        <v>1</v>
      </c>
      <c r="C4">
        <v>0.3324435</v>
      </c>
      <c r="D4">
        <v>0.77470985645173773</v>
      </c>
      <c r="E4">
        <f>C4*D4</f>
        <v>0.25754725616331325</v>
      </c>
    </row>
    <row r="5" spans="1:5" x14ac:dyDescent="0.35">
      <c r="B5" t="s">
        <v>2</v>
      </c>
      <c r="C5">
        <v>0.33023409999999997</v>
      </c>
      <c r="D5">
        <v>-0.79227124047119268</v>
      </c>
      <c r="E5">
        <f t="shared" ref="E5:E12" si="0">C5*D5</f>
        <v>-0.26163498005288788</v>
      </c>
    </row>
    <row r="6" spans="1:5" x14ac:dyDescent="0.35">
      <c r="B6" t="s">
        <v>3</v>
      </c>
      <c r="C6">
        <v>0.30315249999999999</v>
      </c>
      <c r="D6">
        <v>-1.4928239352033454</v>
      </c>
      <c r="E6">
        <f t="shared" si="0"/>
        <v>-0.45255330801673216</v>
      </c>
    </row>
    <row r="7" spans="1:5" x14ac:dyDescent="0.35">
      <c r="B7" t="s">
        <v>4</v>
      </c>
      <c r="C7">
        <v>0.35273710000000003</v>
      </c>
      <c r="D7">
        <v>-1.2121866068292773</v>
      </c>
      <c r="E7">
        <f t="shared" si="0"/>
        <v>-0.42758318835179948</v>
      </c>
    </row>
    <row r="8" spans="1:5" x14ac:dyDescent="0.35">
      <c r="B8" t="s">
        <v>5</v>
      </c>
      <c r="C8">
        <v>0.35153309999999999</v>
      </c>
      <c r="D8">
        <v>-0.81649658092772615</v>
      </c>
      <c r="E8">
        <f t="shared" si="0"/>
        <v>-0.28702557423292446</v>
      </c>
    </row>
    <row r="9" spans="1:5" x14ac:dyDescent="0.35">
      <c r="B9" t="s">
        <v>6</v>
      </c>
      <c r="C9">
        <v>0.32642840000000001</v>
      </c>
      <c r="D9">
        <v>-0.16054876959089046</v>
      </c>
      <c r="E9">
        <f t="shared" si="0"/>
        <v>-5.2407677979523025E-2</v>
      </c>
    </row>
    <row r="10" spans="1:5" x14ac:dyDescent="0.35">
      <c r="B10" t="s">
        <v>7</v>
      </c>
      <c r="C10">
        <v>0.36438419999999999</v>
      </c>
      <c r="D10">
        <v>-1.0727338374975635</v>
      </c>
      <c r="E10">
        <f t="shared" si="0"/>
        <v>-0.39088726118947964</v>
      </c>
    </row>
    <row r="11" spans="1:5" x14ac:dyDescent="0.35">
      <c r="B11" t="s">
        <v>8</v>
      </c>
      <c r="C11">
        <v>0.30887229999999999</v>
      </c>
      <c r="D11">
        <v>-0.85096294339676304</v>
      </c>
      <c r="E11">
        <f t="shared" si="0"/>
        <v>-0.26283888154172802</v>
      </c>
    </row>
    <row r="12" spans="1:5" x14ac:dyDescent="0.35">
      <c r="B12" t="s">
        <v>9</v>
      </c>
      <c r="C12">
        <v>0.3252582</v>
      </c>
      <c r="D12">
        <v>-0.98430913277509968</v>
      </c>
      <c r="E12">
        <f t="shared" si="0"/>
        <v>-0.32015461676998991</v>
      </c>
    </row>
    <row r="13" spans="1:5" x14ac:dyDescent="0.35">
      <c r="E13">
        <f>SUM(E4:E12)</f>
        <v>-2.1975382319717514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6996-1A9B-41B2-A90B-A3E81604801C}">
  <dimension ref="A1:T53"/>
  <sheetViews>
    <sheetView tabSelected="1" topLeftCell="I23" workbookViewId="0">
      <selection activeCell="J36" sqref="J36"/>
    </sheetView>
  </sheetViews>
  <sheetFormatPr defaultRowHeight="14.5" x14ac:dyDescent="0.35"/>
  <cols>
    <col min="1" max="1" width="13.453125" bestFit="1" customWidth="1"/>
    <col min="2" max="2" width="12.26953125" bestFit="1" customWidth="1"/>
    <col min="3" max="3" width="9.81640625" bestFit="1" customWidth="1"/>
    <col min="4" max="4" width="22" bestFit="1" customWidth="1"/>
    <col min="5" max="5" width="8.1796875" bestFit="1" customWidth="1"/>
    <col min="6" max="6" width="23.1796875" bestFit="1" customWidth="1"/>
    <col min="7" max="7" width="11.7265625" bestFit="1" customWidth="1"/>
    <col min="8" max="8" width="22.453125" bestFit="1" customWidth="1"/>
    <col min="9" max="9" width="18.7265625" bestFit="1" customWidth="1"/>
    <col min="10" max="10" width="16" bestFit="1" customWidth="1"/>
    <col min="20" max="20" width="13.453125" bestFit="1" customWidth="1"/>
  </cols>
  <sheetData>
    <row r="1" spans="1:20" x14ac:dyDescent="0.35">
      <c r="A1" s="2" t="s">
        <v>64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64</v>
      </c>
    </row>
    <row r="2" spans="1:20" x14ac:dyDescent="0.35">
      <c r="A2" t="s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(B2-B$52)/B$53</f>
        <v>-1.3191005663907966</v>
      </c>
      <c r="L2">
        <f t="shared" ref="L2:L33" si="1">(C2-C$52)/C$53</f>
        <v>-0.79227124047119268</v>
      </c>
      <c r="M2">
        <f t="shared" ref="M2:M33" si="2">(D2-D$52)/D$53</f>
        <v>-1.4928239352033454</v>
      </c>
      <c r="N2">
        <f t="shared" ref="N2:N33" si="3">(E2-E$52)/E$53</f>
        <v>-1.2121866068292773</v>
      </c>
      <c r="O2">
        <f t="shared" ref="O2:O33" si="4">(F2-F$52)/F$53</f>
        <v>-0.81649658092772615</v>
      </c>
      <c r="P2">
        <f t="shared" ref="P2:P33" si="5">(G2-G$52)/G$53</f>
        <v>-1.3073256952401089</v>
      </c>
      <c r="Q2">
        <f t="shared" ref="Q2:Q33" si="6">(H2-H$52)/H$53</f>
        <v>-1.0727338374975635</v>
      </c>
      <c r="R2">
        <f t="shared" ref="R2:R33" si="7">(I2-I$52)/I$53</f>
        <v>-0.85096294339676304</v>
      </c>
      <c r="S2">
        <f t="shared" ref="S2:S33" si="8">(J2-J$52)/J$53</f>
        <v>-0.98430913277509968</v>
      </c>
      <c r="T2" t="s">
        <v>63</v>
      </c>
    </row>
    <row r="3" spans="1:20" x14ac:dyDescent="0.35">
      <c r="A3" t="s">
        <v>62</v>
      </c>
      <c r="B3">
        <v>2</v>
      </c>
      <c r="C3">
        <v>1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1</v>
      </c>
      <c r="K3">
        <f t="shared" si="0"/>
        <v>0.77470985645173773</v>
      </c>
      <c r="L3">
        <f t="shared" si="1"/>
        <v>0.27836557097636505</v>
      </c>
      <c r="M3">
        <f t="shared" si="2"/>
        <v>0.87673786670672671</v>
      </c>
      <c r="N3">
        <f t="shared" si="3"/>
        <v>0.84236696406780298</v>
      </c>
      <c r="O3">
        <f t="shared" si="4"/>
        <v>-0.81649658092772615</v>
      </c>
      <c r="P3">
        <f t="shared" si="5"/>
        <v>-1.3073256952401089</v>
      </c>
      <c r="Q3">
        <f t="shared" si="6"/>
        <v>0.9512922709884053</v>
      </c>
      <c r="R3">
        <f t="shared" si="7"/>
        <v>-0.85096294339676304</v>
      </c>
      <c r="S3">
        <f t="shared" si="8"/>
        <v>8.5592098502182537E-2</v>
      </c>
      <c r="T3" t="s">
        <v>62</v>
      </c>
    </row>
    <row r="4" spans="1:20" x14ac:dyDescent="0.35">
      <c r="A4" t="s">
        <v>61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f t="shared" si="0"/>
        <v>0.77470985645173773</v>
      </c>
      <c r="L4">
        <f t="shared" si="1"/>
        <v>-0.79227124047119268</v>
      </c>
      <c r="M4">
        <f t="shared" si="2"/>
        <v>-0.30804303424830937</v>
      </c>
      <c r="N4">
        <f t="shared" si="3"/>
        <v>-1.2121866068292773</v>
      </c>
      <c r="O4">
        <f t="shared" si="4"/>
        <v>-0.81649658092772615</v>
      </c>
      <c r="P4">
        <f t="shared" si="5"/>
        <v>-0.16054876959089046</v>
      </c>
      <c r="Q4">
        <f t="shared" si="6"/>
        <v>-1.0727338374975635</v>
      </c>
      <c r="R4">
        <f t="shared" si="7"/>
        <v>-0.85096294339676304</v>
      </c>
      <c r="S4">
        <f t="shared" si="8"/>
        <v>-0.98430913277509968</v>
      </c>
      <c r="T4" t="s">
        <v>61</v>
      </c>
    </row>
    <row r="5" spans="1:20" x14ac:dyDescent="0.35">
      <c r="A5" t="s">
        <v>60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f t="shared" si="0"/>
        <v>-1.3191005663907966</v>
      </c>
      <c r="L5">
        <f t="shared" si="1"/>
        <v>-0.79227124047119268</v>
      </c>
      <c r="M5">
        <f t="shared" si="2"/>
        <v>-0.30804303424830937</v>
      </c>
      <c r="N5">
        <f t="shared" si="3"/>
        <v>-1.2121866068292773</v>
      </c>
      <c r="O5">
        <f t="shared" si="4"/>
        <v>-0.81649658092772615</v>
      </c>
      <c r="P5">
        <f t="shared" si="5"/>
        <v>-1.3073256952401089</v>
      </c>
      <c r="Q5">
        <f t="shared" si="6"/>
        <v>-1.0727338374975635</v>
      </c>
      <c r="R5">
        <f t="shared" si="7"/>
        <v>1.1751393027860064</v>
      </c>
      <c r="S5">
        <f t="shared" si="8"/>
        <v>-0.98430913277509968</v>
      </c>
      <c r="T5" t="s">
        <v>60</v>
      </c>
    </row>
    <row r="6" spans="1:20" x14ac:dyDescent="0.35">
      <c r="A6" t="s">
        <v>59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f t="shared" si="0"/>
        <v>0.77470985645173773</v>
      </c>
      <c r="L6">
        <f t="shared" si="1"/>
        <v>1.3490023824239228</v>
      </c>
      <c r="M6">
        <f t="shared" si="2"/>
        <v>0.87673786670672671</v>
      </c>
      <c r="N6">
        <f t="shared" si="3"/>
        <v>0.84236696406780298</v>
      </c>
      <c r="O6">
        <f t="shared" si="4"/>
        <v>1.2247448713915892</v>
      </c>
      <c r="P6">
        <f t="shared" si="5"/>
        <v>0.98622815605832792</v>
      </c>
      <c r="Q6">
        <f t="shared" si="6"/>
        <v>0.9512922709884053</v>
      </c>
      <c r="R6">
        <f t="shared" si="7"/>
        <v>1.1751393027860064</v>
      </c>
      <c r="S6">
        <f t="shared" si="8"/>
        <v>1.155493329779465</v>
      </c>
      <c r="T6" t="s">
        <v>59</v>
      </c>
    </row>
    <row r="7" spans="1:20" x14ac:dyDescent="0.35">
      <c r="A7" t="s">
        <v>58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f t="shared" si="0"/>
        <v>0.77470985645173773</v>
      </c>
      <c r="L7">
        <f t="shared" si="1"/>
        <v>1.3490023824239228</v>
      </c>
      <c r="M7">
        <f t="shared" si="2"/>
        <v>0.87673786670672671</v>
      </c>
      <c r="N7">
        <f t="shared" si="3"/>
        <v>0.84236696406780298</v>
      </c>
      <c r="O7">
        <f t="shared" si="4"/>
        <v>1.2247448713915892</v>
      </c>
      <c r="P7">
        <f t="shared" si="5"/>
        <v>0.98622815605832792</v>
      </c>
      <c r="Q7">
        <f t="shared" si="6"/>
        <v>0.9512922709884053</v>
      </c>
      <c r="R7">
        <f t="shared" si="7"/>
        <v>1.1751393027860064</v>
      </c>
      <c r="S7">
        <f t="shared" si="8"/>
        <v>1.155493329779465</v>
      </c>
      <c r="T7" t="s">
        <v>58</v>
      </c>
    </row>
    <row r="8" spans="1:20" x14ac:dyDescent="0.35">
      <c r="A8" t="s">
        <v>57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f t="shared" si="0"/>
        <v>0.77470985645173773</v>
      </c>
      <c r="L8">
        <f t="shared" si="1"/>
        <v>1.3490023824239228</v>
      </c>
      <c r="M8">
        <f t="shared" si="2"/>
        <v>0.87673786670672671</v>
      </c>
      <c r="N8">
        <f t="shared" si="3"/>
        <v>0.84236696406780298</v>
      </c>
      <c r="O8">
        <f t="shared" si="4"/>
        <v>1.2247448713915892</v>
      </c>
      <c r="P8">
        <f t="shared" si="5"/>
        <v>0.98622815605832792</v>
      </c>
      <c r="Q8">
        <f t="shared" si="6"/>
        <v>0.9512922709884053</v>
      </c>
      <c r="R8">
        <f t="shared" si="7"/>
        <v>1.1751393027860064</v>
      </c>
      <c r="S8">
        <f t="shared" si="8"/>
        <v>1.155493329779465</v>
      </c>
      <c r="T8" t="s">
        <v>57</v>
      </c>
    </row>
    <row r="9" spans="1:20" x14ac:dyDescent="0.35">
      <c r="A9" t="s">
        <v>56</v>
      </c>
      <c r="B9">
        <v>2</v>
      </c>
      <c r="C9">
        <v>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0.77470985645173773</v>
      </c>
      <c r="L9">
        <f t="shared" si="1"/>
        <v>-0.79227124047119268</v>
      </c>
      <c r="M9">
        <f t="shared" si="2"/>
        <v>0.87673786670672671</v>
      </c>
      <c r="N9">
        <f t="shared" si="3"/>
        <v>0.84236696406780298</v>
      </c>
      <c r="O9">
        <f t="shared" si="4"/>
        <v>1.2247448713915892</v>
      </c>
      <c r="P9">
        <f t="shared" si="5"/>
        <v>0.98622815605832792</v>
      </c>
      <c r="Q9">
        <f t="shared" si="6"/>
        <v>0.9512922709884053</v>
      </c>
      <c r="R9">
        <f t="shared" si="7"/>
        <v>1.1751393027860064</v>
      </c>
      <c r="S9">
        <f t="shared" si="8"/>
        <v>1.155493329779465</v>
      </c>
      <c r="T9" t="s">
        <v>56</v>
      </c>
    </row>
    <row r="10" spans="1:20" x14ac:dyDescent="0.35">
      <c r="A10" t="s">
        <v>55</v>
      </c>
      <c r="B10">
        <v>2</v>
      </c>
      <c r="C10">
        <v>0</v>
      </c>
      <c r="D10">
        <v>2</v>
      </c>
      <c r="E10">
        <v>2</v>
      </c>
      <c r="F10">
        <v>0</v>
      </c>
      <c r="G10">
        <v>1</v>
      </c>
      <c r="H10">
        <v>2</v>
      </c>
      <c r="I10">
        <v>0</v>
      </c>
      <c r="J10">
        <v>0</v>
      </c>
      <c r="K10">
        <f t="shared" si="0"/>
        <v>0.77470985645173773</v>
      </c>
      <c r="L10">
        <f t="shared" si="1"/>
        <v>-0.79227124047119268</v>
      </c>
      <c r="M10">
        <f t="shared" si="2"/>
        <v>0.87673786670672671</v>
      </c>
      <c r="N10">
        <f t="shared" si="3"/>
        <v>0.84236696406780298</v>
      </c>
      <c r="O10">
        <f t="shared" si="4"/>
        <v>-0.81649658092772615</v>
      </c>
      <c r="P10">
        <f t="shared" si="5"/>
        <v>-0.16054876959089046</v>
      </c>
      <c r="Q10">
        <f t="shared" si="6"/>
        <v>0.9512922709884053</v>
      </c>
      <c r="R10">
        <f t="shared" si="7"/>
        <v>-0.85096294339676304</v>
      </c>
      <c r="S10">
        <f t="shared" si="8"/>
        <v>-0.98430913277509968</v>
      </c>
      <c r="T10" t="s">
        <v>55</v>
      </c>
    </row>
    <row r="11" spans="1:20" x14ac:dyDescent="0.35">
      <c r="A1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f t="shared" si="0"/>
        <v>-1.3191005663907966</v>
      </c>
      <c r="L11">
        <f t="shared" si="1"/>
        <v>-0.79227124047119268</v>
      </c>
      <c r="M11">
        <f t="shared" si="2"/>
        <v>-1.4928239352033454</v>
      </c>
      <c r="N11">
        <f t="shared" si="3"/>
        <v>-1.2121866068292773</v>
      </c>
      <c r="O11">
        <f t="shared" si="4"/>
        <v>-0.81649658092772615</v>
      </c>
      <c r="P11">
        <f t="shared" si="5"/>
        <v>0.98622815605832792</v>
      </c>
      <c r="Q11">
        <f t="shared" si="6"/>
        <v>-1.0727338374975635</v>
      </c>
      <c r="R11">
        <f t="shared" si="7"/>
        <v>-0.85096294339676304</v>
      </c>
      <c r="S11">
        <f t="shared" si="8"/>
        <v>-0.98430913277509968</v>
      </c>
      <c r="T11" t="s">
        <v>54</v>
      </c>
    </row>
    <row r="12" spans="1:20" x14ac:dyDescent="0.35">
      <c r="A12" t="s">
        <v>53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1</v>
      </c>
      <c r="K12">
        <f t="shared" si="0"/>
        <v>0.77470985645173773</v>
      </c>
      <c r="L12">
        <f t="shared" si="1"/>
        <v>1.3490023824239228</v>
      </c>
      <c r="M12">
        <f t="shared" si="2"/>
        <v>0.87673786670672671</v>
      </c>
      <c r="N12">
        <f t="shared" si="3"/>
        <v>0.84236696406780298</v>
      </c>
      <c r="O12">
        <f t="shared" si="4"/>
        <v>1.2247448713915892</v>
      </c>
      <c r="P12">
        <f t="shared" si="5"/>
        <v>0.98622815605832792</v>
      </c>
      <c r="Q12">
        <f t="shared" si="6"/>
        <v>0.9512922709884053</v>
      </c>
      <c r="R12">
        <f t="shared" si="7"/>
        <v>1.1751393027860064</v>
      </c>
      <c r="S12">
        <f t="shared" si="8"/>
        <v>8.5592098502182537E-2</v>
      </c>
      <c r="T12" t="s">
        <v>53</v>
      </c>
    </row>
    <row r="13" spans="1:20" x14ac:dyDescent="0.35">
      <c r="A13" t="s">
        <v>52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-1.3191005663907966</v>
      </c>
      <c r="L13">
        <f t="shared" si="1"/>
        <v>-0.79227124047119268</v>
      </c>
      <c r="M13">
        <f t="shared" si="2"/>
        <v>-0.30804303424830937</v>
      </c>
      <c r="N13">
        <f t="shared" si="3"/>
        <v>-1.2121866068292773</v>
      </c>
      <c r="O13">
        <f t="shared" si="4"/>
        <v>-0.81649658092772615</v>
      </c>
      <c r="P13">
        <f t="shared" si="5"/>
        <v>-1.3073256952401089</v>
      </c>
      <c r="Q13">
        <f t="shared" si="6"/>
        <v>-1.0727338374975635</v>
      </c>
      <c r="R13">
        <f t="shared" si="7"/>
        <v>-0.85096294339676304</v>
      </c>
      <c r="S13">
        <f t="shared" si="8"/>
        <v>-0.98430913277509968</v>
      </c>
      <c r="T13" t="s">
        <v>52</v>
      </c>
    </row>
    <row r="14" spans="1:20" x14ac:dyDescent="0.35">
      <c r="A14" t="s">
        <v>51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f t="shared" si="0"/>
        <v>0.77470985645173773</v>
      </c>
      <c r="L14">
        <f t="shared" si="1"/>
        <v>1.3490023824239228</v>
      </c>
      <c r="M14">
        <f t="shared" si="2"/>
        <v>0.87673786670672671</v>
      </c>
      <c r="N14">
        <f t="shared" si="3"/>
        <v>0.84236696406780298</v>
      </c>
      <c r="O14">
        <f t="shared" si="4"/>
        <v>1.2247448713915892</v>
      </c>
      <c r="P14">
        <f t="shared" si="5"/>
        <v>0.98622815605832792</v>
      </c>
      <c r="Q14">
        <f t="shared" si="6"/>
        <v>0.9512922709884053</v>
      </c>
      <c r="R14">
        <f t="shared" si="7"/>
        <v>1.1751393027860064</v>
      </c>
      <c r="S14">
        <f t="shared" si="8"/>
        <v>1.155493329779465</v>
      </c>
      <c r="T14" t="s">
        <v>51</v>
      </c>
    </row>
    <row r="15" spans="1:20" x14ac:dyDescent="0.35">
      <c r="A15" t="s">
        <v>50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-1.3191005663907966</v>
      </c>
      <c r="L15">
        <f t="shared" si="1"/>
        <v>-0.79227124047119268</v>
      </c>
      <c r="M15">
        <f t="shared" si="2"/>
        <v>-0.30804303424830937</v>
      </c>
      <c r="N15">
        <f t="shared" si="3"/>
        <v>-1.2121866068292773</v>
      </c>
      <c r="O15">
        <f t="shared" si="4"/>
        <v>-0.81649658092772615</v>
      </c>
      <c r="P15">
        <f t="shared" si="5"/>
        <v>-1.3073256952401089</v>
      </c>
      <c r="Q15">
        <f t="shared" si="6"/>
        <v>-1.0727338374975635</v>
      </c>
      <c r="R15">
        <f t="shared" si="7"/>
        <v>-0.85096294339676304</v>
      </c>
      <c r="S15">
        <f t="shared" si="8"/>
        <v>-0.98430913277509968</v>
      </c>
      <c r="T15" t="s">
        <v>50</v>
      </c>
    </row>
    <row r="16" spans="1:20" x14ac:dyDescent="0.35">
      <c r="A16" t="s">
        <v>49</v>
      </c>
      <c r="B16">
        <v>2</v>
      </c>
      <c r="C16">
        <v>2</v>
      </c>
      <c r="D16">
        <v>0</v>
      </c>
      <c r="E16">
        <v>2</v>
      </c>
      <c r="F16">
        <v>0</v>
      </c>
      <c r="G16">
        <v>1</v>
      </c>
      <c r="H16">
        <v>2</v>
      </c>
      <c r="I16">
        <v>2</v>
      </c>
      <c r="J16">
        <v>1</v>
      </c>
      <c r="K16">
        <f t="shared" si="0"/>
        <v>0.77470985645173773</v>
      </c>
      <c r="L16">
        <f t="shared" si="1"/>
        <v>1.3490023824239228</v>
      </c>
      <c r="M16">
        <f t="shared" si="2"/>
        <v>-1.4928239352033454</v>
      </c>
      <c r="N16">
        <f t="shared" si="3"/>
        <v>0.84236696406780298</v>
      </c>
      <c r="O16">
        <f t="shared" si="4"/>
        <v>-0.81649658092772615</v>
      </c>
      <c r="P16">
        <f t="shared" si="5"/>
        <v>-0.16054876959089046</v>
      </c>
      <c r="Q16">
        <f t="shared" si="6"/>
        <v>0.9512922709884053</v>
      </c>
      <c r="R16">
        <f t="shared" si="7"/>
        <v>1.1751393027860064</v>
      </c>
      <c r="S16">
        <f t="shared" si="8"/>
        <v>8.5592098502182537E-2</v>
      </c>
      <c r="T16" t="s">
        <v>49</v>
      </c>
    </row>
    <row r="17" spans="1:20" x14ac:dyDescent="0.35">
      <c r="A17" t="s">
        <v>48</v>
      </c>
      <c r="B17">
        <v>2</v>
      </c>
      <c r="C17">
        <v>0</v>
      </c>
      <c r="D17">
        <v>2</v>
      </c>
      <c r="E17">
        <v>2</v>
      </c>
      <c r="F17">
        <v>0</v>
      </c>
      <c r="G17">
        <v>1</v>
      </c>
      <c r="H17">
        <v>2</v>
      </c>
      <c r="I17">
        <v>0</v>
      </c>
      <c r="J17">
        <v>0</v>
      </c>
      <c r="K17">
        <f t="shared" si="0"/>
        <v>0.77470985645173773</v>
      </c>
      <c r="L17">
        <f t="shared" si="1"/>
        <v>-0.79227124047119268</v>
      </c>
      <c r="M17">
        <f t="shared" si="2"/>
        <v>0.87673786670672671</v>
      </c>
      <c r="N17">
        <f t="shared" si="3"/>
        <v>0.84236696406780298</v>
      </c>
      <c r="O17">
        <f t="shared" si="4"/>
        <v>-0.81649658092772615</v>
      </c>
      <c r="P17">
        <f t="shared" si="5"/>
        <v>-0.16054876959089046</v>
      </c>
      <c r="Q17">
        <f t="shared" si="6"/>
        <v>0.9512922709884053</v>
      </c>
      <c r="R17">
        <f t="shared" si="7"/>
        <v>-0.85096294339676304</v>
      </c>
      <c r="S17">
        <f t="shared" si="8"/>
        <v>-0.98430913277509968</v>
      </c>
      <c r="T17" t="s">
        <v>48</v>
      </c>
    </row>
    <row r="18" spans="1:20" x14ac:dyDescent="0.35">
      <c r="A18" t="s">
        <v>47</v>
      </c>
      <c r="B18">
        <v>2</v>
      </c>
      <c r="C18">
        <v>0</v>
      </c>
      <c r="D18">
        <v>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f t="shared" si="0"/>
        <v>0.77470985645173773</v>
      </c>
      <c r="L18">
        <f t="shared" si="1"/>
        <v>-0.79227124047119268</v>
      </c>
      <c r="M18">
        <f t="shared" si="2"/>
        <v>-1.4928239352033454</v>
      </c>
      <c r="N18">
        <f t="shared" si="3"/>
        <v>0.84236696406780298</v>
      </c>
      <c r="O18">
        <f t="shared" si="4"/>
        <v>-0.81649658092772615</v>
      </c>
      <c r="P18">
        <f t="shared" si="5"/>
        <v>-0.16054876959089046</v>
      </c>
      <c r="Q18">
        <f t="shared" si="6"/>
        <v>-1.0727338374975635</v>
      </c>
      <c r="R18">
        <f t="shared" si="7"/>
        <v>-0.85096294339676304</v>
      </c>
      <c r="S18">
        <f t="shared" si="8"/>
        <v>-0.98430913277509968</v>
      </c>
      <c r="T18" t="s">
        <v>47</v>
      </c>
    </row>
    <row r="19" spans="1:20" x14ac:dyDescent="0.3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f t="shared" si="0"/>
        <v>-1.3191005663907966</v>
      </c>
      <c r="L19">
        <f t="shared" si="1"/>
        <v>-0.79227124047119268</v>
      </c>
      <c r="M19">
        <f t="shared" si="2"/>
        <v>-1.4928239352033454</v>
      </c>
      <c r="N19">
        <f t="shared" si="3"/>
        <v>-1.2121866068292773</v>
      </c>
      <c r="O19">
        <f t="shared" si="4"/>
        <v>-0.81649658092772615</v>
      </c>
      <c r="P19">
        <f t="shared" si="5"/>
        <v>-0.16054876959089046</v>
      </c>
      <c r="Q19">
        <f t="shared" si="6"/>
        <v>-1.0727338374975635</v>
      </c>
      <c r="R19">
        <f t="shared" si="7"/>
        <v>-0.85096294339676304</v>
      </c>
      <c r="S19">
        <f t="shared" si="8"/>
        <v>-0.98430913277509968</v>
      </c>
      <c r="T19" t="s">
        <v>46</v>
      </c>
    </row>
    <row r="20" spans="1:20" x14ac:dyDescent="0.35">
      <c r="A20" t="s">
        <v>45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f t="shared" si="0"/>
        <v>0.77470985645173773</v>
      </c>
      <c r="L20">
        <f t="shared" si="1"/>
        <v>1.3490023824239228</v>
      </c>
      <c r="M20">
        <f t="shared" si="2"/>
        <v>0.87673786670672671</v>
      </c>
      <c r="N20">
        <f t="shared" si="3"/>
        <v>0.84236696406780298</v>
      </c>
      <c r="O20">
        <f t="shared" si="4"/>
        <v>1.2247448713915892</v>
      </c>
      <c r="P20">
        <f t="shared" si="5"/>
        <v>0.98622815605832792</v>
      </c>
      <c r="Q20">
        <f t="shared" si="6"/>
        <v>0.9512922709884053</v>
      </c>
      <c r="R20">
        <f t="shared" si="7"/>
        <v>1.1751393027860064</v>
      </c>
      <c r="S20">
        <f t="shared" si="8"/>
        <v>1.155493329779465</v>
      </c>
      <c r="T20" t="s">
        <v>45</v>
      </c>
    </row>
    <row r="21" spans="1:20" x14ac:dyDescent="0.35">
      <c r="A21" t="s">
        <v>44</v>
      </c>
      <c r="B21">
        <v>2</v>
      </c>
      <c r="C21">
        <v>0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f t="shared" si="0"/>
        <v>0.77470985645173773</v>
      </c>
      <c r="L21">
        <f t="shared" si="1"/>
        <v>-0.79227124047119268</v>
      </c>
      <c r="M21">
        <f t="shared" si="2"/>
        <v>0.87673786670672671</v>
      </c>
      <c r="N21">
        <f t="shared" si="3"/>
        <v>0.84236696406780298</v>
      </c>
      <c r="O21">
        <f t="shared" si="4"/>
        <v>1.2247448713915892</v>
      </c>
      <c r="P21">
        <f t="shared" si="5"/>
        <v>0.98622815605832792</v>
      </c>
      <c r="Q21">
        <f t="shared" si="6"/>
        <v>0.9512922709884053</v>
      </c>
      <c r="R21">
        <f t="shared" si="7"/>
        <v>1.1751393027860064</v>
      </c>
      <c r="S21">
        <f t="shared" si="8"/>
        <v>1.155493329779465</v>
      </c>
      <c r="T21" t="s">
        <v>44</v>
      </c>
    </row>
    <row r="22" spans="1:20" x14ac:dyDescent="0.35">
      <c r="A22" t="s">
        <v>43</v>
      </c>
      <c r="B22">
        <v>2</v>
      </c>
      <c r="C22">
        <v>2</v>
      </c>
      <c r="D22">
        <v>2</v>
      </c>
      <c r="E22">
        <v>2</v>
      </c>
      <c r="F22">
        <v>0</v>
      </c>
      <c r="G22">
        <v>2</v>
      </c>
      <c r="H22">
        <v>2</v>
      </c>
      <c r="I22">
        <v>2</v>
      </c>
      <c r="J22">
        <v>2</v>
      </c>
      <c r="K22">
        <f t="shared" si="0"/>
        <v>0.77470985645173773</v>
      </c>
      <c r="L22">
        <f t="shared" si="1"/>
        <v>1.3490023824239228</v>
      </c>
      <c r="M22">
        <f t="shared" si="2"/>
        <v>0.87673786670672671</v>
      </c>
      <c r="N22">
        <f t="shared" si="3"/>
        <v>0.84236696406780298</v>
      </c>
      <c r="O22">
        <f t="shared" si="4"/>
        <v>-0.81649658092772615</v>
      </c>
      <c r="P22">
        <f t="shared" si="5"/>
        <v>0.98622815605832792</v>
      </c>
      <c r="Q22">
        <f t="shared" si="6"/>
        <v>0.9512922709884053</v>
      </c>
      <c r="R22">
        <f t="shared" si="7"/>
        <v>1.1751393027860064</v>
      </c>
      <c r="S22">
        <f t="shared" si="8"/>
        <v>1.155493329779465</v>
      </c>
      <c r="T22" t="s">
        <v>43</v>
      </c>
    </row>
    <row r="23" spans="1:20" x14ac:dyDescent="0.35">
      <c r="A23" t="s">
        <v>42</v>
      </c>
      <c r="B23">
        <v>0</v>
      </c>
      <c r="C23">
        <v>0</v>
      </c>
      <c r="D23">
        <v>2</v>
      </c>
      <c r="E23">
        <v>0</v>
      </c>
      <c r="F23">
        <v>0</v>
      </c>
      <c r="G23">
        <v>1</v>
      </c>
      <c r="H23">
        <v>0</v>
      </c>
      <c r="I23">
        <v>0</v>
      </c>
      <c r="J23">
        <v>2</v>
      </c>
      <c r="K23">
        <f t="shared" si="0"/>
        <v>-1.3191005663907966</v>
      </c>
      <c r="L23">
        <f t="shared" si="1"/>
        <v>-0.79227124047119268</v>
      </c>
      <c r="M23">
        <f t="shared" si="2"/>
        <v>0.87673786670672671</v>
      </c>
      <c r="N23">
        <f t="shared" si="3"/>
        <v>-1.2121866068292773</v>
      </c>
      <c r="O23">
        <f t="shared" si="4"/>
        <v>-0.81649658092772615</v>
      </c>
      <c r="P23">
        <f t="shared" si="5"/>
        <v>-0.16054876959089046</v>
      </c>
      <c r="Q23">
        <f t="shared" si="6"/>
        <v>-1.0727338374975635</v>
      </c>
      <c r="R23">
        <f t="shared" si="7"/>
        <v>-0.85096294339676304</v>
      </c>
      <c r="S23">
        <f t="shared" si="8"/>
        <v>1.155493329779465</v>
      </c>
      <c r="T23" t="s">
        <v>42</v>
      </c>
    </row>
    <row r="24" spans="1:20" x14ac:dyDescent="0.35">
      <c r="A24" t="s">
        <v>41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f t="shared" si="0"/>
        <v>0.77470985645173773</v>
      </c>
      <c r="L24">
        <f t="shared" si="1"/>
        <v>1.3490023824239228</v>
      </c>
      <c r="M24">
        <f t="shared" si="2"/>
        <v>0.87673786670672671</v>
      </c>
      <c r="N24">
        <f t="shared" si="3"/>
        <v>0.84236696406780298</v>
      </c>
      <c r="O24">
        <f t="shared" si="4"/>
        <v>1.2247448713915892</v>
      </c>
      <c r="P24">
        <f t="shared" si="5"/>
        <v>0.98622815605832792</v>
      </c>
      <c r="Q24">
        <f t="shared" si="6"/>
        <v>0.9512922709884053</v>
      </c>
      <c r="R24">
        <f t="shared" si="7"/>
        <v>1.1751393027860064</v>
      </c>
      <c r="S24">
        <f t="shared" si="8"/>
        <v>1.155493329779465</v>
      </c>
      <c r="T24" t="s">
        <v>41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-1.3191005663907966</v>
      </c>
      <c r="L25">
        <f t="shared" si="1"/>
        <v>-0.79227124047119268</v>
      </c>
      <c r="M25">
        <f t="shared" si="2"/>
        <v>-1.4928239352033454</v>
      </c>
      <c r="N25">
        <f t="shared" si="3"/>
        <v>-1.2121866068292773</v>
      </c>
      <c r="O25">
        <f t="shared" si="4"/>
        <v>-0.81649658092772615</v>
      </c>
      <c r="P25">
        <f t="shared" si="5"/>
        <v>-1.3073256952401089</v>
      </c>
      <c r="Q25">
        <f t="shared" si="6"/>
        <v>-1.0727338374975635</v>
      </c>
      <c r="R25">
        <f t="shared" si="7"/>
        <v>-0.85096294339676304</v>
      </c>
      <c r="S25">
        <f t="shared" si="8"/>
        <v>-0.98430913277509968</v>
      </c>
      <c r="T25" t="s">
        <v>40</v>
      </c>
    </row>
    <row r="26" spans="1:20" x14ac:dyDescent="0.35">
      <c r="A26" t="s">
        <v>40</v>
      </c>
      <c r="B26">
        <v>0</v>
      </c>
      <c r="C26">
        <v>0</v>
      </c>
      <c r="D26">
        <v>1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f t="shared" si="0"/>
        <v>-1.3191005663907966</v>
      </c>
      <c r="L26">
        <f t="shared" si="1"/>
        <v>-0.79227124047119268</v>
      </c>
      <c r="M26">
        <f t="shared" si="2"/>
        <v>-0.30804303424830937</v>
      </c>
      <c r="N26">
        <f t="shared" si="3"/>
        <v>-1.2121866068292773</v>
      </c>
      <c r="O26">
        <f t="shared" si="4"/>
        <v>-0.81649658092772615</v>
      </c>
      <c r="P26">
        <f t="shared" si="5"/>
        <v>0.98622815605832792</v>
      </c>
      <c r="Q26">
        <f t="shared" si="6"/>
        <v>-1.0727338374975635</v>
      </c>
      <c r="R26">
        <f t="shared" si="7"/>
        <v>-0.85096294339676304</v>
      </c>
      <c r="S26">
        <f t="shared" si="8"/>
        <v>-0.98430913277509968</v>
      </c>
      <c r="T26" t="s">
        <v>40</v>
      </c>
    </row>
    <row r="27" spans="1:20" x14ac:dyDescent="0.35">
      <c r="A27" t="s">
        <v>39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f t="shared" si="0"/>
        <v>-1.3191005663907966</v>
      </c>
      <c r="L27">
        <f t="shared" si="1"/>
        <v>-0.79227124047119268</v>
      </c>
      <c r="M27">
        <f t="shared" si="2"/>
        <v>-0.30804303424830937</v>
      </c>
      <c r="N27">
        <f t="shared" si="3"/>
        <v>-1.2121866068292773</v>
      </c>
      <c r="O27">
        <f t="shared" si="4"/>
        <v>-0.81649658092772615</v>
      </c>
      <c r="P27">
        <f t="shared" si="5"/>
        <v>-1.3073256952401089</v>
      </c>
      <c r="Q27">
        <f t="shared" si="6"/>
        <v>-1.0727338374975635</v>
      </c>
      <c r="R27">
        <f t="shared" si="7"/>
        <v>-0.85096294339676304</v>
      </c>
      <c r="S27">
        <f t="shared" si="8"/>
        <v>1.155493329779465</v>
      </c>
      <c r="T27" t="s">
        <v>39</v>
      </c>
    </row>
    <row r="28" spans="1:20" x14ac:dyDescent="0.35">
      <c r="A28" t="s">
        <v>38</v>
      </c>
      <c r="B28">
        <v>2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0</v>
      </c>
      <c r="J28">
        <v>0</v>
      </c>
      <c r="K28">
        <f t="shared" si="0"/>
        <v>0.77470985645173773</v>
      </c>
      <c r="L28">
        <f t="shared" si="1"/>
        <v>-0.79227124047119268</v>
      </c>
      <c r="M28">
        <f t="shared" si="2"/>
        <v>-1.4928239352033454</v>
      </c>
      <c r="N28">
        <f t="shared" si="3"/>
        <v>0.84236696406780298</v>
      </c>
      <c r="O28">
        <f t="shared" si="4"/>
        <v>-0.81649658092772615</v>
      </c>
      <c r="P28">
        <f t="shared" si="5"/>
        <v>-0.16054876959089046</v>
      </c>
      <c r="Q28">
        <f t="shared" si="6"/>
        <v>-1.0727338374975635</v>
      </c>
      <c r="R28">
        <f t="shared" si="7"/>
        <v>-0.85096294339676304</v>
      </c>
      <c r="S28">
        <f t="shared" si="8"/>
        <v>-0.98430913277509968</v>
      </c>
      <c r="T28" t="s">
        <v>38</v>
      </c>
    </row>
    <row r="29" spans="1:20" x14ac:dyDescent="0.35">
      <c r="A29" t="s">
        <v>37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f t="shared" si="0"/>
        <v>0.77470985645173773</v>
      </c>
      <c r="L29">
        <f t="shared" si="1"/>
        <v>1.3490023824239228</v>
      </c>
      <c r="M29">
        <f t="shared" si="2"/>
        <v>0.87673786670672671</v>
      </c>
      <c r="N29">
        <f t="shared" si="3"/>
        <v>0.84236696406780298</v>
      </c>
      <c r="O29">
        <f t="shared" si="4"/>
        <v>1.2247448713915892</v>
      </c>
      <c r="P29">
        <f t="shared" si="5"/>
        <v>0.98622815605832792</v>
      </c>
      <c r="Q29">
        <f t="shared" si="6"/>
        <v>0.9512922709884053</v>
      </c>
      <c r="R29">
        <f t="shared" si="7"/>
        <v>1.1751393027860064</v>
      </c>
      <c r="S29">
        <f t="shared" si="8"/>
        <v>1.155493329779465</v>
      </c>
      <c r="T29" t="s">
        <v>37</v>
      </c>
    </row>
    <row r="30" spans="1:20" x14ac:dyDescent="0.35">
      <c r="A30" t="s">
        <v>36</v>
      </c>
      <c r="B30">
        <v>2</v>
      </c>
      <c r="C30">
        <v>2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f t="shared" si="0"/>
        <v>0.77470985645173773</v>
      </c>
      <c r="L30">
        <f t="shared" si="1"/>
        <v>1.3490023824239228</v>
      </c>
      <c r="M30">
        <f t="shared" si="2"/>
        <v>-0.30804303424830937</v>
      </c>
      <c r="N30">
        <f t="shared" si="3"/>
        <v>0.84236696406780298</v>
      </c>
      <c r="O30">
        <f t="shared" si="4"/>
        <v>1.2247448713915892</v>
      </c>
      <c r="P30">
        <f t="shared" si="5"/>
        <v>0.98622815605832792</v>
      </c>
      <c r="Q30">
        <f t="shared" si="6"/>
        <v>0.9512922709884053</v>
      </c>
      <c r="R30">
        <f t="shared" si="7"/>
        <v>1.1751393027860064</v>
      </c>
      <c r="S30">
        <f t="shared" si="8"/>
        <v>8.5592098502182537E-2</v>
      </c>
      <c r="T30" t="s">
        <v>36</v>
      </c>
    </row>
    <row r="31" spans="1:20" x14ac:dyDescent="0.35">
      <c r="A31" t="s">
        <v>35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f t="shared" si="0"/>
        <v>0.77470985645173773</v>
      </c>
      <c r="L31">
        <f t="shared" si="1"/>
        <v>1.3490023824239228</v>
      </c>
      <c r="M31">
        <f t="shared" si="2"/>
        <v>0.87673786670672671</v>
      </c>
      <c r="N31">
        <f t="shared" si="3"/>
        <v>0.84236696406780298</v>
      </c>
      <c r="O31">
        <f t="shared" si="4"/>
        <v>1.2247448713915892</v>
      </c>
      <c r="P31">
        <f t="shared" si="5"/>
        <v>0.98622815605832792</v>
      </c>
      <c r="Q31">
        <f t="shared" si="6"/>
        <v>0.9512922709884053</v>
      </c>
      <c r="R31">
        <f t="shared" si="7"/>
        <v>1.1751393027860064</v>
      </c>
      <c r="S31">
        <f t="shared" si="8"/>
        <v>1.155493329779465</v>
      </c>
      <c r="T31" t="s">
        <v>35</v>
      </c>
    </row>
    <row r="32" spans="1:20" x14ac:dyDescent="0.35">
      <c r="A32" t="s">
        <v>34</v>
      </c>
      <c r="B32">
        <v>2</v>
      </c>
      <c r="C32">
        <v>1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1</v>
      </c>
      <c r="K32">
        <f t="shared" si="0"/>
        <v>0.77470985645173773</v>
      </c>
      <c r="L32">
        <f t="shared" si="1"/>
        <v>0.27836557097636505</v>
      </c>
      <c r="M32">
        <f t="shared" si="2"/>
        <v>0.87673786670672671</v>
      </c>
      <c r="N32">
        <f t="shared" si="3"/>
        <v>0.84236696406780298</v>
      </c>
      <c r="O32">
        <f t="shared" si="4"/>
        <v>1.2247448713915892</v>
      </c>
      <c r="P32">
        <f t="shared" si="5"/>
        <v>0.98622815605832792</v>
      </c>
      <c r="Q32">
        <f t="shared" si="6"/>
        <v>0.9512922709884053</v>
      </c>
      <c r="R32">
        <f t="shared" si="7"/>
        <v>1.1751393027860064</v>
      </c>
      <c r="S32">
        <f t="shared" si="8"/>
        <v>8.5592098502182537E-2</v>
      </c>
      <c r="T32" t="s">
        <v>34</v>
      </c>
    </row>
    <row r="33" spans="1:20" x14ac:dyDescent="0.35">
      <c r="A33" t="s">
        <v>33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f t="shared" si="0"/>
        <v>0.77470985645173773</v>
      </c>
      <c r="L33">
        <f t="shared" si="1"/>
        <v>1.3490023824239228</v>
      </c>
      <c r="M33">
        <f t="shared" si="2"/>
        <v>0.87673786670672671</v>
      </c>
      <c r="N33">
        <f t="shared" si="3"/>
        <v>0.84236696406780298</v>
      </c>
      <c r="O33">
        <f t="shared" si="4"/>
        <v>1.2247448713915892</v>
      </c>
      <c r="P33">
        <f t="shared" si="5"/>
        <v>0.98622815605832792</v>
      </c>
      <c r="Q33">
        <f t="shared" si="6"/>
        <v>0.9512922709884053</v>
      </c>
      <c r="R33">
        <f t="shared" si="7"/>
        <v>1.1751393027860064</v>
      </c>
      <c r="S33">
        <f t="shared" si="8"/>
        <v>1.155493329779465</v>
      </c>
      <c r="T33" t="s">
        <v>33</v>
      </c>
    </row>
    <row r="34" spans="1:20" x14ac:dyDescent="0.35">
      <c r="A34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f t="shared" ref="K34:K51" si="9">(B34-B$52)/B$53</f>
        <v>-1.3191005663907966</v>
      </c>
      <c r="L34">
        <f t="shared" ref="L34:L51" si="10">(C34-C$52)/C$53</f>
        <v>-0.79227124047119268</v>
      </c>
      <c r="M34">
        <f t="shared" ref="M34:M51" si="11">(D34-D$52)/D$53</f>
        <v>-0.30804303424830937</v>
      </c>
      <c r="N34">
        <f t="shared" ref="N34:N51" si="12">(E34-E$52)/E$53</f>
        <v>-1.2121866068292773</v>
      </c>
      <c r="O34">
        <f t="shared" ref="O34:O51" si="13">(F34-F$52)/F$53</f>
        <v>-0.81649658092772615</v>
      </c>
      <c r="P34">
        <f t="shared" ref="P34:P51" si="14">(G34-G$52)/G$53</f>
        <v>-1.3073256952401089</v>
      </c>
      <c r="Q34">
        <f t="shared" ref="Q34:Q51" si="15">(H34-H$52)/H$53</f>
        <v>-1.0727338374975635</v>
      </c>
      <c r="R34">
        <f t="shared" ref="R34:R51" si="16">(I34-I$52)/I$53</f>
        <v>1.1751393027860064</v>
      </c>
      <c r="S34">
        <f t="shared" ref="S34:S51" si="17">(J34-J$52)/J$53</f>
        <v>-0.98430913277509968</v>
      </c>
      <c r="T34" t="s">
        <v>32</v>
      </c>
    </row>
    <row r="35" spans="1:20" x14ac:dyDescent="0.35">
      <c r="A35" t="s">
        <v>31</v>
      </c>
      <c r="B35">
        <v>2</v>
      </c>
      <c r="C35">
        <v>0</v>
      </c>
      <c r="D35">
        <v>1</v>
      </c>
      <c r="E35">
        <v>2</v>
      </c>
      <c r="F35">
        <v>0</v>
      </c>
      <c r="G35">
        <v>0</v>
      </c>
      <c r="H35">
        <v>2</v>
      </c>
      <c r="I35">
        <v>0</v>
      </c>
      <c r="J35">
        <v>0</v>
      </c>
      <c r="K35">
        <f t="shared" si="9"/>
        <v>0.77470985645173773</v>
      </c>
      <c r="L35">
        <f t="shared" si="10"/>
        <v>-0.79227124047119268</v>
      </c>
      <c r="M35">
        <f t="shared" si="11"/>
        <v>-0.30804303424830937</v>
      </c>
      <c r="N35">
        <f t="shared" si="12"/>
        <v>0.84236696406780298</v>
      </c>
      <c r="O35">
        <f t="shared" si="13"/>
        <v>-0.81649658092772615</v>
      </c>
      <c r="P35">
        <f t="shared" si="14"/>
        <v>-1.3073256952401089</v>
      </c>
      <c r="Q35">
        <f t="shared" si="15"/>
        <v>0.9512922709884053</v>
      </c>
      <c r="R35">
        <f t="shared" si="16"/>
        <v>-0.85096294339676304</v>
      </c>
      <c r="S35">
        <f t="shared" si="17"/>
        <v>-0.98430913277509968</v>
      </c>
      <c r="T35" t="s">
        <v>31</v>
      </c>
    </row>
    <row r="36" spans="1:20" s="1" customFormat="1" x14ac:dyDescent="0.35">
      <c r="A36" s="1" t="s">
        <v>30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9"/>
        <v>-1.3191005663907966</v>
      </c>
      <c r="L36" s="1">
        <f t="shared" si="10"/>
        <v>-0.79227124047119268</v>
      </c>
      <c r="M36" s="1">
        <f t="shared" si="11"/>
        <v>0.87673786670672671</v>
      </c>
      <c r="N36" s="1">
        <f t="shared" si="12"/>
        <v>-1.2121866068292773</v>
      </c>
      <c r="O36" s="1">
        <f t="shared" si="13"/>
        <v>-0.81649658092772615</v>
      </c>
      <c r="P36" s="1">
        <f t="shared" si="14"/>
        <v>-1.3073256952401089</v>
      </c>
      <c r="Q36" s="1">
        <f t="shared" si="15"/>
        <v>-1.0727338374975635</v>
      </c>
      <c r="R36" s="1">
        <f t="shared" si="16"/>
        <v>-0.85096294339676304</v>
      </c>
      <c r="S36" s="1">
        <f t="shared" si="17"/>
        <v>-0.98430913277509968</v>
      </c>
      <c r="T36" s="1" t="s">
        <v>30</v>
      </c>
    </row>
    <row r="37" spans="1:20" x14ac:dyDescent="0.35">
      <c r="A37" t="s">
        <v>29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9"/>
        <v>-1.3191005663907966</v>
      </c>
      <c r="L37">
        <f t="shared" si="10"/>
        <v>-0.79227124047119268</v>
      </c>
      <c r="M37">
        <f t="shared" si="11"/>
        <v>-0.30804303424830937</v>
      </c>
      <c r="N37">
        <f t="shared" si="12"/>
        <v>-1.2121866068292773</v>
      </c>
      <c r="O37">
        <f t="shared" si="13"/>
        <v>-0.81649658092772615</v>
      </c>
      <c r="P37">
        <f t="shared" si="14"/>
        <v>-1.3073256952401089</v>
      </c>
      <c r="Q37">
        <f t="shared" si="15"/>
        <v>-1.0727338374975635</v>
      </c>
      <c r="R37">
        <f t="shared" si="16"/>
        <v>-0.85096294339676304</v>
      </c>
      <c r="S37">
        <f t="shared" si="17"/>
        <v>-0.98430913277509968</v>
      </c>
      <c r="T37" t="s">
        <v>29</v>
      </c>
    </row>
    <row r="38" spans="1:20" x14ac:dyDescent="0.35">
      <c r="A38" t="s">
        <v>28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f t="shared" si="9"/>
        <v>0.77470985645173773</v>
      </c>
      <c r="L38">
        <f t="shared" si="10"/>
        <v>1.3490023824239228</v>
      </c>
      <c r="M38">
        <f t="shared" si="11"/>
        <v>0.87673786670672671</v>
      </c>
      <c r="N38">
        <f t="shared" si="12"/>
        <v>0.84236696406780298</v>
      </c>
      <c r="O38">
        <f t="shared" si="13"/>
        <v>1.2247448713915892</v>
      </c>
      <c r="P38">
        <f t="shared" si="14"/>
        <v>0.98622815605832792</v>
      </c>
      <c r="Q38">
        <f t="shared" si="15"/>
        <v>0.9512922709884053</v>
      </c>
      <c r="R38">
        <f t="shared" si="16"/>
        <v>1.1751393027860064</v>
      </c>
      <c r="S38">
        <f t="shared" si="17"/>
        <v>1.155493329779465</v>
      </c>
      <c r="T38" t="s">
        <v>28</v>
      </c>
    </row>
    <row r="39" spans="1:20" x14ac:dyDescent="0.35">
      <c r="A39" t="s">
        <v>27</v>
      </c>
      <c r="B39">
        <v>2</v>
      </c>
      <c r="C39">
        <v>0</v>
      </c>
      <c r="D39">
        <v>2</v>
      </c>
      <c r="E39">
        <v>2</v>
      </c>
      <c r="F39">
        <v>0</v>
      </c>
      <c r="G39">
        <v>0</v>
      </c>
      <c r="H39">
        <v>2</v>
      </c>
      <c r="I39">
        <v>0</v>
      </c>
      <c r="J39">
        <v>2</v>
      </c>
      <c r="K39">
        <f t="shared" si="9"/>
        <v>0.77470985645173773</v>
      </c>
      <c r="L39">
        <f t="shared" si="10"/>
        <v>-0.79227124047119268</v>
      </c>
      <c r="M39">
        <f t="shared" si="11"/>
        <v>0.87673786670672671</v>
      </c>
      <c r="N39">
        <f t="shared" si="12"/>
        <v>0.84236696406780298</v>
      </c>
      <c r="O39">
        <f t="shared" si="13"/>
        <v>-0.81649658092772615</v>
      </c>
      <c r="P39">
        <f t="shared" si="14"/>
        <v>-1.3073256952401089</v>
      </c>
      <c r="Q39">
        <f t="shared" si="15"/>
        <v>0.9512922709884053</v>
      </c>
      <c r="R39">
        <f t="shared" si="16"/>
        <v>-0.85096294339676304</v>
      </c>
      <c r="S39">
        <f t="shared" si="17"/>
        <v>1.155493329779465</v>
      </c>
      <c r="T39" t="s">
        <v>27</v>
      </c>
    </row>
    <row r="40" spans="1:20" x14ac:dyDescent="0.35">
      <c r="A40" t="s">
        <v>26</v>
      </c>
      <c r="B40">
        <v>2</v>
      </c>
      <c r="C40">
        <v>0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f t="shared" si="9"/>
        <v>0.77470985645173773</v>
      </c>
      <c r="L40">
        <f t="shared" si="10"/>
        <v>-0.79227124047119268</v>
      </c>
      <c r="M40">
        <f t="shared" si="11"/>
        <v>0.87673786670672671</v>
      </c>
      <c r="N40">
        <f t="shared" si="12"/>
        <v>0.84236696406780298</v>
      </c>
      <c r="O40">
        <f t="shared" si="13"/>
        <v>1.2247448713915892</v>
      </c>
      <c r="P40">
        <f t="shared" si="14"/>
        <v>0.98622815605832792</v>
      </c>
      <c r="Q40">
        <f t="shared" si="15"/>
        <v>0.9512922709884053</v>
      </c>
      <c r="R40">
        <f t="shared" si="16"/>
        <v>1.1751393027860064</v>
      </c>
      <c r="S40">
        <f t="shared" si="17"/>
        <v>1.155493329779465</v>
      </c>
      <c r="T40" t="s">
        <v>26</v>
      </c>
    </row>
    <row r="41" spans="1:20" x14ac:dyDescent="0.3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9"/>
        <v>-1.3191005663907966</v>
      </c>
      <c r="L41">
        <f t="shared" si="10"/>
        <v>-0.79227124047119268</v>
      </c>
      <c r="M41">
        <f t="shared" si="11"/>
        <v>-1.4928239352033454</v>
      </c>
      <c r="N41">
        <f t="shared" si="12"/>
        <v>-1.2121866068292773</v>
      </c>
      <c r="O41">
        <f t="shared" si="13"/>
        <v>-0.81649658092772615</v>
      </c>
      <c r="P41">
        <f t="shared" si="14"/>
        <v>-1.3073256952401089</v>
      </c>
      <c r="Q41">
        <f t="shared" si="15"/>
        <v>-1.0727338374975635</v>
      </c>
      <c r="R41">
        <f t="shared" si="16"/>
        <v>-0.85096294339676304</v>
      </c>
      <c r="S41">
        <f t="shared" si="17"/>
        <v>-0.98430913277509968</v>
      </c>
      <c r="T41" t="s">
        <v>25</v>
      </c>
    </row>
    <row r="42" spans="1:20" x14ac:dyDescent="0.3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9"/>
        <v>-1.3191005663907966</v>
      </c>
      <c r="L42">
        <f t="shared" si="10"/>
        <v>-0.79227124047119268</v>
      </c>
      <c r="M42">
        <f t="shared" si="11"/>
        <v>-1.4928239352033454</v>
      </c>
      <c r="N42">
        <f t="shared" si="12"/>
        <v>-1.2121866068292773</v>
      </c>
      <c r="O42">
        <f t="shared" si="13"/>
        <v>-0.81649658092772615</v>
      </c>
      <c r="P42">
        <f t="shared" si="14"/>
        <v>-1.3073256952401089</v>
      </c>
      <c r="Q42">
        <f t="shared" si="15"/>
        <v>-1.0727338374975635</v>
      </c>
      <c r="R42">
        <f t="shared" si="16"/>
        <v>-0.85096294339676304</v>
      </c>
      <c r="S42">
        <f t="shared" si="17"/>
        <v>-0.98430913277509968</v>
      </c>
      <c r="T42" t="s">
        <v>24</v>
      </c>
    </row>
    <row r="43" spans="1:20" x14ac:dyDescent="0.35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f t="shared" si="9"/>
        <v>-1.3191005663907966</v>
      </c>
      <c r="L43">
        <f t="shared" si="10"/>
        <v>-0.79227124047119268</v>
      </c>
      <c r="M43">
        <f t="shared" si="11"/>
        <v>-1.4928239352033454</v>
      </c>
      <c r="N43">
        <f t="shared" si="12"/>
        <v>-1.2121866068292773</v>
      </c>
      <c r="O43">
        <f t="shared" si="13"/>
        <v>-0.81649658092772615</v>
      </c>
      <c r="P43">
        <f t="shared" si="14"/>
        <v>-0.16054876959089046</v>
      </c>
      <c r="Q43">
        <f t="shared" si="15"/>
        <v>-1.0727338374975635</v>
      </c>
      <c r="R43">
        <f t="shared" si="16"/>
        <v>-0.85096294339676304</v>
      </c>
      <c r="S43">
        <f t="shared" si="17"/>
        <v>-0.98430913277509968</v>
      </c>
      <c r="T43" t="s">
        <v>23</v>
      </c>
    </row>
    <row r="44" spans="1:20" s="1" customFormat="1" x14ac:dyDescent="0.35">
      <c r="A44" s="1" t="s">
        <v>22</v>
      </c>
      <c r="B44" s="1">
        <v>2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9"/>
        <v>0.77470985645173773</v>
      </c>
      <c r="L44" s="1">
        <f t="shared" si="10"/>
        <v>-0.79227124047119268</v>
      </c>
      <c r="M44" s="1">
        <f t="shared" si="11"/>
        <v>-1.4928239352033454</v>
      </c>
      <c r="N44" s="1">
        <f t="shared" si="12"/>
        <v>-1.2121866068292773</v>
      </c>
      <c r="O44" s="1">
        <f t="shared" si="13"/>
        <v>-0.81649658092772615</v>
      </c>
      <c r="P44" s="1">
        <f t="shared" si="14"/>
        <v>-0.16054876959089046</v>
      </c>
      <c r="Q44" s="1">
        <f t="shared" si="15"/>
        <v>-1.0727338374975635</v>
      </c>
      <c r="R44" s="1">
        <f t="shared" si="16"/>
        <v>-0.85096294339676304</v>
      </c>
      <c r="S44" s="1">
        <f t="shared" si="17"/>
        <v>-0.98430913277509968</v>
      </c>
      <c r="T44" s="1" t="s">
        <v>22</v>
      </c>
    </row>
    <row r="45" spans="1:20" x14ac:dyDescent="0.35">
      <c r="A45" t="s">
        <v>21</v>
      </c>
      <c r="B45">
        <v>2</v>
      </c>
      <c r="C45">
        <v>0</v>
      </c>
      <c r="D45">
        <v>2</v>
      </c>
      <c r="E45">
        <v>2</v>
      </c>
      <c r="F45">
        <v>2</v>
      </c>
      <c r="G45">
        <v>2</v>
      </c>
      <c r="H45">
        <v>0</v>
      </c>
      <c r="I45">
        <v>0</v>
      </c>
      <c r="J45">
        <v>0</v>
      </c>
      <c r="K45">
        <f t="shared" si="9"/>
        <v>0.77470985645173773</v>
      </c>
      <c r="L45">
        <f t="shared" si="10"/>
        <v>-0.79227124047119268</v>
      </c>
      <c r="M45">
        <f t="shared" si="11"/>
        <v>0.87673786670672671</v>
      </c>
      <c r="N45">
        <f t="shared" si="12"/>
        <v>0.84236696406780298</v>
      </c>
      <c r="O45">
        <f t="shared" si="13"/>
        <v>1.2247448713915892</v>
      </c>
      <c r="P45">
        <f t="shared" si="14"/>
        <v>0.98622815605832792</v>
      </c>
      <c r="Q45">
        <f t="shared" si="15"/>
        <v>-1.0727338374975635</v>
      </c>
      <c r="R45">
        <f t="shared" si="16"/>
        <v>-0.85096294339676304</v>
      </c>
      <c r="S45">
        <f t="shared" si="17"/>
        <v>-0.98430913277509968</v>
      </c>
      <c r="T45" t="s">
        <v>21</v>
      </c>
    </row>
    <row r="46" spans="1:20" x14ac:dyDescent="0.35">
      <c r="A46" t="s">
        <v>20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0</v>
      </c>
      <c r="J46">
        <v>2</v>
      </c>
      <c r="K46">
        <f t="shared" si="9"/>
        <v>0.77470985645173773</v>
      </c>
      <c r="L46">
        <f t="shared" si="10"/>
        <v>1.3490023824239228</v>
      </c>
      <c r="M46">
        <f t="shared" si="11"/>
        <v>0.87673786670672671</v>
      </c>
      <c r="N46">
        <f t="shared" si="12"/>
        <v>0.84236696406780298</v>
      </c>
      <c r="O46">
        <f t="shared" si="13"/>
        <v>1.2247448713915892</v>
      </c>
      <c r="P46">
        <f t="shared" si="14"/>
        <v>0.98622815605832792</v>
      </c>
      <c r="Q46">
        <f t="shared" si="15"/>
        <v>0.9512922709884053</v>
      </c>
      <c r="R46">
        <f t="shared" si="16"/>
        <v>-0.85096294339676304</v>
      </c>
      <c r="S46">
        <f t="shared" si="17"/>
        <v>1.155493329779465</v>
      </c>
      <c r="T46" t="s">
        <v>20</v>
      </c>
    </row>
    <row r="47" spans="1:20" x14ac:dyDescent="0.35">
      <c r="A47" t="s">
        <v>19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0</v>
      </c>
      <c r="J47">
        <v>1</v>
      </c>
      <c r="K47">
        <f t="shared" si="9"/>
        <v>0.77470985645173773</v>
      </c>
      <c r="L47">
        <f t="shared" si="10"/>
        <v>1.3490023824239228</v>
      </c>
      <c r="M47">
        <f t="shared" si="11"/>
        <v>0.87673786670672671</v>
      </c>
      <c r="N47">
        <f t="shared" si="12"/>
        <v>0.84236696406780298</v>
      </c>
      <c r="O47">
        <f t="shared" si="13"/>
        <v>1.2247448713915892</v>
      </c>
      <c r="P47">
        <f t="shared" si="14"/>
        <v>0.98622815605832792</v>
      </c>
      <c r="Q47">
        <f t="shared" si="15"/>
        <v>0.9512922709884053</v>
      </c>
      <c r="R47">
        <f t="shared" si="16"/>
        <v>-0.85096294339676304</v>
      </c>
      <c r="S47">
        <f t="shared" si="17"/>
        <v>8.5592098502182537E-2</v>
      </c>
      <c r="T47" t="s">
        <v>19</v>
      </c>
    </row>
    <row r="48" spans="1:20" x14ac:dyDescent="0.35">
      <c r="A48" t="s">
        <v>18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f t="shared" si="9"/>
        <v>0.77470985645173773</v>
      </c>
      <c r="L48">
        <f t="shared" si="10"/>
        <v>1.3490023824239228</v>
      </c>
      <c r="M48">
        <f t="shared" si="11"/>
        <v>0.87673786670672671</v>
      </c>
      <c r="N48">
        <f t="shared" si="12"/>
        <v>0.84236696406780298</v>
      </c>
      <c r="O48">
        <f t="shared" si="13"/>
        <v>1.2247448713915892</v>
      </c>
      <c r="P48">
        <f t="shared" si="14"/>
        <v>0.98622815605832792</v>
      </c>
      <c r="Q48">
        <f t="shared" si="15"/>
        <v>0.9512922709884053</v>
      </c>
      <c r="R48">
        <f t="shared" si="16"/>
        <v>1.1751393027860064</v>
      </c>
      <c r="S48">
        <f t="shared" si="17"/>
        <v>1.155493329779465</v>
      </c>
      <c r="T48" t="s">
        <v>18</v>
      </c>
    </row>
    <row r="49" spans="1:20" x14ac:dyDescent="0.35">
      <c r="A49" t="s">
        <v>17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9"/>
        <v>-1.3191005663907966</v>
      </c>
      <c r="L49">
        <f t="shared" si="10"/>
        <v>-0.79227124047119268</v>
      </c>
      <c r="M49">
        <f t="shared" si="11"/>
        <v>-0.30804303424830937</v>
      </c>
      <c r="N49">
        <f t="shared" si="12"/>
        <v>-1.2121866068292773</v>
      </c>
      <c r="O49">
        <f t="shared" si="13"/>
        <v>-0.81649658092772615</v>
      </c>
      <c r="P49">
        <f t="shared" si="14"/>
        <v>-1.3073256952401089</v>
      </c>
      <c r="Q49">
        <f t="shared" si="15"/>
        <v>-1.0727338374975635</v>
      </c>
      <c r="R49">
        <f t="shared" si="16"/>
        <v>-0.85096294339676304</v>
      </c>
      <c r="S49">
        <f t="shared" si="17"/>
        <v>-0.98430913277509968</v>
      </c>
      <c r="T49" t="s">
        <v>17</v>
      </c>
    </row>
    <row r="50" spans="1:20" x14ac:dyDescent="0.35">
      <c r="A50" t="s">
        <v>16</v>
      </c>
      <c r="B50">
        <v>1</v>
      </c>
      <c r="C50">
        <v>1</v>
      </c>
      <c r="D50">
        <v>0</v>
      </c>
      <c r="E50">
        <v>1</v>
      </c>
      <c r="F50" s="1">
        <v>0</v>
      </c>
      <c r="G50">
        <v>1</v>
      </c>
      <c r="H50">
        <v>1</v>
      </c>
      <c r="I50">
        <v>0</v>
      </c>
      <c r="J50">
        <v>2</v>
      </c>
      <c r="K50">
        <f t="shared" si="9"/>
        <v>-0.27219535496952951</v>
      </c>
      <c r="L50">
        <f t="shared" si="10"/>
        <v>0.27836557097636505</v>
      </c>
      <c r="M50">
        <f t="shared" si="11"/>
        <v>-1.4928239352033454</v>
      </c>
      <c r="N50">
        <f t="shared" si="12"/>
        <v>-0.18490982138073717</v>
      </c>
      <c r="O50">
        <f t="shared" si="13"/>
        <v>-0.81649658092772615</v>
      </c>
      <c r="P50">
        <f t="shared" si="14"/>
        <v>-0.16054876959089046</v>
      </c>
      <c r="Q50">
        <f t="shared" si="15"/>
        <v>-6.0720783254579122E-2</v>
      </c>
      <c r="R50">
        <f t="shared" si="16"/>
        <v>-0.85096294339676304</v>
      </c>
      <c r="S50">
        <f t="shared" si="17"/>
        <v>1.155493329779465</v>
      </c>
      <c r="T50" t="s">
        <v>16</v>
      </c>
    </row>
    <row r="51" spans="1:20" x14ac:dyDescent="0.35">
      <c r="A51" t="s">
        <v>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9"/>
        <v>-1.3191005663907966</v>
      </c>
      <c r="L51">
        <f t="shared" si="10"/>
        <v>-0.79227124047119268</v>
      </c>
      <c r="M51">
        <f t="shared" si="11"/>
        <v>-1.4928239352033454</v>
      </c>
      <c r="N51">
        <f t="shared" si="12"/>
        <v>-1.2121866068292773</v>
      </c>
      <c r="O51">
        <f t="shared" si="13"/>
        <v>-0.81649658092772615</v>
      </c>
      <c r="P51">
        <f t="shared" si="14"/>
        <v>-1.3073256952401089</v>
      </c>
      <c r="Q51">
        <f t="shared" si="15"/>
        <v>-1.0727338374975635</v>
      </c>
      <c r="R51">
        <f t="shared" si="16"/>
        <v>-0.85096294339676304</v>
      </c>
      <c r="S51">
        <f t="shared" si="17"/>
        <v>-0.98430913277509968</v>
      </c>
      <c r="T51" t="s">
        <v>15</v>
      </c>
    </row>
    <row r="52" spans="1:20" x14ac:dyDescent="0.35">
      <c r="A52" t="s">
        <v>14</v>
      </c>
      <c r="B52">
        <f t="shared" ref="B52:J52" si="18">AVERAGE(B2:B51)</f>
        <v>1.26</v>
      </c>
      <c r="C52">
        <f t="shared" si="18"/>
        <v>0.74</v>
      </c>
      <c r="D52">
        <f t="shared" si="18"/>
        <v>1.26</v>
      </c>
      <c r="E52">
        <f t="shared" si="18"/>
        <v>1.18</v>
      </c>
      <c r="F52">
        <f t="shared" si="18"/>
        <v>0.8</v>
      </c>
      <c r="G52">
        <f t="shared" si="18"/>
        <v>1.1399999999999999</v>
      </c>
      <c r="H52">
        <f t="shared" si="18"/>
        <v>1.06</v>
      </c>
      <c r="I52">
        <f t="shared" si="18"/>
        <v>0.84</v>
      </c>
      <c r="J52">
        <f t="shared" si="18"/>
        <v>0.92</v>
      </c>
      <c r="T52" t="s">
        <v>14</v>
      </c>
    </row>
    <row r="53" spans="1:20" x14ac:dyDescent="0.35">
      <c r="A53" t="s">
        <v>13</v>
      </c>
      <c r="B53">
        <f t="shared" ref="B53:J53" si="19">_xlfn.STDEV.P(B2:B51)</f>
        <v>0.95519631490076429</v>
      </c>
      <c r="C53">
        <f t="shared" si="19"/>
        <v>0.93402355430684936</v>
      </c>
      <c r="D53">
        <f t="shared" si="19"/>
        <v>0.84403791384036775</v>
      </c>
      <c r="E53">
        <f t="shared" si="19"/>
        <v>0.97344748189103658</v>
      </c>
      <c r="F53">
        <f t="shared" si="19"/>
        <v>0.9797958971132712</v>
      </c>
      <c r="G53">
        <f t="shared" si="19"/>
        <v>0.87200917426366564</v>
      </c>
      <c r="H53">
        <f t="shared" si="19"/>
        <v>0.98812954616285009</v>
      </c>
      <c r="I53">
        <f t="shared" si="19"/>
        <v>0.98711701434024535</v>
      </c>
      <c r="J53">
        <f t="shared" si="19"/>
        <v>0.93466571564383383</v>
      </c>
      <c r="T53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7ee837-5089-4bc6-9036-bfec2e7bbc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55B59C6A2CB946B5ABCB2AF33455A0" ma:contentTypeVersion="14" ma:contentTypeDescription="Create a new document." ma:contentTypeScope="" ma:versionID="cdb9aa0a2aaa82d9bd372ae43b66df4d">
  <xsd:schema xmlns:xsd="http://www.w3.org/2001/XMLSchema" xmlns:xs="http://www.w3.org/2001/XMLSchema" xmlns:p="http://schemas.microsoft.com/office/2006/metadata/properties" xmlns:ns3="25f3fbef-1935-46ee-b1a4-7fe61c5b5191" xmlns:ns4="287ee837-5089-4bc6-9036-bfec2e7bbcf4" targetNamespace="http://schemas.microsoft.com/office/2006/metadata/properties" ma:root="true" ma:fieldsID="08a95bcf45c916007bff91ccca6daa1f" ns3:_="" ns4:_="">
    <xsd:import namespace="25f3fbef-1935-46ee-b1a4-7fe61c5b5191"/>
    <xsd:import namespace="287ee837-5089-4bc6-9036-bfec2e7bbc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3fbef-1935-46ee-b1a4-7fe61c5b519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ee837-5089-4bc6-9036-bfec2e7b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95FFFF-BB5B-4419-A148-34A692DA7CE0}">
  <ds:schemaRefs>
    <ds:schemaRef ds:uri="http://schemas.microsoft.com/office/2006/documentManagement/types"/>
    <ds:schemaRef ds:uri="287ee837-5089-4bc6-9036-bfec2e7bbcf4"/>
    <ds:schemaRef ds:uri="http://www.w3.org/XML/1998/namespace"/>
    <ds:schemaRef ds:uri="http://purl.org/dc/dcmitype/"/>
    <ds:schemaRef ds:uri="25f3fbef-1935-46ee-b1a4-7fe61c5b519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5EF9FB3-65FA-4ECC-85D6-8B77364EBD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79FD4C-058E-4F70-A5FD-AF18827D8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3fbef-1935-46ee-b1a4-7fe61c5b5191"/>
    <ds:schemaRef ds:uri="287ee837-5089-4bc6-9036-bfec2e7bb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PC1 Score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Joyner</dc:creator>
  <cp:lastModifiedBy>Kara Joyner</cp:lastModifiedBy>
  <dcterms:created xsi:type="dcterms:W3CDTF">2023-01-29T16:58:10Z</dcterms:created>
  <dcterms:modified xsi:type="dcterms:W3CDTF">2023-01-30T02:17:48Z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0x010100CC55B59C6A2CB946B5ABCB2AF33455A0</vt:lpwstr>
  </property>
</Properties>
</file>