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dq-comment-simulator\"/>
    </mc:Choice>
  </mc:AlternateContent>
  <xr:revisionPtr revIDLastSave="0" documentId="13_ncr:1_{2D908062-733E-4E5E-BA33-CFFC9910082A}" xr6:coauthVersionLast="45" xr6:coauthVersionMax="45" xr10:uidLastSave="{00000000-0000-0000-0000-000000000000}"/>
  <bookViews>
    <workbookView xWindow="-108" yWindow="-108" windowWidth="30936" windowHeight="16896" activeTab="3" xr2:uid="{83616E30-EDB0-47FA-BF42-C3DEC4D45D3F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4" l="1"/>
  <c r="H33" i="4"/>
  <c r="J11" i="4"/>
  <c r="J1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1" i="4"/>
  <c r="K7" i="2"/>
  <c r="K13" i="2"/>
  <c r="K14" i="2"/>
</calcChain>
</file>

<file path=xl/sharedStrings.xml><?xml version="1.0" encoding="utf-8"?>
<sst xmlns="http://schemas.openxmlformats.org/spreadsheetml/2006/main" count="184" uniqueCount="119">
  <si>
    <t>Summer Games Done Quick 2019</t>
  </si>
  <si>
    <t>Awesome Games Done Quick 2020</t>
  </si>
  <si>
    <t>Awesome Games Done Quick 2018</t>
  </si>
  <si>
    <t>Awesome Games Done Quick 2017</t>
  </si>
  <si>
    <t>Summer Games Done Quick 2018</t>
  </si>
  <si>
    <t>Awesome Games Done Quick 2019</t>
  </si>
  <si>
    <t>Awesome Games Done Quick 2015</t>
  </si>
  <si>
    <t>Awesome Games Done Quick 2014</t>
  </si>
  <si>
    <t>Summer Games Done Quick 2015</t>
  </si>
  <si>
    <t>Games Done Quick Express 2019</t>
  </si>
  <si>
    <t>AGDQ 2020 - Super Metroid Impossible Any%</t>
  </si>
  <si>
    <t>AGDQ 2017 - Undertale True Pacifist Ending</t>
  </si>
  <si>
    <t>AGDQ 2017 - Super Metroid 100%</t>
  </si>
  <si>
    <t>AGDQ 2019 - Super Metroid Reverse Boss Order</t>
  </si>
  <si>
    <t>SGDQ 2019 - Chrono Trigger Glitchless 100%</t>
  </si>
  <si>
    <t>AGDQ 2020 - Super Mario Maker 2 Tas Tas</t>
  </si>
  <si>
    <t>AGDQ 2014 - Chrono Trigger</t>
  </si>
  <si>
    <t>SGDQ 2019 - Super Mario World 96 Exit</t>
  </si>
  <si>
    <t>AGDQ 2017 - Dark Souls 3 Any%</t>
  </si>
  <si>
    <t>AGDQ 2020 - Super Mario Maker 2 4v4 Blind Relay Race</t>
  </si>
  <si>
    <t>SGDQ 2015 - Chrono Trigger</t>
  </si>
  <si>
    <t>SGDQ 2018 - Final Fantasy Vi Glitchless 100% (All Characters &amp; Espers)</t>
  </si>
  <si>
    <t>AGDQ 2017 - The Legend Of Zelda: The Wind Waker Hd Any%</t>
  </si>
  <si>
    <t>AGDQ 2019 - Dark Souls Iii All Bosses</t>
  </si>
  <si>
    <t>AGDQ 2018 - The Legend Of Zelda:BOTW All Main Quests</t>
  </si>
  <si>
    <t>Games Done Quick</t>
  </si>
  <si>
    <t>The Yetee</t>
  </si>
  <si>
    <t>(Anonymous)</t>
  </si>
  <si>
    <t>The Yetee66</t>
  </si>
  <si>
    <t>Humble Bundle</t>
  </si>
  <si>
    <t>D..., Games (GamesDoneQuick)</t>
  </si>
  <si>
    <t>Fangamer</t>
  </si>
  <si>
    <t>notch87</t>
  </si>
  <si>
    <t>Funhaus219</t>
  </si>
  <si>
    <t>$5 Train118</t>
  </si>
  <si>
    <t>random_hughes</t>
  </si>
  <si>
    <t>Notch</t>
  </si>
  <si>
    <t>Aaeriele</t>
  </si>
  <si>
    <t>TailsFox88</t>
  </si>
  <si>
    <t>bk99</t>
  </si>
  <si>
    <t>Ed von Stein</t>
  </si>
  <si>
    <t>Vulajin</t>
  </si>
  <si>
    <t>[FR] Rabram</t>
  </si>
  <si>
    <t>Chrono.gg</t>
  </si>
  <si>
    <t>The_Kobold_Inn</t>
  </si>
  <si>
    <t>Fishfox Nuro</t>
  </si>
  <si>
    <t>BrownMan</t>
  </si>
  <si>
    <t>thedopefish</t>
  </si>
  <si>
    <t>Funhaus</t>
  </si>
  <si>
    <t>Players A+B</t>
  </si>
  <si>
    <t>icosaplex</t>
  </si>
  <si>
    <t>DoctorBobtastic</t>
  </si>
  <si>
    <t>UllerRM</t>
  </si>
  <si>
    <t>PierpontLempkin</t>
  </si>
  <si>
    <t>Steejee</t>
  </si>
  <si>
    <t>ProgramMax</t>
  </si>
  <si>
    <t>David Pittman</t>
  </si>
  <si>
    <t>Thorlar</t>
  </si>
  <si>
    <t>MOONMOON57</t>
  </si>
  <si>
    <t>toby fox</t>
  </si>
  <si>
    <t>Leicester</t>
  </si>
  <si>
    <t>AndrewPrime</t>
  </si>
  <si>
    <t>Duleaf</t>
  </si>
  <si>
    <t>ShyGuy32</t>
  </si>
  <si>
    <t>SomethingArtistic.net</t>
  </si>
  <si>
    <t>Andrew168</t>
  </si>
  <si>
    <t>TGS</t>
  </si>
  <si>
    <t>__sdfg</t>
  </si>
  <si>
    <t>1d8plus3</t>
  </si>
  <si>
    <t>jdw193</t>
  </si>
  <si>
    <t>Terrene</t>
  </si>
  <si>
    <t>sorlok</t>
  </si>
  <si>
    <t>Anonymous with no comment142</t>
  </si>
  <si>
    <t>ProfNES</t>
  </si>
  <si>
    <t>Total Donated</t>
  </si>
  <si>
    <t>User / Organization</t>
  </si>
  <si>
    <t>Summer Games Done Quick 2017</t>
  </si>
  <si>
    <t>Harvey Relief Done Quick</t>
  </si>
  <si>
    <t>Games Done Quick Express 2018</t>
  </si>
  <si>
    <t>Summer Games Done Quick 2016</t>
  </si>
  <si>
    <t>Awesome Games Done Quick 2016</t>
  </si>
  <si>
    <t>Summer Games Done Quick 2014</t>
  </si>
  <si>
    <t>Awesome Games Done Quick 2013</t>
  </si>
  <si>
    <t>Awesome Games Done Quick 2012</t>
  </si>
  <si>
    <t>Summer Games Done Quick 2013</t>
  </si>
  <si>
    <t>Classic Games Done Quick</t>
  </si>
  <si>
    <t>Japan Relief Done Quick</t>
  </si>
  <si>
    <t>Summer Games Done Quick 2012</t>
  </si>
  <si>
    <t>Summer Games Done Quick 2011</t>
  </si>
  <si>
    <t>Speedrun Spooktacular</t>
  </si>
  <si>
    <t>Awesome Games Done Quick 2011</t>
  </si>
  <si>
    <t>Save The Animals</t>
  </si>
  <si>
    <t>Save Em. If the Animals live to teach another ...</t>
  </si>
  <si>
    <t>Kill The Animals</t>
  </si>
  <si>
    <t>Kill 'Em. If the Animals Rest In Peace, this T...</t>
  </si>
  <si>
    <t>saving the animals</t>
  </si>
  <si>
    <t>Bullet Bill The Animals</t>
  </si>
  <si>
    <t>kill the Animals</t>
  </si>
  <si>
    <t>Save the Animals</t>
  </si>
  <si>
    <t>They're essential to the story! Saving them is...</t>
  </si>
  <si>
    <t>Kill the Animals</t>
  </si>
  <si>
    <t>Frames are more important than animals! Gotta ...</t>
  </si>
  <si>
    <t>They smell. They cost time to save.</t>
  </si>
  <si>
    <t>Canon ending. They're cute.</t>
  </si>
  <si>
    <t>Kill the animals</t>
  </si>
  <si>
    <t>Save the animals</t>
  </si>
  <si>
    <t>They're fluffy, they're cute, they're helpless...</t>
  </si>
  <si>
    <t>They're smelly, they cost time, they're pointl...</t>
  </si>
  <si>
    <t>They're cute, they're cuddly, they're canon. S...</t>
  </si>
  <si>
    <t>This time, we really mean it. Leave nothing to...</t>
  </si>
  <si>
    <t>save the animals</t>
  </si>
  <si>
    <t>Decide whether to save, or leave the Etecoons ...</t>
  </si>
  <si>
    <t>Incarcerate the Animals</t>
  </si>
  <si>
    <t>save the animals (bid war)</t>
  </si>
  <si>
    <t>kill the animals</t>
  </si>
  <si>
    <t>Kill the frames.</t>
  </si>
  <si>
    <t>Save the frames.</t>
  </si>
  <si>
    <t>save</t>
  </si>
  <si>
    <t>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</si>
</sst>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6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8" fontId="0" fillId="0" borderId="0" xfId="0" applyNumberFormat="1"/>
    <xf numFmtId="0" fontId="2" fillId="0" borderId="0" xfId="0" applyFont="1"/>
    <xf numFmtId="0" fontId="3" fillId="3" borderId="0" xfId="0" applyFont="1" applyFill="1" applyAlignment="1">
      <alignment horizontal="right" vertical="top" wrapText="1"/>
    </xf>
    <xf numFmtId="8" fontId="4" fillId="3" borderId="0" xfId="0" applyNumberFormat="1" applyFont="1" applyFill="1" applyAlignment="1">
      <alignment horizontal="right" vertical="center" wrapText="1"/>
    </xf>
    <xf numFmtId="0" fontId="2" fillId="2" borderId="0" xfId="0" applyFont="1" applyFill="1"/>
    <xf numFmtId="0" fontId="3" fillId="2" borderId="0" xfId="0" applyFont="1" applyFill="1" applyAlignment="1">
      <alignment horizontal="right" vertical="top" wrapText="1"/>
    </xf>
    <xf numFmtId="8" fontId="4" fillId="2" borderId="0" xfId="0" applyNumberFormat="1" applyFont="1" applyFill="1" applyAlignment="1">
      <alignment horizontal="right" vertical="center" wrapText="1"/>
    </xf>
    <xf numFmtId="8" fontId="2" fillId="0" borderId="0" xfId="0" applyNumberFormat="1" applyFont="1"/>
    <xf numFmtId="0" fontId="5" fillId="0" borderId="0" xfId="0" applyFont="1"/>
    <xf numFmtId="8" fontId="7" fillId="2" borderId="0" xfId="0" applyNumberFormat="1" applyFont="1" applyFill="1" applyAlignment="1">
      <alignment horizontal="right" vertical="center" wrapText="1"/>
    </xf>
    <xf numFmtId="0" fontId="8" fillId="0" borderId="0" xfId="0" applyFont="1"/>
    <xf numFmtId="44" fontId="8" fillId="0" borderId="0" xfId="1" applyFont="1"/>
    <xf numFmtId="0" fontId="9" fillId="3" borderId="0" xfId="0" applyFont="1" applyFill="1" applyAlignment="1">
      <alignment horizontal="right" vertical="center" wrapText="1"/>
    </xf>
    <xf numFmtId="8" fontId="10" fillId="3" borderId="0" xfId="0" applyNumberFormat="1" applyFont="1" applyFill="1" applyAlignment="1">
      <alignment horizontal="right" vertical="center" wrapText="1"/>
    </xf>
    <xf numFmtId="0" fontId="9" fillId="2" borderId="0" xfId="0" applyFont="1" applyFill="1" applyAlignment="1">
      <alignment horizontal="right" vertical="center" wrapText="1"/>
    </xf>
    <xf numFmtId="8" fontId="10" fillId="2" borderId="0" xfId="0" applyNumberFormat="1" applyFont="1" applyFill="1" applyAlignment="1">
      <alignment horizontal="right" vertical="center" wrapText="1"/>
    </xf>
    <xf numFmtId="15" fontId="0" fillId="0" borderId="0" xfId="0" applyNumberFormat="1"/>
    <xf numFmtId="17" fontId="0" fillId="0" borderId="0" xfId="0" applyNumberFormat="1"/>
    <xf numFmtId="0" fontId="6" fillId="3" borderId="0" xfId="0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8" fontId="7" fillId="3" borderId="0" xfId="0" applyNumberFormat="1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horizontal="right" vertical="center" wrapText="1"/>
    </xf>
    <xf numFmtId="9" fontId="5" fillId="0" borderId="0" xfId="2" applyFont="1"/>
    <xf numFmtId="44" fontId="5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800"/>
              <a:t>Games ranked</a:t>
            </a:r>
            <a:r>
              <a:rPr lang="en-US" sz="2800" baseline="0"/>
              <a:t> by donations amounts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243043923684495"/>
          <c:y val="0.1437054028856006"/>
          <c:w val="0.62913907630333488"/>
          <c:h val="0.807059998215346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Sheet1!$B$1:$B$10</c:f>
              <c:strCache>
                <c:ptCount val="10"/>
                <c:pt idx="0">
                  <c:v>AGDQ 2020 - Super Metroid Impossible Any%</c:v>
                </c:pt>
                <c:pt idx="1">
                  <c:v>AGDQ 2018 - The Legend Of Zelda:BOTW All Main Quests</c:v>
                </c:pt>
                <c:pt idx="2">
                  <c:v>AGDQ 2017 - Undertale True Pacifist Ending</c:v>
                </c:pt>
                <c:pt idx="3">
                  <c:v>AGDQ 2017 - Super Metroid 100%</c:v>
                </c:pt>
                <c:pt idx="4">
                  <c:v>AGDQ 2019 - Super Metroid Reverse Boss Order</c:v>
                </c:pt>
                <c:pt idx="5">
                  <c:v>SGDQ 2019 - Chrono Trigger Glitchless 100%</c:v>
                </c:pt>
                <c:pt idx="6">
                  <c:v>AGDQ 2020 - Super Mario Maker 2 Tas Tas</c:v>
                </c:pt>
                <c:pt idx="7">
                  <c:v>AGDQ 2014 - Chrono Trigger</c:v>
                </c:pt>
                <c:pt idx="8">
                  <c:v>SGDQ 2019 - Super Mario World 96 Exit</c:v>
                </c:pt>
                <c:pt idx="9">
                  <c:v>AGDQ 2017 - Dark Souls 3 Any%</c:v>
                </c:pt>
              </c:strCache>
            </c:strRef>
          </c:cat>
          <c:val>
            <c:numRef>
              <c:f>Sheet1!$C$1:$C$10</c:f>
              <c:numCache>
                <c:formatCode>"$"#,##0.00_);[Red]\("$"#,##0.00\)</c:formatCode>
                <c:ptCount val="10"/>
                <c:pt idx="0">
                  <c:v>609119.51</c:v>
                </c:pt>
                <c:pt idx="1">
                  <c:v>463246.21</c:v>
                </c:pt>
                <c:pt idx="2">
                  <c:v>362529.5</c:v>
                </c:pt>
                <c:pt idx="3">
                  <c:v>349020.56</c:v>
                </c:pt>
                <c:pt idx="4">
                  <c:v>311235.99</c:v>
                </c:pt>
                <c:pt idx="5">
                  <c:v>297186.84000000003</c:v>
                </c:pt>
                <c:pt idx="6">
                  <c:v>219941.43</c:v>
                </c:pt>
                <c:pt idx="7">
                  <c:v>205106.89</c:v>
                </c:pt>
                <c:pt idx="8">
                  <c:v>195246.79</c:v>
                </c:pt>
                <c:pt idx="9">
                  <c:v>193572.23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C-4EC1-BD95-CFB7EF6D77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58"/>
        <c:axId val="1013413247"/>
        <c:axId val="1014923535"/>
      </c:barChart>
      <c:catAx>
        <c:axId val="10134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132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23535"/>
        <c:crosses val="autoZero"/>
        <c:auto val="1"/>
        <c:lblAlgn val="ctr"/>
        <c:lblOffset val="100"/>
        <c:noMultiLvlLbl val="0"/>
      </c:catAx>
      <c:valAx>
        <c:axId val="101492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132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Gamesdonequick Donation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6"/>
              <c:layout>
                <c:manualLayout>
                  <c:x val="-2.1619426993299055E-2"/>
                  <c:y val="5.96947739145110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17-4D0C-A33F-224AC4B7C19C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217-4D0C-A33F-224AC4B7C1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Sheet3!$A$2:$A$20</c:f>
              <c:numCache>
                <c:formatCode>mmm\-yy</c:formatCode>
                <c:ptCount val="19"/>
                <c:pt idx="0" formatCode="d\-mmm\-yy">
                  <c:v>40544</c:v>
                </c:pt>
                <c:pt idx="1">
                  <c:v>40725</c:v>
                </c:pt>
                <c:pt idx="2">
                  <c:v>40909</c:v>
                </c:pt>
                <c:pt idx="3">
                  <c:v>41091</c:v>
                </c:pt>
                <c:pt idx="4">
                  <c:v>41275</c:v>
                </c:pt>
                <c:pt idx="5">
                  <c:v>41456</c:v>
                </c:pt>
                <c:pt idx="6" formatCode="d\-mmm\-yy">
                  <c:v>41640</c:v>
                </c:pt>
                <c:pt idx="7">
                  <c:v>41821</c:v>
                </c:pt>
                <c:pt idx="8">
                  <c:v>42005</c:v>
                </c:pt>
                <c:pt idx="9">
                  <c:v>42186</c:v>
                </c:pt>
                <c:pt idx="10">
                  <c:v>42370</c:v>
                </c:pt>
                <c:pt idx="11">
                  <c:v>42552</c:v>
                </c:pt>
                <c:pt idx="12" formatCode="d\-mmm\-yy">
                  <c:v>42736</c:v>
                </c:pt>
                <c:pt idx="13">
                  <c:v>42917</c:v>
                </c:pt>
                <c:pt idx="14">
                  <c:v>43101</c:v>
                </c:pt>
                <c:pt idx="15">
                  <c:v>43282</c:v>
                </c:pt>
                <c:pt idx="16">
                  <c:v>43466</c:v>
                </c:pt>
                <c:pt idx="17">
                  <c:v>43647</c:v>
                </c:pt>
                <c:pt idx="18" formatCode="d\-mmm\-yy">
                  <c:v>43831</c:v>
                </c:pt>
              </c:numCache>
            </c:numRef>
          </c:cat>
          <c:val>
            <c:numRef>
              <c:f>Sheet3!$B$2:$B$20</c:f>
              <c:numCache>
                <c:formatCode>"$"#,##0.00_);[Red]\("$"#,##0.00\)</c:formatCode>
                <c:ptCount val="19"/>
                <c:pt idx="0">
                  <c:v>16.149999999999999</c:v>
                </c:pt>
                <c:pt idx="1">
                  <c:v>19.14</c:v>
                </c:pt>
                <c:pt idx="2">
                  <c:v>25.38</c:v>
                </c:pt>
                <c:pt idx="3">
                  <c:v>20.97</c:v>
                </c:pt>
                <c:pt idx="4">
                  <c:v>27.5</c:v>
                </c:pt>
                <c:pt idx="5">
                  <c:v>23.85</c:v>
                </c:pt>
                <c:pt idx="6">
                  <c:v>36.54</c:v>
                </c:pt>
                <c:pt idx="7">
                  <c:v>38.39</c:v>
                </c:pt>
                <c:pt idx="8">
                  <c:v>40.409999999999997</c:v>
                </c:pt>
                <c:pt idx="9">
                  <c:v>42.78</c:v>
                </c:pt>
                <c:pt idx="10">
                  <c:v>40.049999999999997</c:v>
                </c:pt>
                <c:pt idx="11">
                  <c:v>41.89</c:v>
                </c:pt>
                <c:pt idx="12">
                  <c:v>51.26</c:v>
                </c:pt>
                <c:pt idx="13">
                  <c:v>59.53</c:v>
                </c:pt>
                <c:pt idx="14">
                  <c:v>51.49</c:v>
                </c:pt>
                <c:pt idx="15">
                  <c:v>59.68</c:v>
                </c:pt>
                <c:pt idx="16">
                  <c:v>52.21</c:v>
                </c:pt>
                <c:pt idx="17">
                  <c:v>61.22</c:v>
                </c:pt>
                <c:pt idx="18">
                  <c:v>58.39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7-4D0C-A33F-224AC4B7C1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93544623"/>
        <c:axId val="1295648799"/>
      </c:lineChart>
      <c:dateAx>
        <c:axId val="1293544623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48799"/>
        <c:crosses val="autoZero"/>
        <c:auto val="0"/>
        <c:lblOffset val="100"/>
        <c:baseTimeUnit val="months"/>
        <c:majorUnit val="6"/>
        <c:majorTimeUnit val="months"/>
      </c:dateAx>
      <c:valAx>
        <c:axId val="1295648799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4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Kill vs Save The Animals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Sheet4!$F$33:$F$34</c:f>
              <c:strCache>
                <c:ptCount val="2"/>
                <c:pt idx="0">
                  <c:v>Kill the Animals</c:v>
                </c:pt>
                <c:pt idx="1">
                  <c:v>Save the Animals</c:v>
                </c:pt>
              </c:strCache>
            </c:strRef>
          </c:cat>
          <c:val>
            <c:numRef>
              <c:f>Sheet4!$G$33:$G$34</c:f>
              <c:numCache>
                <c:formatCode>_("$"* #,##0.00_);_("$"* \(#,##0.00\);_("$"* "-"??_);_(@_)</c:formatCode>
                <c:ptCount val="2"/>
                <c:pt idx="0">
                  <c:v>976428.56</c:v>
                </c:pt>
                <c:pt idx="1">
                  <c:v>1007664.7300000002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2-485F-8BA0-AC124878B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0</xdr:row>
      <xdr:rowOff>0</xdr:rowOff>
    </xdr:from>
    <xdr:to>
      <xdr:col>22</xdr:col>
      <xdr:colOff>495300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BD6FF-9E1D-46EE-B1B4-F917DE998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300111</xdr:colOff>
      <xdr:row>5</xdr:row>
      <xdr:rowOff>70339</xdr:rowOff>
    </xdr:from>
    <xdr:to>
      <xdr:col>34</xdr:col>
      <xdr:colOff>460131</xdr:colOff>
      <xdr:row>18</xdr:row>
      <xdr:rowOff>112541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E759A-91B7-4510-9290-778055473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975360</xdr:colOff>
      <xdr:row>34</xdr:row>
      <xdr:rowOff>121920</xdr:rowOff>
    </xdr:from>
    <xdr:to>
      <xdr:col>7</xdr:col>
      <xdr:colOff>990600</xdr:colOff>
      <xdr:row>68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5BE22-4975-436F-8212-1590DB69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C8580B-E9E9-4CF7-8BF2-F0681877DEB4}" name="Table2" displayName="Table2" ref="A1:B11" totalsRowShown="0" headerRowDxfId="0">
  <autoFilter ref="A1:B11" xr:uid="{143E8E32-B819-496E-A267-989333ECBE09}"/>
  <tableColumns count="2">
    <tableColumn id="1" xr3:uid="{EDEE1D9F-D9F6-4483-B779-EBEC7CAFF3FF}" name="User / Organization" dataDxfId="2"/>
    <tableColumn id="2" xr3:uid="{B71D74FC-53E8-4477-BDD4-0D44E042271B}" name="Total Donated" dataDxfId="1" dataCellStyle="Currency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0D6E-3347-4929-AAB1-5B3772B8E582}">
  <dimension ref="A1:C16"/>
  <sheetViews>
    <sheetView zoomScale="130" zoomScaleNormal="130" workbookViewId="0">
      <selection activeCell="A30" sqref="A30"/>
    </sheetView>
  </sheetViews>
  <sheetFormatPr defaultRowHeight="14.4" x14ac:dyDescent="0.3"/>
  <cols>
    <col min="1" max="1" width="29.77734375" bestFit="1" customWidth="1"/>
    <col min="2" max="2" width="58.33203125" bestFit="1" customWidth="1"/>
    <col min="3" max="3" width="11.5546875" bestFit="1" customWidth="1"/>
  </cols>
  <sheetData>
    <row r="1" spans="1:3" x14ac:dyDescent="0.3">
      <c r="A1" t="s">
        <v>1</v>
      </c>
      <c r="B1" t="s">
        <v>10</v>
      </c>
      <c r="C1" s="1">
        <v>609119.51</v>
      </c>
    </row>
    <row r="2" spans="1:3" x14ac:dyDescent="0.3">
      <c r="A2" t="s">
        <v>2</v>
      </c>
      <c r="B2" t="s">
        <v>24</v>
      </c>
      <c r="C2" s="1">
        <v>463246.21</v>
      </c>
    </row>
    <row r="3" spans="1:3" x14ac:dyDescent="0.3">
      <c r="A3" t="s">
        <v>3</v>
      </c>
      <c r="B3" t="s">
        <v>11</v>
      </c>
      <c r="C3" s="1">
        <v>362529.5</v>
      </c>
    </row>
    <row r="4" spans="1:3" x14ac:dyDescent="0.3">
      <c r="A4" t="s">
        <v>3</v>
      </c>
      <c r="B4" t="s">
        <v>12</v>
      </c>
      <c r="C4" s="1">
        <v>349020.56</v>
      </c>
    </row>
    <row r="5" spans="1:3" x14ac:dyDescent="0.3">
      <c r="A5" t="s">
        <v>5</v>
      </c>
      <c r="B5" t="s">
        <v>13</v>
      </c>
      <c r="C5" s="1">
        <v>311235.99</v>
      </c>
    </row>
    <row r="6" spans="1:3" x14ac:dyDescent="0.3">
      <c r="A6" t="s">
        <v>0</v>
      </c>
      <c r="B6" t="s">
        <v>14</v>
      </c>
      <c r="C6" s="1">
        <v>297186.84000000003</v>
      </c>
    </row>
    <row r="7" spans="1:3" x14ac:dyDescent="0.3">
      <c r="A7" t="s">
        <v>1</v>
      </c>
      <c r="B7" t="s">
        <v>15</v>
      </c>
      <c r="C7" s="1">
        <v>219941.43</v>
      </c>
    </row>
    <row r="8" spans="1:3" x14ac:dyDescent="0.3">
      <c r="A8" t="s">
        <v>7</v>
      </c>
      <c r="B8" t="s">
        <v>16</v>
      </c>
      <c r="C8" s="1">
        <v>205106.89</v>
      </c>
    </row>
    <row r="9" spans="1:3" x14ac:dyDescent="0.3">
      <c r="A9" t="s">
        <v>0</v>
      </c>
      <c r="B9" t="s">
        <v>17</v>
      </c>
      <c r="C9" s="1">
        <v>195246.79</v>
      </c>
    </row>
    <row r="10" spans="1:3" x14ac:dyDescent="0.3">
      <c r="A10" t="s">
        <v>3</v>
      </c>
      <c r="B10" t="s">
        <v>18</v>
      </c>
      <c r="C10" s="1">
        <v>193572.23</v>
      </c>
    </row>
    <row r="11" spans="1:3" x14ac:dyDescent="0.3">
      <c r="A11" t="s">
        <v>1</v>
      </c>
      <c r="B11" t="s">
        <v>19</v>
      </c>
      <c r="C11" s="1">
        <v>162707.88</v>
      </c>
    </row>
    <row r="12" spans="1:3" x14ac:dyDescent="0.3">
      <c r="A12" t="s">
        <v>8</v>
      </c>
      <c r="B12" t="s">
        <v>20</v>
      </c>
      <c r="C12" s="1">
        <v>162568.60999999999</v>
      </c>
    </row>
    <row r="13" spans="1:3" x14ac:dyDescent="0.3">
      <c r="A13" t="s">
        <v>4</v>
      </c>
      <c r="B13" t="s">
        <v>21</v>
      </c>
      <c r="C13" s="1">
        <v>162262.89000000001</v>
      </c>
    </row>
    <row r="14" spans="1:3" x14ac:dyDescent="0.3">
      <c r="A14" t="s">
        <v>3</v>
      </c>
      <c r="B14" t="s">
        <v>22</v>
      </c>
      <c r="C14" s="1">
        <v>156547.91</v>
      </c>
    </row>
    <row r="15" spans="1:3" x14ac:dyDescent="0.3">
      <c r="A15" t="s">
        <v>5</v>
      </c>
      <c r="B15" t="s">
        <v>23</v>
      </c>
      <c r="C15" s="1">
        <v>152859.94</v>
      </c>
    </row>
    <row r="16" spans="1:3" x14ac:dyDescent="0.3">
      <c r="C1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B4E1-283A-494B-B083-A096298B98D8}">
  <dimension ref="A1:K54"/>
  <sheetViews>
    <sheetView zoomScaleNormal="100" workbookViewId="0">
      <selection activeCell="E18" sqref="E18"/>
    </sheetView>
  </sheetViews>
  <sheetFormatPr defaultRowHeight="21" x14ac:dyDescent="0.4"/>
  <cols>
    <col min="1" max="1" width="27.21875" style="11" customWidth="1"/>
    <col min="2" max="2" width="27.21875" style="12" customWidth="1"/>
    <col min="8" max="8" width="14.109375" style="2" customWidth="1"/>
    <col min="9" max="9" width="52.88671875" style="2" customWidth="1"/>
    <col min="10" max="10" width="18.5546875" style="2" customWidth="1"/>
    <col min="11" max="11" width="19.5546875" style="2" customWidth="1"/>
  </cols>
  <sheetData>
    <row r="1" spans="1:11" x14ac:dyDescent="0.4">
      <c r="A1" s="11" t="s">
        <v>75</v>
      </c>
      <c r="B1" s="12" t="s">
        <v>74</v>
      </c>
    </row>
    <row r="2" spans="1:11" x14ac:dyDescent="0.4">
      <c r="A2" s="11" t="s">
        <v>26</v>
      </c>
      <c r="B2" s="12">
        <v>1493419.37</v>
      </c>
    </row>
    <row r="3" spans="1:11" x14ac:dyDescent="0.4">
      <c r="A3" s="11" t="s">
        <v>29</v>
      </c>
      <c r="B3" s="12">
        <v>335540.95</v>
      </c>
    </row>
    <row r="4" spans="1:11" x14ac:dyDescent="0.4">
      <c r="A4" s="11" t="s">
        <v>31</v>
      </c>
      <c r="B4" s="12">
        <v>125237.5</v>
      </c>
    </row>
    <row r="5" spans="1:11" ht="21" customHeight="1" x14ac:dyDescent="0.4">
      <c r="A5" s="11" t="s">
        <v>32</v>
      </c>
      <c r="B5" s="12">
        <v>150150</v>
      </c>
      <c r="H5" s="3" t="s">
        <v>27</v>
      </c>
      <c r="I5" s="4">
        <v>4127816.13</v>
      </c>
      <c r="J5" s="5"/>
    </row>
    <row r="6" spans="1:11" x14ac:dyDescent="0.4">
      <c r="A6" s="11" t="s">
        <v>33</v>
      </c>
      <c r="B6" s="12">
        <v>101822.73999999999</v>
      </c>
      <c r="H6" s="6">
        <v>348261</v>
      </c>
      <c r="I6" s="6" t="s">
        <v>25</v>
      </c>
      <c r="J6" s="7">
        <v>921371.22</v>
      </c>
    </row>
    <row r="7" spans="1:11" x14ac:dyDescent="0.4">
      <c r="A7" s="11" t="s">
        <v>35</v>
      </c>
      <c r="B7" s="12">
        <v>53441</v>
      </c>
      <c r="H7" s="3">
        <v>388016</v>
      </c>
      <c r="I7" s="3" t="s">
        <v>28</v>
      </c>
      <c r="J7" s="4">
        <v>608259</v>
      </c>
      <c r="K7" s="8">
        <f>J7+J8+J9</f>
        <v>1493419.37</v>
      </c>
    </row>
    <row r="8" spans="1:11" x14ac:dyDescent="0.4">
      <c r="A8" s="11" t="s">
        <v>37</v>
      </c>
      <c r="B8" s="12">
        <v>45759</v>
      </c>
      <c r="H8" s="6">
        <v>348176</v>
      </c>
      <c r="I8" s="6" t="s">
        <v>26</v>
      </c>
      <c r="J8" s="7">
        <v>469404</v>
      </c>
    </row>
    <row r="9" spans="1:11" x14ac:dyDescent="0.4">
      <c r="A9" s="11" t="s">
        <v>38</v>
      </c>
      <c r="B9" s="12">
        <v>35255.18</v>
      </c>
      <c r="H9" s="3">
        <v>864</v>
      </c>
      <c r="I9" s="3" t="s">
        <v>26</v>
      </c>
      <c r="J9" s="4">
        <v>415756.37</v>
      </c>
    </row>
    <row r="10" spans="1:11" x14ac:dyDescent="0.4">
      <c r="A10" s="11" t="s">
        <v>39</v>
      </c>
      <c r="B10" s="12">
        <v>31837</v>
      </c>
      <c r="H10" s="6">
        <v>40545</v>
      </c>
      <c r="I10" s="6" t="s">
        <v>29</v>
      </c>
      <c r="J10" s="7">
        <v>335540.95</v>
      </c>
    </row>
    <row r="11" spans="1:11" x14ac:dyDescent="0.4">
      <c r="A11" s="11" t="s">
        <v>40</v>
      </c>
      <c r="B11" s="12">
        <v>30645</v>
      </c>
      <c r="H11" s="3">
        <v>377171</v>
      </c>
      <c r="I11" s="3" t="s">
        <v>30</v>
      </c>
      <c r="J11" s="4">
        <v>325470.44</v>
      </c>
    </row>
    <row r="12" spans="1:11" x14ac:dyDescent="0.4">
      <c r="H12" s="6">
        <v>3046</v>
      </c>
      <c r="I12" s="6" t="s">
        <v>31</v>
      </c>
      <c r="J12" s="7">
        <v>125237.5</v>
      </c>
    </row>
    <row r="13" spans="1:11" x14ac:dyDescent="0.4">
      <c r="H13" s="3">
        <v>42900</v>
      </c>
      <c r="I13" s="3" t="s">
        <v>32</v>
      </c>
      <c r="J13" s="4">
        <v>98150</v>
      </c>
      <c r="K13" s="8">
        <f>J13+J17</f>
        <v>150150</v>
      </c>
    </row>
    <row r="14" spans="1:11" x14ac:dyDescent="0.4">
      <c r="H14" s="6">
        <v>405437</v>
      </c>
      <c r="I14" s="6" t="s">
        <v>33</v>
      </c>
      <c r="J14" s="7">
        <v>80258.2</v>
      </c>
      <c r="K14" s="8">
        <f>J14+J29</f>
        <v>101822.73999999999</v>
      </c>
    </row>
    <row r="15" spans="1:11" x14ac:dyDescent="0.4">
      <c r="H15" s="3">
        <v>31878</v>
      </c>
      <c r="I15" s="3" t="s">
        <v>34</v>
      </c>
      <c r="J15" s="4">
        <v>66534</v>
      </c>
    </row>
    <row r="16" spans="1:11" x14ac:dyDescent="0.4">
      <c r="H16" s="6">
        <v>256177</v>
      </c>
      <c r="I16" s="6" t="s">
        <v>35</v>
      </c>
      <c r="J16" s="7">
        <v>53441</v>
      </c>
    </row>
    <row r="17" spans="8:10" x14ac:dyDescent="0.4">
      <c r="H17" s="3">
        <v>1619</v>
      </c>
      <c r="I17" s="3" t="s">
        <v>36</v>
      </c>
      <c r="J17" s="4">
        <v>52000</v>
      </c>
    </row>
    <row r="18" spans="8:10" x14ac:dyDescent="0.4">
      <c r="H18" s="6">
        <v>255000</v>
      </c>
      <c r="I18" s="6" t="s">
        <v>37</v>
      </c>
      <c r="J18" s="7">
        <v>45759</v>
      </c>
    </row>
    <row r="19" spans="8:10" x14ac:dyDescent="0.4">
      <c r="H19" s="3">
        <v>290826</v>
      </c>
      <c r="I19" s="3" t="s">
        <v>38</v>
      </c>
      <c r="J19" s="4">
        <v>35255.18</v>
      </c>
    </row>
    <row r="20" spans="8:10" x14ac:dyDescent="0.4">
      <c r="H20" s="6">
        <v>326591</v>
      </c>
      <c r="I20" s="6" t="s">
        <v>39</v>
      </c>
      <c r="J20" s="7">
        <v>31837</v>
      </c>
    </row>
    <row r="21" spans="8:10" x14ac:dyDescent="0.4">
      <c r="H21" s="3">
        <v>14294</v>
      </c>
      <c r="I21" s="3" t="s">
        <v>40</v>
      </c>
      <c r="J21" s="4">
        <v>30645</v>
      </c>
    </row>
    <row r="22" spans="8:10" x14ac:dyDescent="0.4">
      <c r="H22" s="6">
        <v>11370</v>
      </c>
      <c r="I22" s="6" t="s">
        <v>41</v>
      </c>
      <c r="J22" s="7">
        <v>27753</v>
      </c>
    </row>
    <row r="23" spans="8:10" x14ac:dyDescent="0.4">
      <c r="H23" s="3">
        <v>13152</v>
      </c>
      <c r="I23" s="3" t="s">
        <v>42</v>
      </c>
      <c r="J23" s="4">
        <v>26401.97</v>
      </c>
    </row>
    <row r="24" spans="8:10" x14ac:dyDescent="0.4">
      <c r="H24" s="6">
        <v>332363</v>
      </c>
      <c r="I24" s="6" t="s">
        <v>43</v>
      </c>
      <c r="J24" s="7">
        <v>25372.53</v>
      </c>
    </row>
    <row r="25" spans="8:10" x14ac:dyDescent="0.4">
      <c r="H25" s="3">
        <v>354508</v>
      </c>
      <c r="I25" s="3" t="s">
        <v>44</v>
      </c>
      <c r="J25" s="4">
        <v>25000</v>
      </c>
    </row>
    <row r="26" spans="8:10" x14ac:dyDescent="0.4">
      <c r="H26" s="6">
        <v>17236</v>
      </c>
      <c r="I26" s="6" t="s">
        <v>45</v>
      </c>
      <c r="J26" s="7">
        <v>24241.74</v>
      </c>
    </row>
    <row r="27" spans="8:10" x14ac:dyDescent="0.4">
      <c r="H27" s="3">
        <v>306878</v>
      </c>
      <c r="I27" s="3" t="s">
        <v>46</v>
      </c>
      <c r="J27" s="4">
        <v>24000</v>
      </c>
    </row>
    <row r="28" spans="8:10" x14ac:dyDescent="0.4">
      <c r="H28" s="6">
        <v>635</v>
      </c>
      <c r="I28" s="6" t="s">
        <v>47</v>
      </c>
      <c r="J28" s="7">
        <v>22920</v>
      </c>
    </row>
    <row r="29" spans="8:10" x14ac:dyDescent="0.4">
      <c r="H29" s="3">
        <v>378278</v>
      </c>
      <c r="I29" s="3" t="s">
        <v>48</v>
      </c>
      <c r="J29" s="4">
        <v>21564.54</v>
      </c>
    </row>
    <row r="30" spans="8:10" x14ac:dyDescent="0.4">
      <c r="H30" s="6">
        <v>317544</v>
      </c>
      <c r="I30" s="6" t="s">
        <v>49</v>
      </c>
      <c r="J30" s="7">
        <v>17816.2</v>
      </c>
    </row>
    <row r="31" spans="8:10" x14ac:dyDescent="0.4">
      <c r="H31" s="3">
        <v>53638</v>
      </c>
      <c r="I31" s="3" t="s">
        <v>50</v>
      </c>
      <c r="J31" s="4">
        <v>17759.46</v>
      </c>
    </row>
    <row r="32" spans="8:10" x14ac:dyDescent="0.4">
      <c r="H32" s="6">
        <v>36718</v>
      </c>
      <c r="I32" s="6" t="s">
        <v>51</v>
      </c>
      <c r="J32" s="7">
        <v>17726.95</v>
      </c>
    </row>
    <row r="33" spans="8:10" x14ac:dyDescent="0.4">
      <c r="H33" s="3">
        <v>3853</v>
      </c>
      <c r="I33" s="3" t="s">
        <v>52</v>
      </c>
      <c r="J33" s="4">
        <v>17040</v>
      </c>
    </row>
    <row r="34" spans="8:10" x14ac:dyDescent="0.4">
      <c r="H34" s="6">
        <v>33409</v>
      </c>
      <c r="I34" s="6" t="s">
        <v>53</v>
      </c>
      <c r="J34" s="7">
        <v>16732</v>
      </c>
    </row>
    <row r="35" spans="8:10" x14ac:dyDescent="0.4">
      <c r="H35" s="3">
        <v>34412</v>
      </c>
      <c r="I35" s="3" t="s">
        <v>54</v>
      </c>
      <c r="J35" s="4">
        <v>16618.21</v>
      </c>
    </row>
    <row r="36" spans="8:10" x14ac:dyDescent="0.4">
      <c r="H36" s="6">
        <v>3659</v>
      </c>
      <c r="I36" s="6" t="s">
        <v>55</v>
      </c>
      <c r="J36" s="7">
        <v>15650</v>
      </c>
    </row>
    <row r="37" spans="8:10" x14ac:dyDescent="0.4">
      <c r="H37" s="3">
        <v>40179</v>
      </c>
      <c r="I37" s="3" t="s">
        <v>56</v>
      </c>
      <c r="J37" s="4">
        <v>15546.45</v>
      </c>
    </row>
    <row r="38" spans="8:10" x14ac:dyDescent="0.4">
      <c r="H38" s="6">
        <v>352515</v>
      </c>
      <c r="I38" s="6" t="s">
        <v>57</v>
      </c>
      <c r="J38" s="7">
        <v>15005</v>
      </c>
    </row>
    <row r="39" spans="8:10" x14ac:dyDescent="0.4">
      <c r="H39" s="3">
        <v>329803</v>
      </c>
      <c r="I39" s="3" t="s">
        <v>58</v>
      </c>
      <c r="J39" s="4">
        <v>14777</v>
      </c>
    </row>
    <row r="40" spans="8:10" x14ac:dyDescent="0.4">
      <c r="H40" s="6">
        <v>306870</v>
      </c>
      <c r="I40" s="6" t="s">
        <v>59</v>
      </c>
      <c r="J40" s="7">
        <v>13900</v>
      </c>
    </row>
    <row r="41" spans="8:10" x14ac:dyDescent="0.4">
      <c r="H41" s="3">
        <v>5345</v>
      </c>
      <c r="I41" s="3" t="s">
        <v>60</v>
      </c>
      <c r="J41" s="4">
        <v>13722</v>
      </c>
    </row>
    <row r="42" spans="8:10" x14ac:dyDescent="0.4">
      <c r="H42" s="6">
        <v>381774</v>
      </c>
      <c r="I42" s="6" t="s">
        <v>61</v>
      </c>
      <c r="J42" s="7">
        <v>13375</v>
      </c>
    </row>
    <row r="43" spans="8:10" x14ac:dyDescent="0.4">
      <c r="H43" s="3">
        <v>23191</v>
      </c>
      <c r="I43" s="3" t="s">
        <v>62</v>
      </c>
      <c r="J43" s="4">
        <v>13333.37</v>
      </c>
    </row>
    <row r="44" spans="8:10" x14ac:dyDescent="0.4">
      <c r="H44" s="6">
        <v>370169</v>
      </c>
      <c r="I44" s="6" t="s">
        <v>63</v>
      </c>
      <c r="J44" s="7">
        <v>12750</v>
      </c>
    </row>
    <row r="45" spans="8:10" x14ac:dyDescent="0.4">
      <c r="H45" s="3">
        <v>29545</v>
      </c>
      <c r="I45" s="3" t="s">
        <v>64</v>
      </c>
      <c r="J45" s="4">
        <v>12640</v>
      </c>
    </row>
    <row r="46" spans="8:10" x14ac:dyDescent="0.4">
      <c r="H46" s="6">
        <v>317219</v>
      </c>
      <c r="I46" s="6" t="s">
        <v>65</v>
      </c>
      <c r="J46" s="7">
        <v>12600</v>
      </c>
    </row>
    <row r="47" spans="8:10" x14ac:dyDescent="0.4">
      <c r="H47" s="3">
        <v>15610</v>
      </c>
      <c r="I47" s="3" t="s">
        <v>66</v>
      </c>
      <c r="J47" s="4">
        <v>12170</v>
      </c>
    </row>
    <row r="48" spans="8:10" x14ac:dyDescent="0.4">
      <c r="H48" s="6">
        <v>6573</v>
      </c>
      <c r="I48" s="6" t="s">
        <v>67</v>
      </c>
      <c r="J48" s="7">
        <v>12086.41</v>
      </c>
    </row>
    <row r="49" spans="8:10" x14ac:dyDescent="0.4">
      <c r="H49" s="3">
        <v>341705</v>
      </c>
      <c r="I49" s="3" t="s">
        <v>68</v>
      </c>
      <c r="J49" s="4">
        <v>12000</v>
      </c>
    </row>
    <row r="50" spans="8:10" x14ac:dyDescent="0.4">
      <c r="H50" s="6">
        <v>349006</v>
      </c>
      <c r="I50" s="6" t="s">
        <v>69</v>
      </c>
      <c r="J50" s="7">
        <v>11530</v>
      </c>
    </row>
    <row r="51" spans="8:10" x14ac:dyDescent="0.4">
      <c r="H51" s="3">
        <v>264098</v>
      </c>
      <c r="I51" s="3" t="s">
        <v>70</v>
      </c>
      <c r="J51" s="4">
        <v>11500</v>
      </c>
    </row>
    <row r="52" spans="8:10" x14ac:dyDescent="0.4">
      <c r="H52" s="6">
        <v>302414</v>
      </c>
      <c r="I52" s="6" t="s">
        <v>71</v>
      </c>
      <c r="J52" s="7">
        <v>11485.63</v>
      </c>
    </row>
    <row r="53" spans="8:10" x14ac:dyDescent="0.4">
      <c r="H53" s="3">
        <v>294731</v>
      </c>
      <c r="I53" s="3" t="s">
        <v>72</v>
      </c>
      <c r="J53" s="4">
        <v>11391.09</v>
      </c>
    </row>
    <row r="54" spans="8:10" x14ac:dyDescent="0.4">
      <c r="H54" s="6">
        <v>2753</v>
      </c>
      <c r="I54" s="6" t="s">
        <v>73</v>
      </c>
      <c r="J54" s="7">
        <v>11261.67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434D-E58F-4D13-BF3D-175744D2E5B3}">
  <dimension ref="A2:Q33"/>
  <sheetViews>
    <sheetView topLeftCell="M1" zoomScale="130" zoomScaleNormal="130" workbookViewId="0">
      <selection activeCell="AG2" sqref="AG2"/>
    </sheetView>
  </sheetViews>
  <sheetFormatPr defaultRowHeight="14.4" x14ac:dyDescent="0.3"/>
  <cols>
    <col min="1" max="1" width="24.21875" customWidth="1"/>
    <col min="8" max="9" width="31.44140625" customWidth="1"/>
  </cols>
  <sheetData>
    <row r="2" spans="1:17" x14ac:dyDescent="0.3">
      <c r="A2" s="17">
        <v>40544</v>
      </c>
      <c r="B2" s="14">
        <v>16.149999999999999</v>
      </c>
    </row>
    <row r="3" spans="1:17" x14ac:dyDescent="0.3">
      <c r="A3" s="18">
        <v>40725</v>
      </c>
      <c r="B3" s="14">
        <v>19.14</v>
      </c>
    </row>
    <row r="4" spans="1:17" x14ac:dyDescent="0.3">
      <c r="A4" s="18">
        <v>40909</v>
      </c>
      <c r="B4" s="16">
        <v>25.38</v>
      </c>
    </row>
    <row r="5" spans="1:17" x14ac:dyDescent="0.3">
      <c r="A5" s="18">
        <v>41091</v>
      </c>
      <c r="B5" s="16">
        <v>20.97</v>
      </c>
    </row>
    <row r="6" spans="1:17" x14ac:dyDescent="0.3">
      <c r="A6" s="18">
        <v>41275</v>
      </c>
      <c r="B6" s="14">
        <v>27.5</v>
      </c>
    </row>
    <row r="7" spans="1:17" x14ac:dyDescent="0.3">
      <c r="A7" s="18">
        <v>41456</v>
      </c>
      <c r="B7" s="14">
        <v>23.85</v>
      </c>
    </row>
    <row r="8" spans="1:17" x14ac:dyDescent="0.3">
      <c r="A8" s="17">
        <v>41640</v>
      </c>
      <c r="B8" s="16">
        <v>36.54</v>
      </c>
    </row>
    <row r="9" spans="1:17" ht="27.6" x14ac:dyDescent="0.3">
      <c r="A9" s="18">
        <v>41821</v>
      </c>
      <c r="B9" s="16">
        <v>38.39</v>
      </c>
      <c r="H9" s="13" t="s">
        <v>4</v>
      </c>
      <c r="I9" s="14">
        <v>61.22</v>
      </c>
    </row>
    <row r="10" spans="1:17" ht="27.6" x14ac:dyDescent="0.3">
      <c r="A10" s="18">
        <v>42005</v>
      </c>
      <c r="B10" s="16">
        <v>40.409999999999997</v>
      </c>
      <c r="H10" s="15" t="s">
        <v>0</v>
      </c>
      <c r="I10" s="16">
        <v>59.68</v>
      </c>
      <c r="O10" s="14"/>
    </row>
    <row r="11" spans="1:17" ht="27.6" x14ac:dyDescent="0.3">
      <c r="A11" s="18">
        <v>42186</v>
      </c>
      <c r="B11" s="14">
        <v>42.78</v>
      </c>
      <c r="H11" s="13" t="s">
        <v>76</v>
      </c>
      <c r="I11" s="14">
        <v>59.53</v>
      </c>
    </row>
    <row r="12" spans="1:17" ht="27.6" x14ac:dyDescent="0.3">
      <c r="A12" s="18">
        <v>42370</v>
      </c>
      <c r="B12" s="14">
        <v>40.049999999999997</v>
      </c>
      <c r="H12" s="15" t="s">
        <v>1</v>
      </c>
      <c r="I12" s="16">
        <v>58.39</v>
      </c>
    </row>
    <row r="13" spans="1:17" x14ac:dyDescent="0.3">
      <c r="A13" s="18">
        <v>42552</v>
      </c>
      <c r="B13" s="14">
        <v>41.89</v>
      </c>
      <c r="H13" s="13" t="s">
        <v>77</v>
      </c>
      <c r="I13" s="14">
        <v>52.85</v>
      </c>
    </row>
    <row r="14" spans="1:17" ht="27.6" x14ac:dyDescent="0.3">
      <c r="A14" s="17">
        <v>42736</v>
      </c>
      <c r="B14" s="16">
        <v>51.26</v>
      </c>
      <c r="H14" s="15" t="s">
        <v>5</v>
      </c>
      <c r="I14" s="16">
        <v>52.21</v>
      </c>
    </row>
    <row r="15" spans="1:17" ht="27.6" x14ac:dyDescent="0.3">
      <c r="A15" s="18">
        <v>42917</v>
      </c>
      <c r="B15" s="14">
        <v>59.53</v>
      </c>
      <c r="H15" s="13" t="s">
        <v>2</v>
      </c>
      <c r="I15" s="14">
        <v>51.49</v>
      </c>
    </row>
    <row r="16" spans="1:17" ht="27.6" x14ac:dyDescent="0.3">
      <c r="A16" s="18">
        <v>43101</v>
      </c>
      <c r="B16" s="14">
        <v>51.49</v>
      </c>
      <c r="H16" s="15" t="s">
        <v>3</v>
      </c>
      <c r="I16" s="16">
        <v>51.26</v>
      </c>
      <c r="Q16" s="14"/>
    </row>
    <row r="17" spans="1:17" ht="27.6" x14ac:dyDescent="0.3">
      <c r="A17" s="18">
        <v>43282</v>
      </c>
      <c r="B17" s="16">
        <v>59.68</v>
      </c>
      <c r="H17" s="13" t="s">
        <v>8</v>
      </c>
      <c r="I17" s="14">
        <v>42.78</v>
      </c>
    </row>
    <row r="18" spans="1:17" ht="27.6" x14ac:dyDescent="0.3">
      <c r="A18" s="18">
        <v>43466</v>
      </c>
      <c r="B18" s="16">
        <v>52.21</v>
      </c>
      <c r="H18" s="15" t="s">
        <v>78</v>
      </c>
      <c r="I18" s="16">
        <v>42.78</v>
      </c>
      <c r="Q18" s="14"/>
    </row>
    <row r="19" spans="1:17" ht="27.6" x14ac:dyDescent="0.3">
      <c r="A19" s="18">
        <v>43647</v>
      </c>
      <c r="B19" s="14">
        <v>61.22</v>
      </c>
      <c r="H19" s="13" t="s">
        <v>79</v>
      </c>
      <c r="I19" s="14">
        <v>41.89</v>
      </c>
    </row>
    <row r="20" spans="1:17" ht="27.6" x14ac:dyDescent="0.3">
      <c r="A20" s="17">
        <v>43831</v>
      </c>
      <c r="B20" s="16">
        <v>58.39</v>
      </c>
      <c r="H20" s="15" t="s">
        <v>6</v>
      </c>
      <c r="I20" s="16">
        <v>40.409999999999997</v>
      </c>
    </row>
    <row r="21" spans="1:17" ht="27.6" x14ac:dyDescent="0.3">
      <c r="H21" s="13" t="s">
        <v>80</v>
      </c>
      <c r="I21" s="14">
        <v>40.049999999999997</v>
      </c>
    </row>
    <row r="22" spans="1:17" ht="27.6" x14ac:dyDescent="0.3">
      <c r="H22" s="15" t="s">
        <v>81</v>
      </c>
      <c r="I22" s="16">
        <v>38.39</v>
      </c>
    </row>
    <row r="23" spans="1:17" ht="27.6" x14ac:dyDescent="0.3">
      <c r="H23" s="13" t="s">
        <v>9</v>
      </c>
      <c r="I23" s="14">
        <v>37.29</v>
      </c>
    </row>
    <row r="24" spans="1:17" ht="27.6" x14ac:dyDescent="0.3">
      <c r="H24" s="15" t="s">
        <v>7</v>
      </c>
      <c r="I24" s="16">
        <v>36.54</v>
      </c>
    </row>
    <row r="25" spans="1:17" ht="27.6" x14ac:dyDescent="0.3">
      <c r="H25" s="13" t="s">
        <v>82</v>
      </c>
      <c r="I25" s="14">
        <v>27.5</v>
      </c>
    </row>
    <row r="26" spans="1:17" ht="27.6" x14ac:dyDescent="0.3">
      <c r="H26" s="15" t="s">
        <v>83</v>
      </c>
      <c r="I26" s="16">
        <v>25.38</v>
      </c>
    </row>
    <row r="27" spans="1:17" ht="27.6" x14ac:dyDescent="0.3">
      <c r="H27" s="13" t="s">
        <v>84</v>
      </c>
      <c r="I27" s="14">
        <v>23.85</v>
      </c>
    </row>
    <row r="28" spans="1:17" x14ac:dyDescent="0.3">
      <c r="H28" s="15" t="s">
        <v>85</v>
      </c>
      <c r="I28" s="16">
        <v>22.7</v>
      </c>
    </row>
    <row r="29" spans="1:17" x14ac:dyDescent="0.3">
      <c r="H29" s="13" t="s">
        <v>86</v>
      </c>
      <c r="I29" s="14">
        <v>21.64</v>
      </c>
    </row>
    <row r="30" spans="1:17" ht="27.6" x14ac:dyDescent="0.3">
      <c r="H30" s="15" t="s">
        <v>87</v>
      </c>
      <c r="I30" s="16">
        <v>20.97</v>
      </c>
    </row>
    <row r="31" spans="1:17" ht="27.6" x14ac:dyDescent="0.3">
      <c r="H31" s="13" t="s">
        <v>88</v>
      </c>
      <c r="I31" s="14">
        <v>19.14</v>
      </c>
    </row>
    <row r="32" spans="1:17" x14ac:dyDescent="0.3">
      <c r="H32" s="15" t="s">
        <v>89</v>
      </c>
      <c r="I32" s="16">
        <v>18.54</v>
      </c>
    </row>
    <row r="33" spans="8:9" ht="27.6" x14ac:dyDescent="0.3">
      <c r="H33" s="13" t="s">
        <v>90</v>
      </c>
      <c r="I33" s="14">
        <v>16.149999999999999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6C18-AD76-43EA-AA40-FEBD11D7E8A9}">
  <dimension ref="A1:J34"/>
  <sheetViews>
    <sheetView tabSelected="1" topLeftCell="B31" workbookViewId="0">
      <selection activeCell="I44" sqref="I44"/>
    </sheetView>
  </sheetViews>
  <sheetFormatPr defaultColWidth="27.77734375" defaultRowHeight="15.6" x14ac:dyDescent="0.3"/>
  <cols>
    <col min="1" max="16384" width="27.77734375" style="9"/>
  </cols>
  <sheetData>
    <row r="1" spans="1:10" ht="30" x14ac:dyDescent="0.3">
      <c r="A1" s="19">
        <v>1288</v>
      </c>
      <c r="B1" s="20">
        <v>2699</v>
      </c>
      <c r="C1" s="20" t="s">
        <v>91</v>
      </c>
      <c r="D1" s="20" t="s">
        <v>92</v>
      </c>
      <c r="E1" s="21">
        <v>180330.95</v>
      </c>
      <c r="F1" s="9" t="str">
        <f>IF(ISNUMBER(SEARCH("ill", C1)), "kill", "save")</f>
        <v>save</v>
      </c>
      <c r="H1" s="9">
        <v>175921.65</v>
      </c>
      <c r="I1" s="9" t="s">
        <v>118</v>
      </c>
    </row>
    <row r="2" spans="1:10" ht="30" x14ac:dyDescent="0.3">
      <c r="A2" s="22">
        <v>1289</v>
      </c>
      <c r="B2" s="23">
        <v>2700</v>
      </c>
      <c r="C2" s="23" t="s">
        <v>93</v>
      </c>
      <c r="D2" s="23" t="s">
        <v>94</v>
      </c>
      <c r="E2" s="10">
        <v>175921.65</v>
      </c>
      <c r="F2" s="9" t="str">
        <f t="shared" ref="F2:F26" si="0">IF(ISNUMBER(SEARCH("ill", C2)), "kill", "save")</f>
        <v>kill</v>
      </c>
      <c r="H2" s="9">
        <v>293.98</v>
      </c>
      <c r="I2" s="9" t="s">
        <v>118</v>
      </c>
    </row>
    <row r="3" spans="1:10" x14ac:dyDescent="0.3">
      <c r="A3" s="19">
        <v>1306</v>
      </c>
      <c r="B3" s="20">
        <v>3026</v>
      </c>
      <c r="C3" s="20" t="s">
        <v>95</v>
      </c>
      <c r="D3" s="20"/>
      <c r="E3" s="21">
        <v>418.51</v>
      </c>
      <c r="F3" s="9" t="str">
        <f t="shared" si="0"/>
        <v>save</v>
      </c>
      <c r="H3" s="9">
        <v>195</v>
      </c>
      <c r="I3" s="9" t="s">
        <v>118</v>
      </c>
    </row>
    <row r="4" spans="1:10" x14ac:dyDescent="0.3">
      <c r="A4" s="19">
        <v>1469</v>
      </c>
      <c r="B4" s="20">
        <v>3994</v>
      </c>
      <c r="C4" s="20" t="s">
        <v>96</v>
      </c>
      <c r="D4" s="20"/>
      <c r="E4" s="21">
        <v>293.98</v>
      </c>
      <c r="F4" s="9" t="str">
        <f t="shared" si="0"/>
        <v>kill</v>
      </c>
      <c r="H4" s="9">
        <v>394106.3</v>
      </c>
      <c r="I4" s="9" t="s">
        <v>118</v>
      </c>
    </row>
    <row r="5" spans="1:10" x14ac:dyDescent="0.3">
      <c r="A5" s="22">
        <v>1636</v>
      </c>
      <c r="B5" s="23">
        <v>4149</v>
      </c>
      <c r="C5" s="23" t="s">
        <v>97</v>
      </c>
      <c r="D5" s="23"/>
      <c r="E5" s="10">
        <v>195</v>
      </c>
      <c r="F5" s="9" t="str">
        <f t="shared" si="0"/>
        <v>kill</v>
      </c>
      <c r="H5" s="9">
        <v>142909.74</v>
      </c>
      <c r="I5" s="9" t="s">
        <v>118</v>
      </c>
    </row>
    <row r="6" spans="1:10" ht="30" x14ac:dyDescent="0.3">
      <c r="A6" s="22">
        <v>2337</v>
      </c>
      <c r="B6" s="23">
        <v>5141</v>
      </c>
      <c r="C6" s="23" t="s">
        <v>98</v>
      </c>
      <c r="D6" s="23" t="s">
        <v>99</v>
      </c>
      <c r="E6" s="10">
        <v>400233.46</v>
      </c>
      <c r="F6" s="9" t="str">
        <f t="shared" si="0"/>
        <v>save</v>
      </c>
      <c r="H6" s="9">
        <v>18023.04</v>
      </c>
      <c r="I6" s="9" t="s">
        <v>118</v>
      </c>
    </row>
    <row r="7" spans="1:10" ht="45" x14ac:dyDescent="0.3">
      <c r="A7" s="19">
        <v>2338</v>
      </c>
      <c r="B7" s="20">
        <v>5142</v>
      </c>
      <c r="C7" s="20" t="s">
        <v>100</v>
      </c>
      <c r="D7" s="20" t="s">
        <v>101</v>
      </c>
      <c r="E7" s="21">
        <v>394106.3</v>
      </c>
      <c r="F7" s="9" t="str">
        <f t="shared" si="0"/>
        <v>kill</v>
      </c>
      <c r="H7" s="9">
        <v>128342.31</v>
      </c>
      <c r="I7" s="9" t="s">
        <v>118</v>
      </c>
    </row>
    <row r="8" spans="1:10" ht="30" x14ac:dyDescent="0.3">
      <c r="A8" s="22">
        <v>3410</v>
      </c>
      <c r="B8" s="23">
        <v>8251</v>
      </c>
      <c r="C8" s="23" t="s">
        <v>100</v>
      </c>
      <c r="D8" s="23" t="s">
        <v>102</v>
      </c>
      <c r="E8" s="10">
        <v>142909.74</v>
      </c>
      <c r="F8" s="9" t="str">
        <f t="shared" si="0"/>
        <v>kill</v>
      </c>
      <c r="H8" s="9">
        <v>72274.3</v>
      </c>
      <c r="I8" s="9" t="s">
        <v>118</v>
      </c>
    </row>
    <row r="9" spans="1:10" ht="30" x14ac:dyDescent="0.3">
      <c r="A9" s="19">
        <v>3411</v>
      </c>
      <c r="B9" s="20">
        <v>8250</v>
      </c>
      <c r="C9" s="20" t="s">
        <v>98</v>
      </c>
      <c r="D9" s="20" t="s">
        <v>103</v>
      </c>
      <c r="E9" s="21">
        <v>135671.5</v>
      </c>
      <c r="F9" s="9" t="str">
        <f t="shared" si="0"/>
        <v>save</v>
      </c>
      <c r="H9" s="9">
        <v>32435.98</v>
      </c>
      <c r="I9" s="9" t="s">
        <v>118</v>
      </c>
    </row>
    <row r="10" spans="1:10" x14ac:dyDescent="0.3">
      <c r="A10" s="22">
        <v>4158</v>
      </c>
      <c r="B10" s="23">
        <v>759</v>
      </c>
      <c r="C10" s="23" t="s">
        <v>104</v>
      </c>
      <c r="D10" s="23"/>
      <c r="E10" s="10">
        <v>18023.04</v>
      </c>
      <c r="F10" s="9" t="str">
        <f t="shared" si="0"/>
        <v>kill</v>
      </c>
      <c r="H10" s="9">
        <v>466.01</v>
      </c>
      <c r="I10" s="9" t="s">
        <v>118</v>
      </c>
    </row>
    <row r="11" spans="1:10" x14ac:dyDescent="0.3">
      <c r="A11" s="19">
        <v>4159</v>
      </c>
      <c r="B11" s="20">
        <v>760</v>
      </c>
      <c r="C11" s="20" t="s">
        <v>105</v>
      </c>
      <c r="D11" s="20"/>
      <c r="E11" s="21">
        <v>15607.02</v>
      </c>
      <c r="F11" s="9" t="str">
        <f t="shared" si="0"/>
        <v>save</v>
      </c>
      <c r="H11" s="9">
        <v>11460.25</v>
      </c>
      <c r="I11" s="9" t="s">
        <v>118</v>
      </c>
      <c r="J11" s="9">
        <f>SUM(H1:H11)</f>
        <v>976428.56</v>
      </c>
    </row>
    <row r="12" spans="1:10" ht="30" x14ac:dyDescent="0.3">
      <c r="A12" s="22">
        <v>5828</v>
      </c>
      <c r="B12" s="23">
        <v>5745</v>
      </c>
      <c r="C12" s="23" t="s">
        <v>98</v>
      </c>
      <c r="D12" s="23" t="s">
        <v>106</v>
      </c>
      <c r="E12" s="10">
        <v>136596.69</v>
      </c>
      <c r="F12" s="9" t="str">
        <f t="shared" si="0"/>
        <v>save</v>
      </c>
      <c r="H12" s="9">
        <v>180330.95</v>
      </c>
      <c r="I12" s="9" t="s">
        <v>117</v>
      </c>
      <c r="J12" s="9">
        <f>SUM(H12:H26)</f>
        <v>1007664.7300000002</v>
      </c>
    </row>
    <row r="13" spans="1:10" ht="30" x14ac:dyDescent="0.3">
      <c r="A13" s="19">
        <v>5829</v>
      </c>
      <c r="B13" s="20">
        <v>5746</v>
      </c>
      <c r="C13" s="20" t="s">
        <v>100</v>
      </c>
      <c r="D13" s="20" t="s">
        <v>107</v>
      </c>
      <c r="E13" s="21">
        <v>128342.31</v>
      </c>
      <c r="F13" s="9" t="str">
        <f t="shared" si="0"/>
        <v>kill</v>
      </c>
      <c r="H13" s="9">
        <v>418.51</v>
      </c>
      <c r="I13" s="9" t="s">
        <v>117</v>
      </c>
    </row>
    <row r="14" spans="1:10" ht="30" x14ac:dyDescent="0.3">
      <c r="A14" s="19">
        <v>6392</v>
      </c>
      <c r="B14" s="20">
        <v>7444</v>
      </c>
      <c r="C14" s="20" t="s">
        <v>98</v>
      </c>
      <c r="D14" s="20" t="s">
        <v>108</v>
      </c>
      <c r="E14" s="21">
        <v>75094.8</v>
      </c>
      <c r="F14" s="9" t="str">
        <f t="shared" si="0"/>
        <v>save</v>
      </c>
      <c r="H14" s="9">
        <v>400233.46</v>
      </c>
      <c r="I14" s="9" t="s">
        <v>117</v>
      </c>
    </row>
    <row r="15" spans="1:10" ht="30" x14ac:dyDescent="0.3">
      <c r="A15" s="22">
        <v>6393</v>
      </c>
      <c r="B15" s="23">
        <v>7445</v>
      </c>
      <c r="C15" s="23" t="s">
        <v>100</v>
      </c>
      <c r="D15" s="23" t="s">
        <v>109</v>
      </c>
      <c r="E15" s="10">
        <v>72274.3</v>
      </c>
      <c r="F15" s="9" t="str">
        <f t="shared" si="0"/>
        <v>kill</v>
      </c>
      <c r="H15" s="9">
        <v>135671.5</v>
      </c>
      <c r="I15" s="9" t="s">
        <v>117</v>
      </c>
    </row>
    <row r="16" spans="1:10" x14ac:dyDescent="0.3">
      <c r="A16" s="22">
        <v>7261</v>
      </c>
      <c r="B16" s="23">
        <v>9016</v>
      </c>
      <c r="C16" s="23" t="s">
        <v>98</v>
      </c>
      <c r="D16" s="23"/>
      <c r="E16" s="10">
        <v>39064.82</v>
      </c>
      <c r="F16" s="9" t="str">
        <f t="shared" si="0"/>
        <v>save</v>
      </c>
      <c r="H16" s="9">
        <v>15607.02</v>
      </c>
      <c r="I16" s="9" t="s">
        <v>117</v>
      </c>
    </row>
    <row r="17" spans="1:9" x14ac:dyDescent="0.3">
      <c r="A17" s="19">
        <v>7262</v>
      </c>
      <c r="B17" s="20">
        <v>9017</v>
      </c>
      <c r="C17" s="20" t="s">
        <v>100</v>
      </c>
      <c r="D17" s="20"/>
      <c r="E17" s="21">
        <v>32435.98</v>
      </c>
      <c r="F17" s="9" t="str">
        <f t="shared" si="0"/>
        <v>kill</v>
      </c>
      <c r="H17" s="9">
        <v>136596.69</v>
      </c>
      <c r="I17" s="9" t="s">
        <v>117</v>
      </c>
    </row>
    <row r="18" spans="1:9" ht="30" x14ac:dyDescent="0.3">
      <c r="A18" s="22">
        <v>7555</v>
      </c>
      <c r="B18" s="23">
        <v>2375</v>
      </c>
      <c r="C18" s="23" t="s">
        <v>110</v>
      </c>
      <c r="D18" s="23" t="s">
        <v>111</v>
      </c>
      <c r="E18" s="10">
        <v>158.51</v>
      </c>
      <c r="F18" s="9" t="str">
        <f t="shared" si="0"/>
        <v>save</v>
      </c>
      <c r="H18" s="9">
        <v>75094.8</v>
      </c>
      <c r="I18" s="9" t="s">
        <v>117</v>
      </c>
    </row>
    <row r="19" spans="1:9" x14ac:dyDescent="0.3">
      <c r="A19" s="22">
        <v>7784</v>
      </c>
      <c r="B19" s="23">
        <v>2398</v>
      </c>
      <c r="C19" s="23" t="s">
        <v>112</v>
      </c>
      <c r="D19" s="23"/>
      <c r="E19" s="10">
        <v>25</v>
      </c>
      <c r="F19" s="9" t="str">
        <f t="shared" si="0"/>
        <v>save</v>
      </c>
      <c r="H19" s="9">
        <v>39064.82</v>
      </c>
      <c r="I19" s="9" t="s">
        <v>117</v>
      </c>
    </row>
    <row r="20" spans="1:9" x14ac:dyDescent="0.3">
      <c r="A20" s="19">
        <v>7785</v>
      </c>
      <c r="B20" s="20">
        <v>2399</v>
      </c>
      <c r="C20" s="20" t="s">
        <v>98</v>
      </c>
      <c r="D20" s="20"/>
      <c r="E20" s="21">
        <v>1</v>
      </c>
      <c r="F20" s="9" t="str">
        <f t="shared" si="0"/>
        <v>save</v>
      </c>
      <c r="H20" s="9">
        <v>158.51</v>
      </c>
      <c r="I20" s="9" t="s">
        <v>117</v>
      </c>
    </row>
    <row r="21" spans="1:9" x14ac:dyDescent="0.3">
      <c r="A21" s="22">
        <v>7876</v>
      </c>
      <c r="B21" s="23">
        <v>2180</v>
      </c>
      <c r="C21" s="23" t="s">
        <v>113</v>
      </c>
      <c r="D21" s="23"/>
      <c r="E21" s="10">
        <v>1039.93</v>
      </c>
      <c r="F21" s="9" t="str">
        <f t="shared" si="0"/>
        <v>save</v>
      </c>
      <c r="H21" s="9">
        <v>25</v>
      </c>
      <c r="I21" s="9" t="s">
        <v>117</v>
      </c>
    </row>
    <row r="22" spans="1:9" x14ac:dyDescent="0.3">
      <c r="A22" s="19">
        <v>8220</v>
      </c>
      <c r="B22" s="20">
        <v>1852</v>
      </c>
      <c r="C22" s="20" t="s">
        <v>110</v>
      </c>
      <c r="D22" s="20"/>
      <c r="E22" s="21">
        <v>818.01</v>
      </c>
      <c r="F22" s="9" t="str">
        <f t="shared" si="0"/>
        <v>save</v>
      </c>
      <c r="H22" s="9">
        <v>1</v>
      </c>
      <c r="I22" s="9" t="s">
        <v>117</v>
      </c>
    </row>
    <row r="23" spans="1:9" x14ac:dyDescent="0.3">
      <c r="A23" s="22">
        <v>8221</v>
      </c>
      <c r="B23" s="23">
        <v>2123</v>
      </c>
      <c r="C23" s="23" t="s">
        <v>114</v>
      </c>
      <c r="D23" s="23"/>
      <c r="E23" s="10">
        <v>466.01</v>
      </c>
      <c r="F23" s="9" t="str">
        <f t="shared" si="0"/>
        <v>kill</v>
      </c>
      <c r="H23" s="9">
        <v>1039.93</v>
      </c>
      <c r="I23" s="9" t="s">
        <v>117</v>
      </c>
    </row>
    <row r="24" spans="1:9" x14ac:dyDescent="0.3">
      <c r="A24" s="19">
        <v>8222</v>
      </c>
      <c r="B24" s="20">
        <v>2124</v>
      </c>
      <c r="C24" s="20" t="s">
        <v>110</v>
      </c>
      <c r="D24" s="20"/>
      <c r="E24" s="21">
        <v>352</v>
      </c>
      <c r="F24" s="9" t="str">
        <f t="shared" si="0"/>
        <v>save</v>
      </c>
      <c r="H24" s="9">
        <v>818.01</v>
      </c>
      <c r="I24" s="9" t="s">
        <v>117</v>
      </c>
    </row>
    <row r="25" spans="1:9" x14ac:dyDescent="0.3">
      <c r="A25" s="19">
        <v>8438</v>
      </c>
      <c r="B25" s="20">
        <v>6490</v>
      </c>
      <c r="C25" s="20" t="s">
        <v>98</v>
      </c>
      <c r="D25" s="20" t="s">
        <v>115</v>
      </c>
      <c r="E25" s="21">
        <v>22252.53</v>
      </c>
      <c r="F25" s="9" t="str">
        <f t="shared" si="0"/>
        <v>save</v>
      </c>
      <c r="H25" s="9">
        <v>352</v>
      </c>
      <c r="I25" s="9" t="s">
        <v>117</v>
      </c>
    </row>
    <row r="26" spans="1:9" x14ac:dyDescent="0.3">
      <c r="A26" s="22">
        <v>8439</v>
      </c>
      <c r="B26" s="23">
        <v>6491</v>
      </c>
      <c r="C26" s="23" t="s">
        <v>100</v>
      </c>
      <c r="D26" s="23" t="s">
        <v>116</v>
      </c>
      <c r="E26" s="10">
        <v>11460.25</v>
      </c>
      <c r="F26" s="9" t="str">
        <f t="shared" si="0"/>
        <v>kill</v>
      </c>
      <c r="H26" s="9">
        <v>22252.53</v>
      </c>
      <c r="I26" s="9" t="s">
        <v>117</v>
      </c>
    </row>
    <row r="33" spans="6:8" x14ac:dyDescent="0.3">
      <c r="F33" s="9" t="s">
        <v>100</v>
      </c>
      <c r="G33" s="25">
        <v>976428.56</v>
      </c>
      <c r="H33" s="24">
        <f>G33/(G33+G34)</f>
        <v>0.49212835148492434</v>
      </c>
    </row>
    <row r="34" spans="6:8" x14ac:dyDescent="0.3">
      <c r="F34" s="9" t="s">
        <v>98</v>
      </c>
      <c r="G34" s="25">
        <v>1007664.7300000002</v>
      </c>
      <c r="H34" s="24">
        <f>G34/(G34+G33)</f>
        <v>0.50787164851507571</v>
      </c>
    </row>
  </sheetData>
  <sortState xmlns:xlrd2="http://schemas.microsoft.com/office/spreadsheetml/2017/richdata2" ref="H1:I46">
    <sortCondition ref="I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Jones</dc:creator>
  <cp:lastModifiedBy>Chris Jones</cp:lastModifiedBy>
  <dcterms:created xsi:type="dcterms:W3CDTF">2020-02-15T18:39:35Z</dcterms:created>
  <dcterms:modified xsi:type="dcterms:W3CDTF">2020-02-15T23:11:00Z</dcterms:modified>
</cp:coreProperties>
</file>