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\Downloads\"/>
    </mc:Choice>
  </mc:AlternateContent>
  <xr:revisionPtr revIDLastSave="0" documentId="13_ncr:1_{FBB71D46-CA75-4A34-A294-ADF9906037DD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uswertung" sheetId="7" r:id="rId1"/>
    <sheet name="Auswertung ohne_mit PV alt" sheetId="1" r:id="rId2"/>
    <sheet name="Verteilung der Einschaltzeiten" sheetId="2" r:id="rId3"/>
    <sheet name="Daten für Auswertungen" sheetId="3" r:id="rId4"/>
    <sheet name="Datenumwandlung und Kontrolle" sheetId="4" r:id="rId5"/>
    <sheet name="Rohdaten" sheetId="5" r:id="rId6"/>
    <sheet name="Messprotokoll" sheetId="6" r:id="rId7"/>
  </sheets>
  <definedNames>
    <definedName name="_xlnm._FilterDatabase" localSheetId="0">Auswertung!$B$1:$C$90</definedName>
    <definedName name="_xlnm._FilterDatabase" localSheetId="1">'Auswertung ohne_mit PV alt'!$B$1:$C$92</definedName>
    <definedName name="_xlnm._FilterDatabase" localSheetId="3">'Daten für Auswertungen'!$C$1:$D$126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2" i="7"/>
  <c r="L20" i="1"/>
  <c r="L19" i="1"/>
  <c r="E76" i="7"/>
  <c r="F76" i="7"/>
  <c r="E74" i="7"/>
  <c r="F74" i="7"/>
  <c r="E72" i="7"/>
  <c r="F72" i="7"/>
  <c r="E70" i="7"/>
  <c r="F70" i="7"/>
  <c r="E68" i="7"/>
  <c r="F68" i="7"/>
  <c r="E66" i="7"/>
  <c r="F66" i="7"/>
  <c r="E64" i="7"/>
  <c r="F64" i="7"/>
  <c r="E62" i="7"/>
  <c r="F62" i="7"/>
  <c r="E60" i="7"/>
  <c r="F60" i="7"/>
  <c r="E58" i="7"/>
  <c r="F58" i="7"/>
  <c r="E56" i="7"/>
  <c r="F56" i="7"/>
  <c r="E54" i="7"/>
  <c r="F54" i="7"/>
  <c r="E52" i="7"/>
  <c r="F52" i="7"/>
  <c r="E50" i="7"/>
  <c r="F50" i="7"/>
  <c r="E48" i="7"/>
  <c r="F48" i="7"/>
  <c r="E46" i="7"/>
  <c r="F46" i="7"/>
  <c r="E44" i="7"/>
  <c r="F44" i="7"/>
  <c r="E42" i="7"/>
  <c r="F42" i="7"/>
  <c r="E40" i="7"/>
  <c r="F40" i="7"/>
  <c r="E38" i="7"/>
  <c r="F38" i="7"/>
  <c r="E36" i="7"/>
  <c r="F36" i="7"/>
  <c r="E34" i="7"/>
  <c r="F34" i="7"/>
  <c r="E32" i="7"/>
  <c r="F32" i="7"/>
  <c r="E30" i="7"/>
  <c r="F30" i="7"/>
  <c r="E28" i="7"/>
  <c r="F28" i="7"/>
  <c r="E26" i="7"/>
  <c r="F26" i="7"/>
  <c r="E24" i="7"/>
  <c r="F24" i="7"/>
  <c r="E22" i="7"/>
  <c r="F22" i="7"/>
  <c r="E20" i="7"/>
  <c r="F20" i="7"/>
  <c r="E18" i="7"/>
  <c r="F18" i="7"/>
  <c r="E16" i="7"/>
  <c r="F16" i="7"/>
  <c r="E14" i="7"/>
  <c r="F14" i="7"/>
  <c r="E12" i="7"/>
  <c r="F12" i="7"/>
  <c r="E10" i="7"/>
  <c r="F10" i="7"/>
  <c r="E8" i="7"/>
  <c r="F8" i="7"/>
  <c r="E6" i="7"/>
  <c r="F6" i="7"/>
  <c r="E4" i="7"/>
  <c r="F4" i="7"/>
  <c r="E2" i="7"/>
  <c r="F2" i="7"/>
  <c r="C128" i="3" l="1"/>
  <c r="C126" i="3"/>
  <c r="C127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90" i="1"/>
  <c r="E90" i="1"/>
  <c r="F88" i="1"/>
  <c r="E88" i="1"/>
  <c r="F86" i="1"/>
  <c r="E86" i="1"/>
  <c r="F84" i="1"/>
  <c r="E84" i="1"/>
  <c r="F82" i="1"/>
  <c r="E82" i="1"/>
  <c r="F80" i="1"/>
  <c r="E80" i="1"/>
  <c r="F78" i="1"/>
  <c r="E78" i="1"/>
  <c r="F76" i="1"/>
  <c r="E76" i="1"/>
  <c r="F74" i="1"/>
  <c r="E74" i="1"/>
  <c r="F72" i="1"/>
  <c r="E72" i="1"/>
  <c r="F70" i="1"/>
  <c r="E70" i="1"/>
  <c r="F68" i="1"/>
  <c r="E68" i="1"/>
  <c r="F66" i="1"/>
  <c r="E66" i="1"/>
  <c r="F64" i="1"/>
  <c r="E64" i="1"/>
  <c r="F62" i="1"/>
  <c r="E62" i="1"/>
  <c r="F60" i="1"/>
  <c r="E60" i="1"/>
  <c r="F58" i="1"/>
  <c r="E58" i="1"/>
  <c r="F56" i="1"/>
  <c r="E56" i="1"/>
  <c r="F54" i="1"/>
  <c r="E54" i="1"/>
  <c r="F52" i="1"/>
  <c r="E52" i="1"/>
  <c r="F50" i="1"/>
  <c r="E50" i="1"/>
  <c r="F48" i="1"/>
  <c r="E48" i="1"/>
  <c r="F46" i="1"/>
  <c r="E46" i="1"/>
  <c r="F44" i="1"/>
  <c r="E44" i="1"/>
  <c r="F42" i="1"/>
  <c r="E42" i="1"/>
  <c r="F40" i="1"/>
  <c r="E40" i="1"/>
  <c r="F38" i="1"/>
  <c r="E38" i="1"/>
  <c r="F36" i="1"/>
  <c r="E36" i="1"/>
  <c r="F34" i="1"/>
  <c r="E34" i="1"/>
  <c r="F32" i="1"/>
  <c r="E32" i="1"/>
  <c r="F30" i="1"/>
  <c r="E30" i="1"/>
  <c r="F28" i="1"/>
  <c r="E28" i="1"/>
  <c r="F26" i="1"/>
  <c r="E26" i="1"/>
  <c r="F24" i="1"/>
  <c r="E24" i="1"/>
  <c r="F22" i="1"/>
  <c r="E22" i="1"/>
  <c r="F20" i="1"/>
  <c r="E20" i="1"/>
  <c r="F18" i="1"/>
  <c r="E18" i="1"/>
  <c r="F16" i="1"/>
  <c r="E16" i="1"/>
  <c r="F14" i="1"/>
  <c r="E14" i="1"/>
  <c r="F12" i="1"/>
  <c r="E12" i="1"/>
  <c r="F10" i="1"/>
  <c r="E10" i="1"/>
  <c r="F8" i="1"/>
  <c r="E8" i="1"/>
  <c r="F6" i="1"/>
  <c r="E6" i="1"/>
  <c r="F4" i="1"/>
  <c r="E4" i="1"/>
  <c r="F2" i="1"/>
  <c r="E2" i="1"/>
</calcChain>
</file>

<file path=xl/sharedStrings.xml><?xml version="1.0" encoding="utf-8"?>
<sst xmlns="http://schemas.openxmlformats.org/spreadsheetml/2006/main" count="49" uniqueCount="23">
  <si>
    <t>Uhrzeit</t>
  </si>
  <si>
    <t>t[s]</t>
  </si>
  <si>
    <t>dt[s]</t>
  </si>
  <si>
    <t>Heizung [1]</t>
  </si>
  <si>
    <t>T[°C]</t>
  </si>
  <si>
    <t>Ein-%</t>
  </si>
  <si>
    <t>Ein-%-Nacht</t>
  </si>
  <si>
    <t>Ein-%-Tag</t>
  </si>
  <si>
    <t>Klasse</t>
  </si>
  <si>
    <t>Häufigkeit</t>
  </si>
  <si>
    <t>und größer</t>
  </si>
  <si>
    <t>Messprotokoll</t>
  </si>
  <si>
    <t>Start</t>
  </si>
  <si>
    <t>Anmerkung: Der Akku wurde zuvor aus dem Netz geladen und könnte daher noch eine Restwärme aufweisen</t>
  </si>
  <si>
    <t>Außentemperatur: 1,4 °C</t>
  </si>
  <si>
    <t>Außentemperatur: 0,2 °C</t>
  </si>
  <si>
    <t>Außentemperatur: -1,8 °C</t>
  </si>
  <si>
    <t>PV ein</t>
  </si>
  <si>
    <t>Außentemperatur: -1,4 °C</t>
  </si>
  <si>
    <t>L[a.u.]</t>
  </si>
  <si>
    <t>V1.1</t>
  </si>
  <si>
    <t>Daten ab hier nicht weiter benutzt, da offensichtliche Probleme mit Streulicht auf dem Fotosensor</t>
  </si>
  <si>
    <t>Heizleistung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</si>
</sst>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dd/mm/\ hh:mm:ss"/>
    <numFmt numFmtId="166" formatCode="0\ %"/>
    <numFmt numFmtId="167" formatCode="0.00\ %"/>
    <numFmt numFmtId="169" formatCode="dd/mm/yy"/>
    <numFmt numFmtId="170" formatCode="dd/mm/yyyy\ hh:mm:ss"/>
    <numFmt numFmtId="171" formatCode="0.0"/>
    <numFmt numFmtId="172" formatCode="0.0\ 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166" fontId="4" fillId="0" borderId="0" applyBorder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1" applyFont="1" applyBorder="1" applyAlignment="1" applyProtection="1">
      <alignment horizontal="center"/>
    </xf>
    <xf numFmtId="165" fontId="0" fillId="0" borderId="0" xfId="0" applyNumberFormat="1"/>
    <xf numFmtId="164" fontId="0" fillId="0" borderId="0" xfId="1" applyFont="1" applyBorder="1" applyAlignment="1" applyProtection="1"/>
    <xf numFmtId="167" fontId="0" fillId="0" borderId="0" xfId="2" applyNumberFormat="1" applyFont="1" applyBorder="1" applyAlignment="1" applyProtection="1"/>
    <xf numFmtId="164" fontId="0" fillId="0" borderId="0" xfId="0" applyNumberFormat="1"/>
    <xf numFmtId="21" fontId="0" fillId="0" borderId="0" xfId="0" applyNumberFormat="1"/>
    <xf numFmtId="0" fontId="3" fillId="0" borderId="0" xfId="0" applyFont="1"/>
    <xf numFmtId="169" fontId="0" fillId="0" borderId="0" xfId="0" applyNumberFormat="1"/>
    <xf numFmtId="17" fontId="0" fillId="0" borderId="0" xfId="0" applyNumberFormat="1"/>
    <xf numFmtId="16" fontId="0" fillId="0" borderId="0" xfId="0" applyNumberFormat="1"/>
    <xf numFmtId="0" fontId="5" fillId="0" borderId="0" xfId="0" applyFont="1" applyAlignment="1">
      <alignment horizontal="center"/>
    </xf>
    <xf numFmtId="170" fontId="0" fillId="0" borderId="0" xfId="0" applyNumberFormat="1"/>
    <xf numFmtId="165" fontId="0" fillId="2" borderId="0" xfId="0" applyNumberFormat="1" applyFill="1"/>
    <xf numFmtId="0" fontId="0" fillId="2" borderId="0" xfId="0" applyFill="1"/>
    <xf numFmtId="164" fontId="0" fillId="2" borderId="0" xfId="1" applyFont="1" applyFill="1" applyBorder="1" applyAlignment="1" applyProtection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71" fontId="0" fillId="0" borderId="0" xfId="0" applyNumberFormat="1"/>
    <xf numFmtId="172" fontId="4" fillId="0" borderId="0" xfId="2" applyNumberFormat="1"/>
    <xf numFmtId="167" fontId="4" fillId="0" borderId="0" xfId="2" applyNumberFormat="1"/>
    <xf numFmtId="2" fontId="1" fillId="0" borderId="0" xfId="1" applyNumberFormat="1" applyFont="1" applyBorder="1" applyAlignment="1" applyProtection="1">
      <alignment horizontal="center"/>
    </xf>
    <xf numFmtId="2" fontId="0" fillId="0" borderId="0" xfId="0" applyNumberFormat="1"/>
    <xf numFmtId="172" fontId="4" fillId="0" borderId="0" xfId="2" applyNumberFormat="1" applyBorder="1" applyProtection="1"/>
    <xf numFmtId="172" fontId="5" fillId="0" borderId="0" xfId="2" applyNumberFormat="1" applyFont="1" applyAlignment="1">
      <alignment horizontal="center"/>
    </xf>
    <xf numFmtId="164" fontId="4" fillId="0" borderId="0" xfId="1"/>
    <xf numFmtId="164" fontId="5" fillId="0" borderId="0" xfId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Auswertung!$I$1</c:f>
              <c:strCache>
                <c:ptCount val="1"/>
                <c:pt idx="0">
                  <c:v>Ein-%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Auswertung!$H$2:$H$46</c:f>
              <c:numCache>
                <c:formatCode>0.00</c:formatCode>
                <c:ptCount val="45"/>
                <c:pt idx="0">
                  <c:v>-0.90999999999999992</c:v>
                </c:pt>
                <c:pt idx="1">
                  <c:v>-0.81499999999999995</c:v>
                </c:pt>
                <c:pt idx="2">
                  <c:v>-0.78</c:v>
                </c:pt>
                <c:pt idx="3">
                  <c:v>-0.78</c:v>
                </c:pt>
                <c:pt idx="4">
                  <c:v>-0.72</c:v>
                </c:pt>
                <c:pt idx="5">
                  <c:v>-0.65999999999999992</c:v>
                </c:pt>
                <c:pt idx="6">
                  <c:v>-0.63</c:v>
                </c:pt>
                <c:pt idx="7">
                  <c:v>-0.59499999999999997</c:v>
                </c:pt>
                <c:pt idx="8">
                  <c:v>-0.56000000000000005</c:v>
                </c:pt>
                <c:pt idx="9">
                  <c:v>-0.56000000000000005</c:v>
                </c:pt>
                <c:pt idx="10">
                  <c:v>-0.5</c:v>
                </c:pt>
                <c:pt idx="11">
                  <c:v>-0.5</c:v>
                </c:pt>
                <c:pt idx="12">
                  <c:v>-0.40500000000000003</c:v>
                </c:pt>
                <c:pt idx="13">
                  <c:v>-0.40500000000000003</c:v>
                </c:pt>
                <c:pt idx="14">
                  <c:v>-0.33999999999999997</c:v>
                </c:pt>
                <c:pt idx="15">
                  <c:v>-0.28000000000000003</c:v>
                </c:pt>
                <c:pt idx="16">
                  <c:v>0</c:v>
                </c:pt>
                <c:pt idx="17">
                  <c:v>0.12</c:v>
                </c:pt>
                <c:pt idx="18">
                  <c:v>0.25</c:v>
                </c:pt>
                <c:pt idx="19">
                  <c:v>0.31</c:v>
                </c:pt>
                <c:pt idx="20">
                  <c:v>0.53</c:v>
                </c:pt>
                <c:pt idx="21">
                  <c:v>0.59499999999999997</c:v>
                </c:pt>
                <c:pt idx="22">
                  <c:v>0.72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</c:v>
                </c:pt>
                <c:pt idx="26">
                  <c:v>1.19</c:v>
                </c:pt>
                <c:pt idx="27">
                  <c:v>1.22</c:v>
                </c:pt>
                <c:pt idx="28">
                  <c:v>1.25</c:v>
                </c:pt>
                <c:pt idx="29">
                  <c:v>1.44</c:v>
                </c:pt>
                <c:pt idx="30">
                  <c:v>1.53</c:v>
                </c:pt>
                <c:pt idx="31">
                  <c:v>1.56</c:v>
                </c:pt>
                <c:pt idx="32">
                  <c:v>1.595</c:v>
                </c:pt>
                <c:pt idx="33">
                  <c:v>1.595</c:v>
                </c:pt>
                <c:pt idx="34">
                  <c:v>1.63</c:v>
                </c:pt>
                <c:pt idx="35">
                  <c:v>1.63</c:v>
                </c:pt>
                <c:pt idx="36">
                  <c:v>2.0949999999999998</c:v>
                </c:pt>
                <c:pt idx="37">
                  <c:v>2.3449999999999998</c:v>
                </c:pt>
              </c:numCache>
            </c:numRef>
          </c:xVal>
          <c:yVal>
            <c:numRef>
              <c:f>Auswertung!$I$2:$I$46</c:f>
              <c:numCache>
                <c:formatCode>0.0\ %</c:formatCode>
                <c:ptCount val="45"/>
                <c:pt idx="0">
                  <c:v>0.15051311288483465</c:v>
                </c:pt>
                <c:pt idx="1">
                  <c:v>0.14645308924485126</c:v>
                </c:pt>
                <c:pt idx="2">
                  <c:v>0.14059196617336153</c:v>
                </c:pt>
                <c:pt idx="3">
                  <c:v>0.14269911504424779</c:v>
                </c:pt>
                <c:pt idx="4">
                  <c:v>0.13847780126849896</c:v>
                </c:pt>
                <c:pt idx="5">
                  <c:v>0.13424947145877378</c:v>
                </c:pt>
                <c:pt idx="6">
                  <c:v>0.13544973544973546</c:v>
                </c:pt>
                <c:pt idx="7">
                  <c:v>0.14096916299559473</c:v>
                </c:pt>
                <c:pt idx="8">
                  <c:v>0.13752665245202558</c:v>
                </c:pt>
                <c:pt idx="9">
                  <c:v>0.144880174291939</c:v>
                </c:pt>
                <c:pt idx="10">
                  <c:v>0.13312693498452013</c:v>
                </c:pt>
                <c:pt idx="11">
                  <c:v>0.13424947145877378</c:v>
                </c:pt>
                <c:pt idx="12">
                  <c:v>0.13305613305613306</c:v>
                </c:pt>
                <c:pt idx="13">
                  <c:v>0.13569937369519833</c:v>
                </c:pt>
                <c:pt idx="14">
                  <c:v>0.13410770855332629</c:v>
                </c:pt>
                <c:pt idx="15">
                  <c:v>0.14225500526870391</c:v>
                </c:pt>
                <c:pt idx="16">
                  <c:v>0.13235294117647059</c:v>
                </c:pt>
                <c:pt idx="17">
                  <c:v>0.13034623217922606</c:v>
                </c:pt>
                <c:pt idx="18">
                  <c:v>0.12984293193717278</c:v>
                </c:pt>
                <c:pt idx="19">
                  <c:v>0.12887112887112886</c:v>
                </c:pt>
                <c:pt idx="20">
                  <c:v>0.1223091976516634</c:v>
                </c:pt>
                <c:pt idx="21">
                  <c:v>0.12011439466158245</c:v>
                </c:pt>
                <c:pt idx="22">
                  <c:v>0.11923076923076924</c:v>
                </c:pt>
                <c:pt idx="23">
                  <c:v>0.10058187863674148</c:v>
                </c:pt>
                <c:pt idx="24">
                  <c:v>0.11467889908256881</c:v>
                </c:pt>
                <c:pt idx="25">
                  <c:v>0.10860121633362294</c:v>
                </c:pt>
                <c:pt idx="26">
                  <c:v>0.10960067969413764</c:v>
                </c:pt>
                <c:pt idx="27">
                  <c:v>0.10838272650296359</c:v>
                </c:pt>
                <c:pt idx="28">
                  <c:v>0.11322463768115942</c:v>
                </c:pt>
                <c:pt idx="29">
                  <c:v>0.10363153232949512</c:v>
                </c:pt>
                <c:pt idx="30">
                  <c:v>8.7405368203716444E-2</c:v>
                </c:pt>
                <c:pt idx="31">
                  <c:v>9.6214511041009462E-2</c:v>
                </c:pt>
                <c:pt idx="32">
                  <c:v>9.337349397590361E-2</c:v>
                </c:pt>
                <c:pt idx="33">
                  <c:v>0.10620915032679738</c:v>
                </c:pt>
                <c:pt idx="34">
                  <c:v>9.2002830856334039E-2</c:v>
                </c:pt>
                <c:pt idx="35">
                  <c:v>9.7732603596559817E-2</c:v>
                </c:pt>
                <c:pt idx="36">
                  <c:v>7.918968692449356E-2</c:v>
                </c:pt>
                <c:pt idx="37">
                  <c:v>7.1193866374589271E-2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4-4FD2-AFA7-6AC5B90E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0230"/>
        <c:axId val="82778645"/>
      </c:scatterChart>
      <c:valAx>
        <c:axId val="94480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overlay val="0"/>
        </c:title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778645"/>
        <c:crosses val="autoZero"/>
        <c:crossBetween val="midCat"/>
      </c:valAx>
      <c:valAx>
        <c:axId val="827786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overlay val="0"/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44802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'Auswertung ohne_mit PV alt'!$I$1</c:f>
              <c:strCache>
                <c:ptCount val="1"/>
                <c:pt idx="0">
                  <c:v>Ein-%-Nacht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22232889598491162"/>
                  <c:y val="2.9421850603394185E-2"/>
                </c:manualLayout>
              </c:layout>
              <c:numFmt formatCode="General" sourceLinked="0"/>
            </c:trendlineLbl>
          </c:trendline>
          <c:xVal>
            <c:numRef>
              <c:f>'Auswertung ohne_mit PV alt'!$H$2:$H$86</c:f>
              <c:numCache>
                <c:formatCode>_-* #,##0.00_-;\-* #,##0.00_-;_-* \-??_-;_-@_-</c:formatCode>
                <c:ptCount val="85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4.0599999999999996</c:v>
                </c:pt>
                <c:pt idx="13">
                  <c:v>4.5</c:v>
                </c:pt>
                <c:pt idx="14">
                  <c:v>4.9400000000000004</c:v>
                </c:pt>
                <c:pt idx="15">
                  <c:v>5.19</c:v>
                </c:pt>
                <c:pt idx="16">
                  <c:v>5.19</c:v>
                </c:pt>
                <c:pt idx="17">
                  <c:v>3.25</c:v>
                </c:pt>
                <c:pt idx="18">
                  <c:v>3.25</c:v>
                </c:pt>
                <c:pt idx="19">
                  <c:v>2.8450000000000002</c:v>
                </c:pt>
                <c:pt idx="20">
                  <c:v>3.5</c:v>
                </c:pt>
                <c:pt idx="21">
                  <c:v>3.13</c:v>
                </c:pt>
                <c:pt idx="22">
                  <c:v>3.19</c:v>
                </c:pt>
                <c:pt idx="23">
                  <c:v>3.47</c:v>
                </c:pt>
                <c:pt idx="24">
                  <c:v>3.41</c:v>
                </c:pt>
                <c:pt idx="25">
                  <c:v>2.69</c:v>
                </c:pt>
                <c:pt idx="26">
                  <c:v>2.97</c:v>
                </c:pt>
                <c:pt idx="27">
                  <c:v>3.06</c:v>
                </c:pt>
                <c:pt idx="28">
                  <c:v>2.91</c:v>
                </c:pt>
                <c:pt idx="29">
                  <c:v>2.3449999999999998</c:v>
                </c:pt>
                <c:pt idx="30">
                  <c:v>3.06</c:v>
                </c:pt>
                <c:pt idx="31">
                  <c:v>2.5950000000000002</c:v>
                </c:pt>
                <c:pt idx="32">
                  <c:v>3.13</c:v>
                </c:pt>
                <c:pt idx="33">
                  <c:v>2.06</c:v>
                </c:pt>
                <c:pt idx="34">
                  <c:v>2.5</c:v>
                </c:pt>
                <c:pt idx="35">
                  <c:v>2.75</c:v>
                </c:pt>
                <c:pt idx="36">
                  <c:v>2.0949999999999998</c:v>
                </c:pt>
                <c:pt idx="37">
                  <c:v>2.38</c:v>
                </c:pt>
                <c:pt idx="38">
                  <c:v>2.06</c:v>
                </c:pt>
                <c:pt idx="39">
                  <c:v>1.5</c:v>
                </c:pt>
                <c:pt idx="40">
                  <c:v>1.94</c:v>
                </c:pt>
                <c:pt idx="41">
                  <c:v>2.63</c:v>
                </c:pt>
                <c:pt idx="42">
                  <c:v>1.94</c:v>
                </c:pt>
                <c:pt idx="43">
                  <c:v>1.81</c:v>
                </c:pt>
                <c:pt idx="44">
                  <c:v>1.69</c:v>
                </c:pt>
                <c:pt idx="45">
                  <c:v>2.06</c:v>
                </c:pt>
                <c:pt idx="46">
                  <c:v>1.53</c:v>
                </c:pt>
                <c:pt idx="47">
                  <c:v>1.91</c:v>
                </c:pt>
                <c:pt idx="48">
                  <c:v>1.5</c:v>
                </c:pt>
                <c:pt idx="49">
                  <c:v>1.63</c:v>
                </c:pt>
                <c:pt idx="50">
                  <c:v>1.595</c:v>
                </c:pt>
                <c:pt idx="51">
                  <c:v>1.56</c:v>
                </c:pt>
                <c:pt idx="52">
                  <c:v>1.63</c:v>
                </c:pt>
                <c:pt idx="53">
                  <c:v>1.5</c:v>
                </c:pt>
                <c:pt idx="54">
                  <c:v>1</c:v>
                </c:pt>
                <c:pt idx="55">
                  <c:v>1.44</c:v>
                </c:pt>
                <c:pt idx="56">
                  <c:v>1.595</c:v>
                </c:pt>
                <c:pt idx="57">
                  <c:v>1.22</c:v>
                </c:pt>
                <c:pt idx="58">
                  <c:v>1.19</c:v>
                </c:pt>
                <c:pt idx="59">
                  <c:v>1.19</c:v>
                </c:pt>
                <c:pt idx="60">
                  <c:v>1.25</c:v>
                </c:pt>
                <c:pt idx="61">
                  <c:v>1.0900000000000001</c:v>
                </c:pt>
                <c:pt idx="62">
                  <c:v>0.72</c:v>
                </c:pt>
                <c:pt idx="63">
                  <c:v>0.59499999999999997</c:v>
                </c:pt>
                <c:pt idx="64">
                  <c:v>0.53</c:v>
                </c:pt>
                <c:pt idx="65">
                  <c:v>0.31</c:v>
                </c:pt>
                <c:pt idx="66">
                  <c:v>0.25</c:v>
                </c:pt>
                <c:pt idx="67">
                  <c:v>0.12</c:v>
                </c:pt>
                <c:pt idx="68">
                  <c:v>0</c:v>
                </c:pt>
                <c:pt idx="69">
                  <c:v>-0.40500000000000003</c:v>
                </c:pt>
                <c:pt idx="70">
                  <c:v>-0.5</c:v>
                </c:pt>
                <c:pt idx="71">
                  <c:v>-0.33999999999999997</c:v>
                </c:pt>
                <c:pt idx="72">
                  <c:v>-0.65999999999999992</c:v>
                </c:pt>
                <c:pt idx="73">
                  <c:v>-0.5</c:v>
                </c:pt>
                <c:pt idx="74">
                  <c:v>-0.63</c:v>
                </c:pt>
                <c:pt idx="75">
                  <c:v>-0.40500000000000003</c:v>
                </c:pt>
                <c:pt idx="76">
                  <c:v>-0.56000000000000005</c:v>
                </c:pt>
                <c:pt idx="77">
                  <c:v>-0.72</c:v>
                </c:pt>
                <c:pt idx="78">
                  <c:v>-0.78</c:v>
                </c:pt>
                <c:pt idx="79">
                  <c:v>-0.59499999999999997</c:v>
                </c:pt>
                <c:pt idx="80">
                  <c:v>-0.28000000000000003</c:v>
                </c:pt>
                <c:pt idx="81">
                  <c:v>-0.78</c:v>
                </c:pt>
                <c:pt idx="82">
                  <c:v>-0.56000000000000005</c:v>
                </c:pt>
                <c:pt idx="83">
                  <c:v>-0.81499999999999995</c:v>
                </c:pt>
                <c:pt idx="84">
                  <c:v>-0.90999999999999992</c:v>
                </c:pt>
              </c:numCache>
            </c:numRef>
          </c:xVal>
          <c:yVal>
            <c:numRef>
              <c:f>'Auswertung ohne_mit PV alt'!$I$2:$I$86</c:f>
              <c:numCache>
                <c:formatCode>0.00\ %</c:formatCode>
                <c:ptCount val="85"/>
                <c:pt idx="0">
                  <c:v>7.3564593301435402E-2</c:v>
                </c:pt>
                <c:pt idx="1">
                  <c:v>7.5599262446220006E-2</c:v>
                </c:pt>
                <c:pt idx="2">
                  <c:v>6.6115702479338803E-2</c:v>
                </c:pt>
                <c:pt idx="3">
                  <c:v>7.3474470734744696E-2</c:v>
                </c:pt>
                <c:pt idx="4">
                  <c:v>7.1859903381642498E-2</c:v>
                </c:pt>
                <c:pt idx="5">
                  <c:v>6.9127123608670196E-2</c:v>
                </c:pt>
                <c:pt idx="6">
                  <c:v>6.7894131185270407E-2</c:v>
                </c:pt>
                <c:pt idx="7">
                  <c:v>6.7495559502664296E-2</c:v>
                </c:pt>
                <c:pt idx="8">
                  <c:v>6.5111231687466103E-2</c:v>
                </c:pt>
                <c:pt idx="9">
                  <c:v>6.4285714285714293E-2</c:v>
                </c:pt>
                <c:pt idx="10">
                  <c:v>6.4676616915422896E-2</c:v>
                </c:pt>
                <c:pt idx="11">
                  <c:v>6.7198177676537602E-2</c:v>
                </c:pt>
                <c:pt idx="12">
                  <c:v>5.4311576941400701E-2</c:v>
                </c:pt>
                <c:pt idx="13">
                  <c:v>3.9068100358422897E-2</c:v>
                </c:pt>
                <c:pt idx="14">
                  <c:v>2.9919802590993201E-2</c:v>
                </c:pt>
                <c:pt idx="15">
                  <c:v>3.94736842105263E-2</c:v>
                </c:pt>
                <c:pt idx="16">
                  <c:v>4.5934959349593497E-2</c:v>
                </c:pt>
                <c:pt idx="17">
                  <c:v>6.3243243243243194E-2</c:v>
                </c:pt>
                <c:pt idx="18">
                  <c:v>6.4162754303599398E-2</c:v>
                </c:pt>
                <c:pt idx="19">
                  <c:v>6.5317919075144504E-2</c:v>
                </c:pt>
                <c:pt idx="20">
                  <c:v>6.5345474022496006E-2</c:v>
                </c:pt>
                <c:pt idx="21">
                  <c:v>6.58342792281498E-2</c:v>
                </c:pt>
                <c:pt idx="22">
                  <c:v>6.5984072810011396E-2</c:v>
                </c:pt>
                <c:pt idx="23">
                  <c:v>6.8688118811881194E-2</c:v>
                </c:pt>
                <c:pt idx="24">
                  <c:v>6.8944478340451504E-2</c:v>
                </c:pt>
                <c:pt idx="25">
                  <c:v>6.9542820347714099E-2</c:v>
                </c:pt>
                <c:pt idx="26">
                  <c:v>7.0074669730040201E-2</c:v>
                </c:pt>
                <c:pt idx="27">
                  <c:v>7.0539419087136901E-2</c:v>
                </c:pt>
                <c:pt idx="28">
                  <c:v>7.0943861813695303E-2</c:v>
                </c:pt>
                <c:pt idx="29">
                  <c:v>7.1193866374589271E-2</c:v>
                </c:pt>
                <c:pt idx="30">
                  <c:v>7.1830106183635195E-2</c:v>
                </c:pt>
                <c:pt idx="31">
                  <c:v>7.3315719947159796E-2</c:v>
                </c:pt>
                <c:pt idx="32">
                  <c:v>7.5173720783322795E-2</c:v>
                </c:pt>
                <c:pt idx="33">
                  <c:v>7.6567656765676603E-2</c:v>
                </c:pt>
                <c:pt idx="34">
                  <c:v>7.7469335054874106E-2</c:v>
                </c:pt>
                <c:pt idx="35">
                  <c:v>7.8982597054886194E-2</c:v>
                </c:pt>
                <c:pt idx="36">
                  <c:v>7.918968692449356E-2</c:v>
                </c:pt>
                <c:pt idx="37">
                  <c:v>7.9973118279569905E-2</c:v>
                </c:pt>
                <c:pt idx="38">
                  <c:v>8.0225193525686106E-2</c:v>
                </c:pt>
                <c:pt idx="39">
                  <c:v>8.0350620891161406E-2</c:v>
                </c:pt>
                <c:pt idx="40">
                  <c:v>8.0714285714285697E-2</c:v>
                </c:pt>
                <c:pt idx="41">
                  <c:v>8.1371889710827205E-2</c:v>
                </c:pt>
                <c:pt idx="42">
                  <c:v>8.2201086956521702E-2</c:v>
                </c:pt>
                <c:pt idx="43">
                  <c:v>8.3921015514809599E-2</c:v>
                </c:pt>
                <c:pt idx="44">
                  <c:v>8.7145969498910694E-2</c:v>
                </c:pt>
                <c:pt idx="45">
                  <c:v>8.7399854333576096E-2</c:v>
                </c:pt>
                <c:pt idx="46">
                  <c:v>8.7405368203716444E-2</c:v>
                </c:pt>
                <c:pt idx="47">
                  <c:v>8.7719298245614002E-2</c:v>
                </c:pt>
                <c:pt idx="48">
                  <c:v>8.8440651667959697E-2</c:v>
                </c:pt>
                <c:pt idx="49">
                  <c:v>9.2002830856334039E-2</c:v>
                </c:pt>
                <c:pt idx="50">
                  <c:v>9.337349397590361E-2</c:v>
                </c:pt>
                <c:pt idx="51">
                  <c:v>9.6214511041009462E-2</c:v>
                </c:pt>
                <c:pt idx="52">
                  <c:v>9.7732603596559817E-2</c:v>
                </c:pt>
                <c:pt idx="53">
                  <c:v>9.9267697314890199E-2</c:v>
                </c:pt>
                <c:pt idx="54">
                  <c:v>0.10058187863674148</c:v>
                </c:pt>
                <c:pt idx="55">
                  <c:v>0.10363153232949512</c:v>
                </c:pt>
                <c:pt idx="56">
                  <c:v>0.10620915032679738</c:v>
                </c:pt>
                <c:pt idx="57">
                  <c:v>0.10838272650296359</c:v>
                </c:pt>
                <c:pt idx="58">
                  <c:v>0.10860121633362294</c:v>
                </c:pt>
                <c:pt idx="59">
                  <c:v>0.10960067969413764</c:v>
                </c:pt>
                <c:pt idx="60">
                  <c:v>0.11322463768115942</c:v>
                </c:pt>
                <c:pt idx="61">
                  <c:v>0.11467889908256881</c:v>
                </c:pt>
                <c:pt idx="62">
                  <c:v>0.11923076923076924</c:v>
                </c:pt>
                <c:pt idx="63">
                  <c:v>0.12011439466158245</c:v>
                </c:pt>
                <c:pt idx="64">
                  <c:v>0.1223091976516634</c:v>
                </c:pt>
                <c:pt idx="65">
                  <c:v>0.12887112887112886</c:v>
                </c:pt>
                <c:pt idx="66">
                  <c:v>0.12984293193717278</c:v>
                </c:pt>
                <c:pt idx="67">
                  <c:v>0.13034623217922606</c:v>
                </c:pt>
                <c:pt idx="68">
                  <c:v>0.13235294117647059</c:v>
                </c:pt>
                <c:pt idx="69">
                  <c:v>0.13305613305613306</c:v>
                </c:pt>
                <c:pt idx="70">
                  <c:v>0.13312693498452013</c:v>
                </c:pt>
                <c:pt idx="71">
                  <c:v>0.13410770855332629</c:v>
                </c:pt>
                <c:pt idx="72">
                  <c:v>0.13424947145877378</c:v>
                </c:pt>
                <c:pt idx="73">
                  <c:v>0.13424947145877378</c:v>
                </c:pt>
                <c:pt idx="74">
                  <c:v>0.13544973544973546</c:v>
                </c:pt>
                <c:pt idx="75">
                  <c:v>0.13569937369519833</c:v>
                </c:pt>
                <c:pt idx="76">
                  <c:v>0.13752665245202558</c:v>
                </c:pt>
                <c:pt idx="77">
                  <c:v>0.13847780126849896</c:v>
                </c:pt>
                <c:pt idx="78">
                  <c:v>0.14059196617336153</c:v>
                </c:pt>
                <c:pt idx="79">
                  <c:v>0.14096916299559473</c:v>
                </c:pt>
                <c:pt idx="80">
                  <c:v>0.14225500526870391</c:v>
                </c:pt>
                <c:pt idx="81">
                  <c:v>0.14269911504424779</c:v>
                </c:pt>
                <c:pt idx="82">
                  <c:v>0.144880174291939</c:v>
                </c:pt>
                <c:pt idx="83">
                  <c:v>0.14645308924485126</c:v>
                </c:pt>
                <c:pt idx="84">
                  <c:v>0.15051311288483465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D-4971-9EE0-7C846B74EFEB}"/>
            </c:ext>
          </c:extLst>
        </c:ser>
        <c:ser>
          <c:idx val="1"/>
          <c:order val="1"/>
          <c:tx>
            <c:strRef>
              <c:f>'Auswertung ohne_mit PV alt'!$S$1</c:f>
              <c:strCache>
                <c:ptCount val="1"/>
                <c:pt idx="0">
                  <c:v>Ein-%-Tag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 alt'!$R$2:$R$18</c:f>
              <c:numCache>
                <c:formatCode>_-* #,##0.00_-;\-* #,##0.00_-;_-* \-??_-;_-@_-</c:formatCode>
                <c:ptCount val="17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4.0599999999999996</c:v>
                </c:pt>
                <c:pt idx="13">
                  <c:v>4.5</c:v>
                </c:pt>
                <c:pt idx="14">
                  <c:v>4.9400000000000004</c:v>
                </c:pt>
                <c:pt idx="15">
                  <c:v>5.19</c:v>
                </c:pt>
                <c:pt idx="16">
                  <c:v>5.19</c:v>
                </c:pt>
              </c:numCache>
            </c:numRef>
          </c:xVal>
          <c:yVal>
            <c:numRef>
              <c:f>'Auswertung ohne_mit PV alt'!$S$2:$S$18</c:f>
              <c:numCache>
                <c:formatCode>0.00\ %</c:formatCode>
                <c:ptCount val="17"/>
                <c:pt idx="0">
                  <c:v>7.3564593301435402E-2</c:v>
                </c:pt>
                <c:pt idx="1">
                  <c:v>7.5599262446220006E-2</c:v>
                </c:pt>
                <c:pt idx="2">
                  <c:v>6.6115702479338803E-2</c:v>
                </c:pt>
                <c:pt idx="3">
                  <c:v>7.3474470734744696E-2</c:v>
                </c:pt>
                <c:pt idx="4">
                  <c:v>7.1859903381642498E-2</c:v>
                </c:pt>
                <c:pt idx="5">
                  <c:v>6.9127123608670196E-2</c:v>
                </c:pt>
                <c:pt idx="6">
                  <c:v>6.7894131185270407E-2</c:v>
                </c:pt>
                <c:pt idx="7">
                  <c:v>6.7495559502664296E-2</c:v>
                </c:pt>
                <c:pt idx="8">
                  <c:v>6.5111231687466103E-2</c:v>
                </c:pt>
                <c:pt idx="9">
                  <c:v>6.4285714285714293E-2</c:v>
                </c:pt>
                <c:pt idx="10">
                  <c:v>6.4676616915422896E-2</c:v>
                </c:pt>
                <c:pt idx="11">
                  <c:v>6.7198177676537602E-2</c:v>
                </c:pt>
                <c:pt idx="12">
                  <c:v>5.4311576941400701E-2</c:v>
                </c:pt>
                <c:pt idx="13">
                  <c:v>3.9068100358422897E-2</c:v>
                </c:pt>
                <c:pt idx="14">
                  <c:v>2.9919802590993201E-2</c:v>
                </c:pt>
                <c:pt idx="15">
                  <c:v>3.94736842105263E-2</c:v>
                </c:pt>
                <c:pt idx="16">
                  <c:v>4.5934959349593497E-2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D-4971-9EE0-7C846B74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0230"/>
        <c:axId val="82778645"/>
      </c:scatterChart>
      <c:valAx>
        <c:axId val="94480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778645"/>
        <c:crosses val="autoZero"/>
        <c:crossBetween val="midCat"/>
      </c:valAx>
      <c:valAx>
        <c:axId val="827786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44802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'Verteilung der Einschaltzeiten'!$E$3:$E$30</c:f>
              <c:strCach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und größer</c:v>
                </c:pt>
              </c:strCache>
            </c:strRef>
          </c:cat>
          <c:val>
            <c:numRef>
              <c:f>'Verteilung der Einschaltzeiten'!$F$3:$F$30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11</c:v>
                </c:pt>
                <c:pt idx="26">
                  <c:v>22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5-4CC8-9CC0-B7B52734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81728"/>
        <c:axId val="555471288"/>
      </c:barChart>
      <c:catAx>
        <c:axId val="5554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71288"/>
        <c:crosses val="autoZero"/>
        <c:auto val="1"/>
        <c:lblAlgn val="ctr"/>
        <c:lblOffset val="100"/>
        <c:noMultiLvlLbl val="0"/>
      </c:catAx>
      <c:valAx>
        <c:axId val="55547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81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37935</xdr:colOff>
      <xdr:row>1</xdr:row>
      <xdr:rowOff>4875</xdr:rowOff>
    </xdr:from>
    <xdr:to>
      <xdr:col>17</xdr:col>
      <xdr:colOff>35775</xdr:colOff>
      <xdr:row>15</xdr:row>
      <xdr:rowOff>79035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352F6A96-F0C3-4440-8559-3FF759F9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1</xdr:row>
      <xdr:rowOff>14400</xdr:rowOff>
    </xdr:from>
    <xdr:to>
      <xdr:col>16</xdr:col>
      <xdr:colOff>7200</xdr:colOff>
      <xdr:row>15</xdr:row>
      <xdr:rowOff>88560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180975</xdr:rowOff>
    </xdr:from>
    <xdr:to>
      <xdr:col>12</xdr:col>
      <xdr:colOff>647700</xdr:colOff>
      <xdr:row>16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8F4B62-FF59-6752-1167-708B0E6CF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A12A-61CB-4700-A95B-9B7619742C1B}">
  <dimension ref="A1:S90"/>
  <sheetViews>
    <sheetView zoomScaleNormal="100" workbookViewId="0"/>
  </sheetViews>
  <sheetFormatPr baseColWidth="10" defaultColWidth="10.7109375" defaultRowHeight="15" x14ac:dyDescent="0.25"/>
  <cols>
    <col min="1" max="1" width="14.28515625" customWidth="1"/>
    <col min="8" max="8" width="10.7109375" style="26"/>
    <col min="9" max="9" width="11.85546875" style="23" bestFit="1" customWidth="1"/>
    <col min="10" max="10" width="17.7109375" style="29" bestFit="1" customWidth="1"/>
  </cols>
  <sheetData>
    <row r="1" spans="1:19" x14ac:dyDescent="0.25">
      <c r="A1" s="1" t="s">
        <v>0</v>
      </c>
      <c r="B1" s="1" t="s">
        <v>2</v>
      </c>
      <c r="C1" s="2" t="s">
        <v>3</v>
      </c>
      <c r="D1" s="3" t="s">
        <v>4</v>
      </c>
      <c r="E1" s="3" t="s">
        <v>4</v>
      </c>
      <c r="F1" s="1" t="s">
        <v>5</v>
      </c>
      <c r="G1" s="1"/>
      <c r="H1" s="25" t="s">
        <v>4</v>
      </c>
      <c r="I1" s="28" t="s">
        <v>5</v>
      </c>
      <c r="J1" s="30" t="s">
        <v>22</v>
      </c>
      <c r="R1" s="3"/>
      <c r="S1" s="1"/>
    </row>
    <row r="2" spans="1:19" x14ac:dyDescent="0.25">
      <c r="A2" s="4">
        <v>45258.872754629629</v>
      </c>
      <c r="B2">
        <v>130</v>
      </c>
      <c r="C2">
        <v>1</v>
      </c>
      <c r="D2" s="5">
        <v>2.38</v>
      </c>
      <c r="E2" s="7">
        <f>AVERAGE(D2:D3)</f>
        <v>2.3449999999999998</v>
      </c>
      <c r="F2" s="6">
        <f>B2/(B2+B3)</f>
        <v>7.1193866374589271E-2</v>
      </c>
      <c r="G2" s="6"/>
      <c r="H2" s="26">
        <v>-0.90999999999999992</v>
      </c>
      <c r="I2" s="27">
        <v>0.15051311288483465</v>
      </c>
      <c r="J2" s="29">
        <f>35*I2</f>
        <v>5.2679589509692129</v>
      </c>
      <c r="R2" s="7"/>
      <c r="S2" s="6"/>
    </row>
    <row r="3" spans="1:19" x14ac:dyDescent="0.25">
      <c r="A3" s="4">
        <v>45258.874259259261</v>
      </c>
      <c r="B3">
        <v>1696</v>
      </c>
      <c r="C3">
        <v>0</v>
      </c>
      <c r="D3" s="5">
        <v>2.31</v>
      </c>
      <c r="H3" s="26">
        <v>-0.81499999999999995</v>
      </c>
      <c r="I3" s="27">
        <v>0.14645308924485126</v>
      </c>
      <c r="J3" s="29">
        <f t="shared" ref="J3:J39" si="0">35*I3</f>
        <v>5.1258581235697944</v>
      </c>
      <c r="R3" s="7"/>
      <c r="S3" s="6"/>
    </row>
    <row r="4" spans="1:19" x14ac:dyDescent="0.25">
      <c r="A4" s="4">
        <v>45258.893888888888</v>
      </c>
      <c r="B4">
        <v>129</v>
      </c>
      <c r="C4">
        <v>1</v>
      </c>
      <c r="D4" s="5">
        <v>2.13</v>
      </c>
      <c r="E4" s="7">
        <f>AVERAGE(D4:D5)</f>
        <v>2.0949999999999998</v>
      </c>
      <c r="F4" s="6">
        <f>B4/(B4+B5)</f>
        <v>7.918968692449356E-2</v>
      </c>
      <c r="G4" s="6"/>
      <c r="H4" s="26">
        <v>-0.78</v>
      </c>
      <c r="I4" s="27">
        <v>0.14059196617336153</v>
      </c>
      <c r="J4" s="29">
        <f t="shared" si="0"/>
        <v>4.9207188160676534</v>
      </c>
      <c r="R4" s="7"/>
      <c r="S4" s="6"/>
    </row>
    <row r="5" spans="1:19" x14ac:dyDescent="0.25">
      <c r="A5" s="4">
        <v>45258.895381944443</v>
      </c>
      <c r="B5">
        <v>1500</v>
      </c>
      <c r="C5">
        <v>0</v>
      </c>
      <c r="D5" s="5">
        <v>2.06</v>
      </c>
      <c r="H5" s="26">
        <v>-0.78</v>
      </c>
      <c r="I5" s="27">
        <v>0.14269911504424779</v>
      </c>
      <c r="J5" s="29">
        <f t="shared" si="0"/>
        <v>4.9944690265486722</v>
      </c>
      <c r="R5" s="7"/>
      <c r="S5" s="6"/>
    </row>
    <row r="6" spans="1:19" x14ac:dyDescent="0.25">
      <c r="A6" s="4">
        <v>45258.91274305556</v>
      </c>
      <c r="B6">
        <v>130</v>
      </c>
      <c r="C6">
        <v>1</v>
      </c>
      <c r="D6" s="5">
        <v>1.63</v>
      </c>
      <c r="E6" s="7">
        <f>AVERAGE(D6:D7)</f>
        <v>1.63</v>
      </c>
      <c r="F6" s="6">
        <f>B6/(B6+B7)</f>
        <v>9.2002830856334039E-2</v>
      </c>
      <c r="G6" s="6"/>
      <c r="H6" s="26">
        <v>-0.72</v>
      </c>
      <c r="I6" s="27">
        <v>0.13847780126849896</v>
      </c>
      <c r="J6" s="29">
        <f t="shared" si="0"/>
        <v>4.8467230443974634</v>
      </c>
      <c r="R6" s="7"/>
      <c r="S6" s="6"/>
    </row>
    <row r="7" spans="1:19" x14ac:dyDescent="0.25">
      <c r="A7" s="4">
        <v>45258.914247685185</v>
      </c>
      <c r="B7">
        <v>1283</v>
      </c>
      <c r="C7">
        <v>0</v>
      </c>
      <c r="D7" s="5">
        <v>1.63</v>
      </c>
      <c r="H7" s="26">
        <v>-0.65999999999999992</v>
      </c>
      <c r="I7" s="27">
        <v>0.13424947145877378</v>
      </c>
      <c r="J7" s="29">
        <f t="shared" si="0"/>
        <v>4.6987315010570825</v>
      </c>
      <c r="R7" s="7"/>
      <c r="S7" s="6"/>
    </row>
    <row r="8" spans="1:19" x14ac:dyDescent="0.25">
      <c r="A8" s="4">
        <v>45258.929097222222</v>
      </c>
      <c r="B8">
        <v>127</v>
      </c>
      <c r="C8">
        <v>1</v>
      </c>
      <c r="D8" s="5">
        <v>1.56</v>
      </c>
      <c r="E8" s="7">
        <f>AVERAGE(D8:D9)</f>
        <v>1.53</v>
      </c>
      <c r="F8" s="6">
        <f>B8/(B8+B9)</f>
        <v>8.7405368203716444E-2</v>
      </c>
      <c r="G8" s="6"/>
      <c r="H8" s="26">
        <v>-0.63</v>
      </c>
      <c r="I8" s="27">
        <v>0.13544973544973546</v>
      </c>
      <c r="J8" s="29">
        <f t="shared" si="0"/>
        <v>4.7407407407407414</v>
      </c>
      <c r="R8" s="7"/>
      <c r="S8" s="6"/>
    </row>
    <row r="9" spans="1:19" x14ac:dyDescent="0.25">
      <c r="A9" s="4">
        <v>45258.930567129632</v>
      </c>
      <c r="B9">
        <v>1326</v>
      </c>
      <c r="C9">
        <v>0</v>
      </c>
      <c r="D9" s="5">
        <v>1.5</v>
      </c>
      <c r="H9" s="26">
        <v>-0.59499999999999997</v>
      </c>
      <c r="I9" s="27">
        <v>0.14096916299559473</v>
      </c>
      <c r="J9" s="29">
        <f t="shared" si="0"/>
        <v>4.9339207048458151</v>
      </c>
      <c r="R9" s="7"/>
      <c r="S9" s="6"/>
    </row>
    <row r="10" spans="1:19" x14ac:dyDescent="0.25">
      <c r="A10" s="4">
        <v>45258.945914351854</v>
      </c>
      <c r="B10">
        <v>125</v>
      </c>
      <c r="C10">
        <v>1</v>
      </c>
      <c r="D10" s="5">
        <v>1.63</v>
      </c>
      <c r="E10" s="7">
        <f>AVERAGE(D10:D11)</f>
        <v>1.63</v>
      </c>
      <c r="F10" s="6">
        <f>B10/(B10+B11)</f>
        <v>9.7732603596559817E-2</v>
      </c>
      <c r="G10" s="6"/>
      <c r="H10" s="26">
        <v>-0.56000000000000005</v>
      </c>
      <c r="I10" s="27">
        <v>0.13752665245202558</v>
      </c>
      <c r="J10" s="29">
        <f t="shared" si="0"/>
        <v>4.8134328358208958</v>
      </c>
      <c r="R10" s="7"/>
      <c r="S10" s="6"/>
    </row>
    <row r="11" spans="1:19" x14ac:dyDescent="0.25">
      <c r="A11" s="4">
        <v>45258.94736111111</v>
      </c>
      <c r="B11">
        <v>1154</v>
      </c>
      <c r="C11">
        <v>0</v>
      </c>
      <c r="D11" s="5">
        <v>1.63</v>
      </c>
      <c r="H11" s="26">
        <v>-0.56000000000000005</v>
      </c>
      <c r="I11" s="27">
        <v>0.144880174291939</v>
      </c>
      <c r="J11" s="29">
        <f t="shared" si="0"/>
        <v>5.0708061002178653</v>
      </c>
      <c r="R11" s="7"/>
      <c r="S11" s="6"/>
    </row>
    <row r="12" spans="1:19" x14ac:dyDescent="0.25">
      <c r="A12" s="4">
        <v>45258.960717592592</v>
      </c>
      <c r="B12">
        <v>122</v>
      </c>
      <c r="C12">
        <v>1</v>
      </c>
      <c r="D12" s="5">
        <v>1.56</v>
      </c>
      <c r="E12" s="7">
        <f>AVERAGE(D12:D13)</f>
        <v>1.56</v>
      </c>
      <c r="F12" s="6">
        <f>B12/(B12+B13)</f>
        <v>9.6214511041009462E-2</v>
      </c>
      <c r="G12" s="6"/>
      <c r="H12" s="26">
        <v>-0.5</v>
      </c>
      <c r="I12" s="27">
        <v>0.13312693498452013</v>
      </c>
      <c r="J12" s="29">
        <f t="shared" si="0"/>
        <v>4.6594427244582048</v>
      </c>
      <c r="R12" s="7"/>
      <c r="S12" s="6"/>
    </row>
    <row r="13" spans="1:19" x14ac:dyDescent="0.25">
      <c r="A13" s="4">
        <v>45258.962129629632</v>
      </c>
      <c r="B13">
        <v>1146</v>
      </c>
      <c r="C13">
        <v>0</v>
      </c>
      <c r="D13" s="5">
        <v>1.56</v>
      </c>
      <c r="H13" s="26">
        <v>-0.5</v>
      </c>
      <c r="I13" s="27">
        <v>0.13424947145877378</v>
      </c>
      <c r="J13" s="29">
        <f t="shared" si="0"/>
        <v>4.6987315010570825</v>
      </c>
      <c r="R13" s="7"/>
      <c r="S13" s="6"/>
    </row>
    <row r="14" spans="1:19" x14ac:dyDescent="0.25">
      <c r="A14" s="4">
        <v>45258.975393518522</v>
      </c>
      <c r="B14">
        <v>124</v>
      </c>
      <c r="C14">
        <v>1</v>
      </c>
      <c r="D14" s="5">
        <v>1.63</v>
      </c>
      <c r="E14" s="7">
        <f>AVERAGE(D14:D15)</f>
        <v>1.595</v>
      </c>
      <c r="F14" s="6">
        <f>B14/(B14+B15)</f>
        <v>9.337349397590361E-2</v>
      </c>
      <c r="G14" s="6"/>
      <c r="H14" s="26">
        <v>-0.40500000000000003</v>
      </c>
      <c r="I14" s="27">
        <v>0.13305613305613306</v>
      </c>
      <c r="J14" s="29">
        <f t="shared" si="0"/>
        <v>4.6569646569646572</v>
      </c>
      <c r="R14" s="7"/>
      <c r="S14" s="6"/>
    </row>
    <row r="15" spans="1:19" x14ac:dyDescent="0.25">
      <c r="A15" s="4">
        <v>45258.976828703708</v>
      </c>
      <c r="B15">
        <v>1204</v>
      </c>
      <c r="C15">
        <v>0</v>
      </c>
      <c r="D15" s="5">
        <v>1.56</v>
      </c>
      <c r="H15" s="26">
        <v>-0.40500000000000003</v>
      </c>
      <c r="I15" s="27">
        <v>0.13569937369519833</v>
      </c>
      <c r="J15" s="29">
        <f t="shared" si="0"/>
        <v>4.7494780793319418</v>
      </c>
      <c r="R15" s="7"/>
      <c r="S15" s="6"/>
    </row>
    <row r="16" spans="1:19" x14ac:dyDescent="0.25">
      <c r="A16" s="4">
        <v>45258.990763888891</v>
      </c>
      <c r="B16">
        <v>130</v>
      </c>
      <c r="C16">
        <v>1</v>
      </c>
      <c r="D16" s="5">
        <v>1.63</v>
      </c>
      <c r="E16" s="7">
        <f>AVERAGE(D16:D17)</f>
        <v>1.595</v>
      </c>
      <c r="F16" s="6">
        <f>B16/(B16+B17)</f>
        <v>0.10620915032679738</v>
      </c>
      <c r="G16" s="6"/>
      <c r="H16" s="26">
        <v>-0.33999999999999997</v>
      </c>
      <c r="I16" s="27">
        <v>0.13410770855332629</v>
      </c>
      <c r="J16" s="29">
        <f t="shared" si="0"/>
        <v>4.6937697993664207</v>
      </c>
      <c r="R16" s="7"/>
      <c r="S16" s="6"/>
    </row>
    <row r="17" spans="1:19" x14ac:dyDescent="0.25">
      <c r="A17" s="4">
        <v>45258.992268518523</v>
      </c>
      <c r="B17">
        <v>1094</v>
      </c>
      <c r="C17">
        <v>0</v>
      </c>
      <c r="D17" s="5">
        <v>1.56</v>
      </c>
      <c r="H17" s="26">
        <v>-0.28000000000000003</v>
      </c>
      <c r="I17" s="27">
        <v>0.14225500526870391</v>
      </c>
      <c r="J17" s="29">
        <f t="shared" si="0"/>
        <v>4.9789251844046367</v>
      </c>
      <c r="R17" s="7"/>
      <c r="S17" s="6"/>
    </row>
    <row r="18" spans="1:19" x14ac:dyDescent="0.25">
      <c r="A18" s="4">
        <v>45259.004930555559</v>
      </c>
      <c r="B18">
        <v>117</v>
      </c>
      <c r="C18">
        <v>1</v>
      </c>
      <c r="D18" s="5">
        <v>1.44</v>
      </c>
      <c r="E18" s="7">
        <f>AVERAGE(D18:D19)</f>
        <v>1.44</v>
      </c>
      <c r="F18" s="6">
        <f>B18/(B18+B19)</f>
        <v>0.10363153232949512</v>
      </c>
      <c r="G18" s="6"/>
      <c r="H18" s="26">
        <v>0</v>
      </c>
      <c r="I18" s="27">
        <v>0.13235294117647059</v>
      </c>
      <c r="J18" s="29">
        <f t="shared" si="0"/>
        <v>4.632352941176471</v>
      </c>
      <c r="R18" s="7"/>
      <c r="S18" s="6"/>
    </row>
    <row r="19" spans="1:19" x14ac:dyDescent="0.25">
      <c r="A19" s="4">
        <v>45259.006284722222</v>
      </c>
      <c r="B19">
        <v>1012</v>
      </c>
      <c r="C19">
        <v>0</v>
      </c>
      <c r="D19" s="5">
        <v>1.44</v>
      </c>
      <c r="H19" s="26">
        <v>0.12</v>
      </c>
      <c r="I19" s="27">
        <v>0.13034623217922606</v>
      </c>
      <c r="J19" s="29">
        <f t="shared" si="0"/>
        <v>4.562118126272912</v>
      </c>
    </row>
    <row r="20" spans="1:19" x14ac:dyDescent="0.25">
      <c r="A20" s="4">
        <v>45259.017997685187</v>
      </c>
      <c r="B20">
        <v>121</v>
      </c>
      <c r="C20">
        <v>1</v>
      </c>
      <c r="D20" s="5">
        <v>1</v>
      </c>
      <c r="E20" s="7">
        <f>AVERAGE(D20:D21)</f>
        <v>1</v>
      </c>
      <c r="F20" s="6">
        <f>B20/(B20+B21)</f>
        <v>0.10058187863674148</v>
      </c>
      <c r="G20" s="6"/>
      <c r="H20" s="26">
        <v>0.25</v>
      </c>
      <c r="I20" s="27">
        <v>0.12984293193717278</v>
      </c>
      <c r="J20" s="29">
        <f t="shared" si="0"/>
        <v>4.5445026178010473</v>
      </c>
    </row>
    <row r="21" spans="1:19" x14ac:dyDescent="0.25">
      <c r="A21" s="4">
        <v>45259.01939814815</v>
      </c>
      <c r="B21">
        <v>1082</v>
      </c>
      <c r="C21">
        <v>0</v>
      </c>
      <c r="D21" s="5">
        <v>1</v>
      </c>
      <c r="H21" s="26">
        <v>0.31</v>
      </c>
      <c r="I21" s="27">
        <v>0.12887112887112886</v>
      </c>
      <c r="J21" s="29">
        <f t="shared" si="0"/>
        <v>4.51048951048951</v>
      </c>
    </row>
    <row r="22" spans="1:19" x14ac:dyDescent="0.25">
      <c r="A22" s="4">
        <v>45259.0319212963</v>
      </c>
      <c r="B22">
        <v>128</v>
      </c>
      <c r="C22">
        <v>1</v>
      </c>
      <c r="D22" s="5">
        <v>1.19</v>
      </c>
      <c r="E22" s="7">
        <f>AVERAGE(D22:D23)</f>
        <v>1.22</v>
      </c>
      <c r="F22" s="6">
        <f>B22/(B22+B23)</f>
        <v>0.10838272650296359</v>
      </c>
      <c r="G22" s="6"/>
      <c r="H22" s="26">
        <v>0.53</v>
      </c>
      <c r="I22" s="27">
        <v>0.1223091976516634</v>
      </c>
      <c r="J22" s="29">
        <f t="shared" si="0"/>
        <v>4.2808219178082192</v>
      </c>
    </row>
    <row r="23" spans="1:19" x14ac:dyDescent="0.25">
      <c r="A23" s="4">
        <v>45259.033402777779</v>
      </c>
      <c r="B23">
        <v>1053</v>
      </c>
      <c r="C23">
        <v>0</v>
      </c>
      <c r="D23" s="5">
        <v>1.25</v>
      </c>
      <c r="H23" s="26">
        <v>0.59499999999999997</v>
      </c>
      <c r="I23" s="27">
        <v>0.12011439466158245</v>
      </c>
      <c r="J23" s="29">
        <f t="shared" si="0"/>
        <v>4.2040038131553858</v>
      </c>
    </row>
    <row r="24" spans="1:19" x14ac:dyDescent="0.25">
      <c r="A24" s="4">
        <v>45259.045590277776</v>
      </c>
      <c r="B24">
        <v>125</v>
      </c>
      <c r="C24">
        <v>1</v>
      </c>
      <c r="D24" s="5">
        <v>1.19</v>
      </c>
      <c r="E24" s="7">
        <f>AVERAGE(D24:D25)</f>
        <v>1.19</v>
      </c>
      <c r="F24" s="6">
        <f>B24/(B24+B25)</f>
        <v>0.10860121633362294</v>
      </c>
      <c r="G24" s="6"/>
      <c r="H24" s="26">
        <v>0.72</v>
      </c>
      <c r="I24" s="27">
        <v>0.11923076923076924</v>
      </c>
      <c r="J24" s="29">
        <f t="shared" si="0"/>
        <v>4.1730769230769234</v>
      </c>
    </row>
    <row r="25" spans="1:19" x14ac:dyDescent="0.25">
      <c r="A25" s="4">
        <v>45259.047037037039</v>
      </c>
      <c r="B25">
        <v>1026</v>
      </c>
      <c r="C25">
        <v>0</v>
      </c>
      <c r="D25" s="5">
        <v>1.19</v>
      </c>
      <c r="H25" s="26">
        <v>1</v>
      </c>
      <c r="I25" s="27">
        <v>0.10058187863674148</v>
      </c>
      <c r="J25" s="29">
        <f t="shared" si="0"/>
        <v>3.5203657522859517</v>
      </c>
    </row>
    <row r="26" spans="1:19" x14ac:dyDescent="0.25">
      <c r="A26" s="4">
        <v>45259.058912037035</v>
      </c>
      <c r="B26">
        <v>129</v>
      </c>
      <c r="C26">
        <v>1</v>
      </c>
      <c r="D26" s="5">
        <v>1.19</v>
      </c>
      <c r="E26" s="7">
        <f>AVERAGE(D26:D27)</f>
        <v>1.19</v>
      </c>
      <c r="F26" s="6">
        <f>B26/(B26+B27)</f>
        <v>0.10960067969413764</v>
      </c>
      <c r="G26" s="6"/>
      <c r="H26" s="26">
        <v>1.0900000000000001</v>
      </c>
      <c r="I26" s="27">
        <v>0.11467889908256881</v>
      </c>
      <c r="J26" s="29">
        <f t="shared" si="0"/>
        <v>4.0137614678899087</v>
      </c>
    </row>
    <row r="27" spans="1:19" x14ac:dyDescent="0.25">
      <c r="A27" s="4">
        <v>45259.06040509259</v>
      </c>
      <c r="B27">
        <v>1048</v>
      </c>
      <c r="C27">
        <v>0</v>
      </c>
      <c r="D27" s="5">
        <v>1.19</v>
      </c>
      <c r="H27" s="26">
        <v>1.19</v>
      </c>
      <c r="I27" s="27">
        <v>0.10860121633362294</v>
      </c>
      <c r="J27" s="29">
        <f t="shared" si="0"/>
        <v>3.8010425716768026</v>
      </c>
    </row>
    <row r="28" spans="1:19" x14ac:dyDescent="0.25">
      <c r="A28" s="4">
        <v>45259.072534722225</v>
      </c>
      <c r="B28">
        <v>125</v>
      </c>
      <c r="C28">
        <v>1</v>
      </c>
      <c r="D28" s="5">
        <v>1.25</v>
      </c>
      <c r="E28" s="7">
        <f>AVERAGE(D28:D29)</f>
        <v>1.25</v>
      </c>
      <c r="F28" s="6">
        <f>B28/(B28+B29)</f>
        <v>0.11322463768115942</v>
      </c>
      <c r="G28" s="6"/>
      <c r="H28" s="26">
        <v>1.19</v>
      </c>
      <c r="I28" s="27">
        <v>0.10960067969413764</v>
      </c>
      <c r="J28" s="29">
        <f t="shared" si="0"/>
        <v>3.8360237892948175</v>
      </c>
    </row>
    <row r="29" spans="1:19" x14ac:dyDescent="0.25">
      <c r="A29" s="4">
        <v>45259.073981481481</v>
      </c>
      <c r="B29">
        <v>979</v>
      </c>
      <c r="C29">
        <v>0</v>
      </c>
      <c r="D29" s="5">
        <v>1.25</v>
      </c>
      <c r="H29" s="26">
        <v>1.22</v>
      </c>
      <c r="I29" s="27">
        <v>0.10838272650296359</v>
      </c>
      <c r="J29" s="29">
        <f t="shared" si="0"/>
        <v>3.7933954276037256</v>
      </c>
    </row>
    <row r="30" spans="1:19" x14ac:dyDescent="0.25">
      <c r="A30" s="4">
        <v>45259.085312499999</v>
      </c>
      <c r="B30">
        <v>125</v>
      </c>
      <c r="C30">
        <v>1</v>
      </c>
      <c r="D30" s="5">
        <v>1.1200000000000001</v>
      </c>
      <c r="E30" s="7">
        <f>AVERAGE(D30:D31)</f>
        <v>1.0900000000000001</v>
      </c>
      <c r="F30" s="6">
        <f>B30/(B30+B31)</f>
        <v>0.11467889908256881</v>
      </c>
      <c r="G30" s="6"/>
      <c r="H30" s="26">
        <v>1.25</v>
      </c>
      <c r="I30" s="27">
        <v>0.11322463768115942</v>
      </c>
      <c r="J30" s="29">
        <f t="shared" si="0"/>
        <v>3.96286231884058</v>
      </c>
    </row>
    <row r="31" spans="1:19" x14ac:dyDescent="0.25">
      <c r="A31" s="4">
        <v>45259.086759259262</v>
      </c>
      <c r="B31">
        <v>965</v>
      </c>
      <c r="C31">
        <v>0</v>
      </c>
      <c r="D31" s="5">
        <v>1.06</v>
      </c>
      <c r="H31" s="26">
        <v>1.44</v>
      </c>
      <c r="I31" s="27">
        <v>0.10363153232949512</v>
      </c>
      <c r="J31" s="29">
        <f t="shared" si="0"/>
        <v>3.6271036315323295</v>
      </c>
    </row>
    <row r="32" spans="1:19" x14ac:dyDescent="0.25">
      <c r="A32" s="4">
        <v>45259.097928240742</v>
      </c>
      <c r="B32">
        <v>124</v>
      </c>
      <c r="C32">
        <v>1</v>
      </c>
      <c r="D32" s="5">
        <v>0.75</v>
      </c>
      <c r="E32" s="7">
        <f>AVERAGE(D32:D33)</f>
        <v>0.72</v>
      </c>
      <c r="F32" s="6">
        <f>B32/(B32+B33)</f>
        <v>0.11923076923076924</v>
      </c>
      <c r="G32" s="6"/>
      <c r="H32" s="26">
        <v>1.53</v>
      </c>
      <c r="I32" s="27">
        <v>8.7405368203716444E-2</v>
      </c>
      <c r="J32" s="29">
        <f t="shared" si="0"/>
        <v>3.0591878871300757</v>
      </c>
    </row>
    <row r="33" spans="1:10" x14ac:dyDescent="0.25">
      <c r="A33" s="4">
        <v>45259.099363425928</v>
      </c>
      <c r="B33">
        <v>916</v>
      </c>
      <c r="C33">
        <v>0</v>
      </c>
      <c r="D33" s="5">
        <v>0.69</v>
      </c>
      <c r="H33" s="26">
        <v>1.56</v>
      </c>
      <c r="I33" s="27">
        <v>9.6214511041009462E-2</v>
      </c>
      <c r="J33" s="29">
        <f t="shared" si="0"/>
        <v>3.3675078864353312</v>
      </c>
    </row>
    <row r="34" spans="1:10" x14ac:dyDescent="0.25">
      <c r="A34" s="4">
        <v>45259.109965277778</v>
      </c>
      <c r="B34">
        <v>126</v>
      </c>
      <c r="C34">
        <v>1</v>
      </c>
      <c r="D34" s="5">
        <v>0.63</v>
      </c>
      <c r="E34" s="7">
        <f>AVERAGE(D34:D35)</f>
        <v>0.59499999999999997</v>
      </c>
      <c r="F34" s="6">
        <f>B34/(B34+B35)</f>
        <v>0.12011439466158245</v>
      </c>
      <c r="G34" s="6"/>
      <c r="H34" s="26">
        <v>1.595</v>
      </c>
      <c r="I34" s="27">
        <v>9.337349397590361E-2</v>
      </c>
      <c r="J34" s="29">
        <f t="shared" si="0"/>
        <v>3.2680722891566263</v>
      </c>
    </row>
    <row r="35" spans="1:10" x14ac:dyDescent="0.25">
      <c r="A35" s="4">
        <v>45259.11142361111</v>
      </c>
      <c r="B35">
        <v>923</v>
      </c>
      <c r="C35">
        <v>0</v>
      </c>
      <c r="D35" s="5">
        <v>0.56000000000000005</v>
      </c>
      <c r="H35" s="26">
        <v>1.595</v>
      </c>
      <c r="I35" s="27">
        <v>0.10620915032679738</v>
      </c>
      <c r="J35" s="29">
        <f t="shared" si="0"/>
        <v>3.7173202614379086</v>
      </c>
    </row>
    <row r="36" spans="1:10" x14ac:dyDescent="0.25">
      <c r="A36" s="4">
        <v>45259.122106481482</v>
      </c>
      <c r="B36">
        <v>125</v>
      </c>
      <c r="C36">
        <v>1</v>
      </c>
      <c r="D36" s="5">
        <v>0.56000000000000005</v>
      </c>
      <c r="E36" s="7">
        <f>AVERAGE(D36:D37)</f>
        <v>0.53</v>
      </c>
      <c r="F36" s="6">
        <f>B36/(B36+B37)</f>
        <v>0.1223091976516634</v>
      </c>
      <c r="G36" s="6"/>
      <c r="H36" s="26">
        <v>1.63</v>
      </c>
      <c r="I36" s="27">
        <v>9.2002830856334039E-2</v>
      </c>
      <c r="J36" s="29">
        <f t="shared" si="0"/>
        <v>3.2200990799716913</v>
      </c>
    </row>
    <row r="37" spans="1:10" x14ac:dyDescent="0.25">
      <c r="A37" s="4">
        <v>45259.123553240745</v>
      </c>
      <c r="B37">
        <v>897</v>
      </c>
      <c r="C37">
        <v>0</v>
      </c>
      <c r="D37" s="5">
        <v>0.5</v>
      </c>
      <c r="H37" s="26">
        <v>1.63</v>
      </c>
      <c r="I37" s="27">
        <v>9.7732603596559817E-2</v>
      </c>
      <c r="J37" s="29">
        <f t="shared" si="0"/>
        <v>3.4206411258795937</v>
      </c>
    </row>
    <row r="38" spans="1:10" x14ac:dyDescent="0.25">
      <c r="A38" s="4">
        <v>45259.133935185186</v>
      </c>
      <c r="B38">
        <v>129</v>
      </c>
      <c r="C38">
        <v>1</v>
      </c>
      <c r="D38" s="5">
        <v>0.37</v>
      </c>
      <c r="E38" s="7">
        <f>AVERAGE(D38:D39)</f>
        <v>0.31</v>
      </c>
      <c r="F38" s="6">
        <f>B38/(B38+B39)</f>
        <v>0.12887112887112886</v>
      </c>
      <c r="G38" s="6"/>
      <c r="H38" s="26">
        <v>2.0949999999999998</v>
      </c>
      <c r="I38" s="27">
        <v>7.918968692449356E-2</v>
      </c>
      <c r="J38" s="29">
        <f t="shared" si="0"/>
        <v>2.7716390423572745</v>
      </c>
    </row>
    <row r="39" spans="1:10" x14ac:dyDescent="0.25">
      <c r="A39" s="4">
        <v>45259.135428240741</v>
      </c>
      <c r="B39">
        <v>872</v>
      </c>
      <c r="C39">
        <v>0</v>
      </c>
      <c r="D39" s="5">
        <v>0.25</v>
      </c>
      <c r="H39" s="26">
        <v>2.3449999999999998</v>
      </c>
      <c r="I39" s="27">
        <v>7.1193866374589271E-2</v>
      </c>
      <c r="J39" s="29">
        <f t="shared" si="0"/>
        <v>2.4917853231106246</v>
      </c>
    </row>
    <row r="40" spans="1:10" x14ac:dyDescent="0.25">
      <c r="A40" s="4">
        <v>45259.145520833335</v>
      </c>
      <c r="B40">
        <v>128</v>
      </c>
      <c r="C40">
        <v>1</v>
      </c>
      <c r="D40" s="5">
        <v>0.12</v>
      </c>
      <c r="E40" s="7">
        <f>AVERAGE(D40:D41)</f>
        <v>0.12</v>
      </c>
      <c r="F40" s="6">
        <f>B40/(B40+B41)</f>
        <v>0.13034623217922606</v>
      </c>
      <c r="G40" s="6"/>
      <c r="I40" s="27"/>
    </row>
    <row r="41" spans="1:10" x14ac:dyDescent="0.25">
      <c r="A41" s="4">
        <v>45259.147002314814</v>
      </c>
      <c r="B41">
        <v>854</v>
      </c>
      <c r="C41">
        <v>0</v>
      </c>
      <c r="D41" s="5">
        <v>0.12</v>
      </c>
      <c r="I41" s="27"/>
    </row>
    <row r="42" spans="1:10" x14ac:dyDescent="0.25">
      <c r="A42" s="4">
        <v>45259.156886574077</v>
      </c>
      <c r="B42">
        <v>124</v>
      </c>
      <c r="C42">
        <v>1</v>
      </c>
      <c r="D42" s="5">
        <v>0.31</v>
      </c>
      <c r="E42" s="7">
        <f>AVERAGE(D42:D43)</f>
        <v>0.25</v>
      </c>
      <c r="F42" s="6">
        <f>B42/(B42+B43)</f>
        <v>0.12984293193717278</v>
      </c>
      <c r="G42" s="6"/>
      <c r="I42" s="27"/>
    </row>
    <row r="43" spans="1:10" x14ac:dyDescent="0.25">
      <c r="A43" s="4">
        <v>45259.158321759263</v>
      </c>
      <c r="B43">
        <v>831</v>
      </c>
      <c r="C43">
        <v>0</v>
      </c>
      <c r="D43" s="5">
        <v>0.19</v>
      </c>
      <c r="I43" s="27"/>
    </row>
    <row r="44" spans="1:10" x14ac:dyDescent="0.25">
      <c r="A44" s="4">
        <v>45259.167939814819</v>
      </c>
      <c r="B44">
        <v>126</v>
      </c>
      <c r="C44">
        <v>1</v>
      </c>
      <c r="D44" s="5">
        <v>0</v>
      </c>
      <c r="E44" s="7">
        <f>AVERAGE(D44:D45)</f>
        <v>0</v>
      </c>
      <c r="F44" s="6">
        <f>B44/(B44+B45)</f>
        <v>0.13235294117647059</v>
      </c>
      <c r="G44" s="6"/>
      <c r="I44" s="27"/>
    </row>
    <row r="45" spans="1:10" x14ac:dyDescent="0.25">
      <c r="A45" s="4">
        <v>45259.169398148151</v>
      </c>
      <c r="B45">
        <v>826</v>
      </c>
      <c r="C45">
        <v>0</v>
      </c>
      <c r="D45" s="5">
        <v>0</v>
      </c>
      <c r="I45" s="27"/>
    </row>
    <row r="46" spans="1:10" x14ac:dyDescent="0.25">
      <c r="A46" s="4">
        <v>45259.178958333338</v>
      </c>
      <c r="B46">
        <v>135</v>
      </c>
      <c r="C46">
        <v>1</v>
      </c>
      <c r="D46" s="5">
        <v>-0.25</v>
      </c>
      <c r="E46" s="7">
        <f>AVERAGE(D46:D47)</f>
        <v>-0.28000000000000003</v>
      </c>
      <c r="F46" s="6">
        <f>B46/(B46+B47)</f>
        <v>0.14225500526870391</v>
      </c>
      <c r="G46" s="6"/>
      <c r="I46" s="27"/>
    </row>
    <row r="47" spans="1:10" x14ac:dyDescent="0.25">
      <c r="A47" s="4">
        <v>45259.180520833332</v>
      </c>
      <c r="B47">
        <v>814</v>
      </c>
      <c r="C47">
        <v>0</v>
      </c>
      <c r="D47" s="5">
        <v>-0.31</v>
      </c>
      <c r="I47" s="27"/>
    </row>
    <row r="48" spans="1:10" x14ac:dyDescent="0.25">
      <c r="A48" s="4">
        <v>45259.189942129633</v>
      </c>
      <c r="B48">
        <v>127</v>
      </c>
      <c r="C48">
        <v>1</v>
      </c>
      <c r="D48" s="5">
        <v>-0.37</v>
      </c>
      <c r="E48" s="7">
        <f>AVERAGE(D48:D49)</f>
        <v>-0.33999999999999997</v>
      </c>
      <c r="F48" s="6">
        <f>B48/(B48+B49)</f>
        <v>0.13410770855332629</v>
      </c>
      <c r="G48" s="6"/>
      <c r="I48" s="27"/>
    </row>
    <row r="49" spans="1:9" x14ac:dyDescent="0.25">
      <c r="A49" s="4">
        <v>45259.191412037035</v>
      </c>
      <c r="B49">
        <v>820</v>
      </c>
      <c r="C49">
        <v>0</v>
      </c>
      <c r="D49" s="5">
        <v>-0.31</v>
      </c>
      <c r="I49" s="27"/>
    </row>
    <row r="50" spans="1:9" x14ac:dyDescent="0.25">
      <c r="A50" s="4">
        <v>45259.200902777782</v>
      </c>
      <c r="B50">
        <v>129</v>
      </c>
      <c r="C50">
        <v>1</v>
      </c>
      <c r="D50" s="5">
        <v>-0.5</v>
      </c>
      <c r="E50" s="7">
        <f>AVERAGE(D50:D51)</f>
        <v>-0.5</v>
      </c>
      <c r="F50" s="6">
        <f>B50/(B50+B51)</f>
        <v>0.13312693498452013</v>
      </c>
      <c r="G50" s="6"/>
      <c r="I50" s="27"/>
    </row>
    <row r="51" spans="1:9" x14ac:dyDescent="0.25">
      <c r="A51" s="4">
        <v>45259.202395833338</v>
      </c>
      <c r="B51">
        <v>840</v>
      </c>
      <c r="C51">
        <v>0</v>
      </c>
      <c r="D51" s="5">
        <v>-0.5</v>
      </c>
      <c r="I51" s="27"/>
    </row>
    <row r="52" spans="1:9" x14ac:dyDescent="0.25">
      <c r="A52" s="4">
        <v>45259.212118055555</v>
      </c>
      <c r="B52">
        <v>128</v>
      </c>
      <c r="C52">
        <v>1</v>
      </c>
      <c r="D52" s="5">
        <v>-0.37</v>
      </c>
      <c r="E52" s="7">
        <f>AVERAGE(D52:D53)</f>
        <v>-0.40500000000000003</v>
      </c>
      <c r="F52" s="6">
        <f>B52/(B52+B53)</f>
        <v>0.13305613305613306</v>
      </c>
      <c r="G52" s="6"/>
      <c r="I52" s="27"/>
    </row>
    <row r="53" spans="1:9" x14ac:dyDescent="0.25">
      <c r="A53" s="4">
        <v>45259.213599537041</v>
      </c>
      <c r="B53">
        <v>834</v>
      </c>
      <c r="C53">
        <v>0</v>
      </c>
      <c r="D53" s="5">
        <v>-0.44</v>
      </c>
      <c r="I53" s="27"/>
    </row>
    <row r="54" spans="1:9" x14ac:dyDescent="0.25">
      <c r="A54" s="4">
        <v>45259.223252314812</v>
      </c>
      <c r="B54">
        <v>130</v>
      </c>
      <c r="C54">
        <v>1</v>
      </c>
      <c r="D54" s="5">
        <v>-0.37</v>
      </c>
      <c r="E54" s="7">
        <f>AVERAGE(D54:D55)</f>
        <v>-0.40500000000000003</v>
      </c>
      <c r="F54" s="6">
        <f>B54/(B54+B55)</f>
        <v>0.13569937369519833</v>
      </c>
      <c r="G54" s="6"/>
      <c r="I54" s="27"/>
    </row>
    <row r="55" spans="1:9" x14ac:dyDescent="0.25">
      <c r="A55" s="4">
        <v>45259.224756944444</v>
      </c>
      <c r="B55">
        <v>828</v>
      </c>
      <c r="C55">
        <v>0</v>
      </c>
      <c r="D55" s="5">
        <v>-0.44</v>
      </c>
      <c r="I55" s="27"/>
    </row>
    <row r="56" spans="1:9" x14ac:dyDescent="0.25">
      <c r="A56" s="4">
        <v>45259.234340277777</v>
      </c>
      <c r="B56">
        <v>127</v>
      </c>
      <c r="C56">
        <v>1</v>
      </c>
      <c r="D56" s="5">
        <v>-0.5</v>
      </c>
      <c r="E56" s="7">
        <f>AVERAGE(D56:D57)</f>
        <v>-0.5</v>
      </c>
      <c r="F56" s="6">
        <f>B56/(B56+B57)</f>
        <v>0.13424947145877378</v>
      </c>
      <c r="G56" s="6"/>
      <c r="I56" s="27"/>
    </row>
    <row r="57" spans="1:9" x14ac:dyDescent="0.25">
      <c r="A57" s="4">
        <v>45259.235810185186</v>
      </c>
      <c r="B57">
        <v>819</v>
      </c>
      <c r="C57">
        <v>0</v>
      </c>
      <c r="D57" s="5">
        <v>-0.5</v>
      </c>
      <c r="I57" s="27"/>
    </row>
    <row r="58" spans="1:9" x14ac:dyDescent="0.25">
      <c r="A58" s="4">
        <v>45259.245289351849</v>
      </c>
      <c r="B58">
        <v>129</v>
      </c>
      <c r="C58">
        <v>1</v>
      </c>
      <c r="D58" s="5">
        <v>-0.56000000000000005</v>
      </c>
      <c r="E58" s="7">
        <f>AVERAGE(D58:D59)</f>
        <v>-0.56000000000000005</v>
      </c>
      <c r="F58" s="6">
        <f>B58/(B58+B59)</f>
        <v>0.13752665245202558</v>
      </c>
      <c r="G58" s="6"/>
      <c r="I58" s="27"/>
    </row>
    <row r="59" spans="1:9" x14ac:dyDescent="0.25">
      <c r="A59" s="4">
        <v>45259.246782407405</v>
      </c>
      <c r="B59">
        <v>809</v>
      </c>
      <c r="C59">
        <v>0</v>
      </c>
      <c r="D59" s="5">
        <v>-0.56000000000000005</v>
      </c>
      <c r="I59" s="27"/>
    </row>
    <row r="60" spans="1:9" x14ac:dyDescent="0.25">
      <c r="A60" s="4">
        <v>45259.256145833337</v>
      </c>
      <c r="B60">
        <v>128</v>
      </c>
      <c r="C60">
        <v>1</v>
      </c>
      <c r="D60" s="5">
        <v>-0.63</v>
      </c>
      <c r="E60" s="7">
        <f>AVERAGE(D60:D61)</f>
        <v>-0.59499999999999997</v>
      </c>
      <c r="F60" s="6">
        <f>B60/(B60+B61)</f>
        <v>0.14096916299559473</v>
      </c>
      <c r="G60" s="6"/>
      <c r="I60" s="27"/>
    </row>
    <row r="61" spans="1:9" x14ac:dyDescent="0.25">
      <c r="A61" s="4">
        <v>45259.257627314815</v>
      </c>
      <c r="B61">
        <v>780</v>
      </c>
      <c r="C61">
        <v>0</v>
      </c>
      <c r="D61" s="5">
        <v>-0.56000000000000005</v>
      </c>
      <c r="I61" s="27"/>
    </row>
    <row r="62" spans="1:9" x14ac:dyDescent="0.25">
      <c r="A62" s="4">
        <v>45259.266655092593</v>
      </c>
      <c r="B62">
        <v>127</v>
      </c>
      <c r="C62">
        <v>1</v>
      </c>
      <c r="D62" s="5">
        <v>-0.69</v>
      </c>
      <c r="E62" s="7">
        <f>AVERAGE(D62:D63)</f>
        <v>-0.65999999999999992</v>
      </c>
      <c r="F62" s="6">
        <f>B62/(B62+B63)</f>
        <v>0.13424947145877378</v>
      </c>
      <c r="G62" s="6"/>
      <c r="I62" s="27"/>
    </row>
    <row r="63" spans="1:9" x14ac:dyDescent="0.25">
      <c r="A63" s="4">
        <v>45259.268125000002</v>
      </c>
      <c r="B63">
        <v>819</v>
      </c>
      <c r="C63">
        <v>0</v>
      </c>
      <c r="D63" s="5">
        <v>-0.63</v>
      </c>
      <c r="I63" s="27"/>
    </row>
    <row r="64" spans="1:9" x14ac:dyDescent="0.25">
      <c r="A64" s="4">
        <v>45259.277604166666</v>
      </c>
      <c r="B64">
        <v>131</v>
      </c>
      <c r="C64">
        <v>1</v>
      </c>
      <c r="D64" s="5">
        <v>-0.69</v>
      </c>
      <c r="E64" s="7">
        <f>AVERAGE(D64:D65)</f>
        <v>-0.72</v>
      </c>
      <c r="F64" s="6">
        <f>B64/(B64+B65)</f>
        <v>0.13847780126849896</v>
      </c>
      <c r="G64" s="6"/>
      <c r="I64" s="27"/>
    </row>
    <row r="65" spans="1:9" x14ac:dyDescent="0.25">
      <c r="A65" s="4">
        <v>45259.279120370375</v>
      </c>
      <c r="B65">
        <v>815</v>
      </c>
      <c r="C65">
        <v>0</v>
      </c>
      <c r="D65" s="5">
        <v>-0.75</v>
      </c>
      <c r="I65" s="27"/>
    </row>
    <row r="66" spans="1:9" x14ac:dyDescent="0.25">
      <c r="A66" s="4">
        <v>45259.288553240738</v>
      </c>
      <c r="B66">
        <v>133</v>
      </c>
      <c r="C66">
        <v>1</v>
      </c>
      <c r="D66" s="5">
        <v>-0.75</v>
      </c>
      <c r="E66" s="7">
        <f>AVERAGE(D66:D67)</f>
        <v>-0.78</v>
      </c>
      <c r="F66" s="6">
        <f>B66/(B66+B67)</f>
        <v>0.14059196617336153</v>
      </c>
      <c r="G66" s="6"/>
      <c r="I66" s="27"/>
    </row>
    <row r="67" spans="1:9" x14ac:dyDescent="0.25">
      <c r="A67" s="4">
        <v>45259.290092592593</v>
      </c>
      <c r="B67">
        <v>813</v>
      </c>
      <c r="C67">
        <v>0</v>
      </c>
      <c r="D67" s="5">
        <v>-0.81</v>
      </c>
      <c r="I67" s="27"/>
    </row>
    <row r="68" spans="1:9" x14ac:dyDescent="0.25">
      <c r="A68" s="4">
        <v>45259.299502314818</v>
      </c>
      <c r="B68">
        <v>128</v>
      </c>
      <c r="C68">
        <v>1</v>
      </c>
      <c r="D68" s="5">
        <v>-0.63</v>
      </c>
      <c r="E68" s="7">
        <f>AVERAGE(D68:D69)</f>
        <v>-0.63</v>
      </c>
      <c r="F68" s="6">
        <f>B68/(B68+B69)</f>
        <v>0.13544973544973546</v>
      </c>
      <c r="G68" s="6"/>
      <c r="I68" s="27"/>
    </row>
    <row r="69" spans="1:9" x14ac:dyDescent="0.25">
      <c r="A69" s="4">
        <v>45259.300983796296</v>
      </c>
      <c r="B69">
        <v>817</v>
      </c>
      <c r="C69">
        <v>0</v>
      </c>
      <c r="D69" s="5">
        <v>-0.63</v>
      </c>
      <c r="I69" s="27"/>
    </row>
    <row r="70" spans="1:9" x14ac:dyDescent="0.25">
      <c r="A70" s="4">
        <v>45259.310439814813</v>
      </c>
      <c r="B70">
        <v>133</v>
      </c>
      <c r="C70">
        <v>1</v>
      </c>
      <c r="D70" s="5">
        <v>-0.56000000000000005</v>
      </c>
      <c r="E70" s="7">
        <f>AVERAGE(D70:D71)</f>
        <v>-0.56000000000000005</v>
      </c>
      <c r="F70" s="6">
        <f>B70/(B70+B71)</f>
        <v>0.144880174291939</v>
      </c>
      <c r="G70" s="6"/>
      <c r="I70" s="27"/>
    </row>
    <row r="71" spans="1:9" x14ac:dyDescent="0.25">
      <c r="A71" s="4">
        <v>45259.311979166669</v>
      </c>
      <c r="B71">
        <v>785</v>
      </c>
      <c r="C71">
        <v>0</v>
      </c>
      <c r="D71" s="5">
        <v>-0.56000000000000005</v>
      </c>
      <c r="I71" s="27"/>
    </row>
    <row r="72" spans="1:9" x14ac:dyDescent="0.25">
      <c r="A72" s="4">
        <v>45259.321064814816</v>
      </c>
      <c r="B72">
        <v>128</v>
      </c>
      <c r="C72">
        <v>1</v>
      </c>
      <c r="D72" s="5">
        <v>-0.75</v>
      </c>
      <c r="E72" s="7">
        <f>AVERAGE(D72:D73)</f>
        <v>-0.81499999999999995</v>
      </c>
      <c r="F72" s="6">
        <f>B72/(B72+B73)</f>
        <v>0.14645308924485126</v>
      </c>
      <c r="G72" s="6"/>
      <c r="I72" s="27"/>
    </row>
    <row r="73" spans="1:9" x14ac:dyDescent="0.25">
      <c r="A73" s="4">
        <v>45259.322546296295</v>
      </c>
      <c r="B73">
        <v>746</v>
      </c>
      <c r="C73">
        <v>0</v>
      </c>
      <c r="D73" s="5">
        <v>-0.88</v>
      </c>
      <c r="I73" s="27"/>
    </row>
    <row r="74" spans="1:9" x14ac:dyDescent="0.25">
      <c r="A74" s="4">
        <v>45259.331180555557</v>
      </c>
      <c r="B74">
        <v>132</v>
      </c>
      <c r="C74">
        <v>1</v>
      </c>
      <c r="D74" s="5">
        <v>-0.88</v>
      </c>
      <c r="E74" s="7">
        <f>AVERAGE(D74:D75)</f>
        <v>-0.90999999999999992</v>
      </c>
      <c r="F74" s="6">
        <f>B74/(B74+B75)</f>
        <v>0.15051311288483465</v>
      </c>
      <c r="G74" s="6"/>
      <c r="I74" s="27"/>
    </row>
    <row r="75" spans="1:9" x14ac:dyDescent="0.25">
      <c r="A75" s="4">
        <v>45259.332708333335</v>
      </c>
      <c r="B75">
        <v>745</v>
      </c>
      <c r="C75">
        <v>0</v>
      </c>
      <c r="D75" s="5">
        <v>-0.94</v>
      </c>
      <c r="I75" s="27"/>
    </row>
    <row r="76" spans="1:9" x14ac:dyDescent="0.25">
      <c r="A76" s="4">
        <v>45259.341331018521</v>
      </c>
      <c r="B76">
        <v>129</v>
      </c>
      <c r="C76">
        <v>1</v>
      </c>
      <c r="D76" s="5">
        <v>-0.81</v>
      </c>
      <c r="E76" s="7">
        <f>AVERAGE(D76:D77)</f>
        <v>-0.78</v>
      </c>
      <c r="F76" s="6">
        <f>B76/(B76+B77)</f>
        <v>0.14269911504424779</v>
      </c>
      <c r="G76" s="6"/>
      <c r="I76" s="27"/>
    </row>
    <row r="77" spans="1:9" x14ac:dyDescent="0.25">
      <c r="A77" s="4">
        <v>45259.342824074076</v>
      </c>
      <c r="B77">
        <v>775</v>
      </c>
      <c r="C77">
        <v>0</v>
      </c>
      <c r="D77" s="5">
        <v>-0.75</v>
      </c>
      <c r="I77" s="27"/>
    </row>
    <row r="78" spans="1:9" x14ac:dyDescent="0.25">
      <c r="A78" s="4"/>
      <c r="D78" s="5"/>
      <c r="E78" s="7"/>
      <c r="F78" s="6"/>
      <c r="G78" s="6"/>
      <c r="I78" s="27"/>
    </row>
    <row r="79" spans="1:9" x14ac:dyDescent="0.25">
      <c r="A79" s="4"/>
      <c r="D79" s="5"/>
      <c r="I79" s="27"/>
    </row>
    <row r="80" spans="1:9" x14ac:dyDescent="0.25">
      <c r="A80" s="4"/>
      <c r="D80" s="5"/>
      <c r="E80" s="7"/>
      <c r="F80" s="6"/>
      <c r="G80" s="6"/>
    </row>
    <row r="81" spans="1:7" x14ac:dyDescent="0.25">
      <c r="A81" s="4"/>
      <c r="D81" s="5"/>
    </row>
    <row r="82" spans="1:7" x14ac:dyDescent="0.25">
      <c r="A82" s="4"/>
      <c r="D82" s="5"/>
      <c r="E82" s="7"/>
      <c r="F82" s="6"/>
      <c r="G82" s="6"/>
    </row>
    <row r="83" spans="1:7" x14ac:dyDescent="0.25">
      <c r="A83" s="4"/>
      <c r="D83" s="5"/>
    </row>
    <row r="84" spans="1:7" x14ac:dyDescent="0.25">
      <c r="A84" s="4"/>
      <c r="D84" s="5"/>
      <c r="E84" s="7"/>
      <c r="F84" s="6"/>
      <c r="G84" s="6"/>
    </row>
    <row r="85" spans="1:7" x14ac:dyDescent="0.25">
      <c r="A85" s="4"/>
      <c r="D85" s="5"/>
    </row>
    <row r="86" spans="1:7" x14ac:dyDescent="0.25">
      <c r="A86" s="4"/>
      <c r="D86" s="5"/>
      <c r="E86" s="7"/>
      <c r="F86" s="6"/>
      <c r="G86" s="6"/>
    </row>
    <row r="87" spans="1:7" x14ac:dyDescent="0.25">
      <c r="A87" s="4"/>
      <c r="D87" s="5"/>
    </row>
    <row r="88" spans="1:7" x14ac:dyDescent="0.25">
      <c r="A88" s="4"/>
      <c r="D88" s="5"/>
      <c r="E88" s="7"/>
      <c r="F88" s="6"/>
      <c r="G88" s="6"/>
    </row>
    <row r="89" spans="1:7" x14ac:dyDescent="0.25">
      <c r="A89" s="4"/>
      <c r="D89" s="5"/>
    </row>
    <row r="90" spans="1:7" x14ac:dyDescent="0.25">
      <c r="A90" s="4"/>
      <c r="D90" s="5"/>
      <c r="G90" s="6"/>
    </row>
  </sheetData>
  <sortState xmlns:xlrd2="http://schemas.microsoft.com/office/spreadsheetml/2017/richdata2" ref="H2:I79">
    <sortCondition ref="H2:H79"/>
  </sortState>
  <pageMargins left="0.7" right="0.7" top="0.78749999999999998" bottom="0.78749999999999998" header="0.51180555555555496" footer="0.51180555555555496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tabSelected="1" zoomScaleNormal="100" workbookViewId="0"/>
  </sheetViews>
  <sheetFormatPr baseColWidth="10" defaultColWidth="10.7109375" defaultRowHeight="15" x14ac:dyDescent="0.25"/>
  <cols>
    <col min="1" max="1" width="14.28515625" customWidth="1"/>
  </cols>
  <sheetData>
    <row r="1" spans="1:19" x14ac:dyDescent="0.25">
      <c r="A1" s="1" t="s">
        <v>0</v>
      </c>
      <c r="B1" s="1" t="s">
        <v>2</v>
      </c>
      <c r="C1" s="2" t="s">
        <v>3</v>
      </c>
      <c r="D1" s="3" t="s">
        <v>4</v>
      </c>
      <c r="E1" s="1" t="s">
        <v>5</v>
      </c>
      <c r="F1" s="3" t="s">
        <v>4</v>
      </c>
      <c r="H1" s="3" t="s">
        <v>4</v>
      </c>
      <c r="I1" s="1" t="s">
        <v>6</v>
      </c>
      <c r="R1" s="3" t="s">
        <v>4</v>
      </c>
      <c r="S1" s="1" t="s">
        <v>7</v>
      </c>
    </row>
    <row r="2" spans="1:19" x14ac:dyDescent="0.25">
      <c r="A2" s="4">
        <v>45256.793530092596</v>
      </c>
      <c r="B2">
        <v>106</v>
      </c>
      <c r="C2">
        <v>1</v>
      </c>
      <c r="D2" s="5">
        <v>2.13</v>
      </c>
      <c r="E2" s="6">
        <f>B2/(B2+B3)</f>
        <v>2.619871478002966E-2</v>
      </c>
      <c r="F2" s="7">
        <f>AVERAGE(D2:D3)</f>
        <v>2.13</v>
      </c>
      <c r="H2" s="7">
        <v>2.56</v>
      </c>
      <c r="I2" s="6">
        <v>7.3564593301435402E-2</v>
      </c>
      <c r="R2" s="7">
        <v>2.56</v>
      </c>
      <c r="S2" s="6">
        <v>7.3564593301435402E-2</v>
      </c>
    </row>
    <row r="3" spans="1:19" x14ac:dyDescent="0.25">
      <c r="A3" s="4">
        <v>45256.7947569444</v>
      </c>
      <c r="B3">
        <v>3940</v>
      </c>
      <c r="C3">
        <v>0</v>
      </c>
      <c r="D3" s="5">
        <v>2.13</v>
      </c>
      <c r="H3" s="7">
        <v>2.56</v>
      </c>
      <c r="I3" s="6">
        <v>7.5599262446220006E-2</v>
      </c>
      <c r="R3" s="7">
        <v>2.56</v>
      </c>
      <c r="S3" s="6">
        <v>7.5599262446220006E-2</v>
      </c>
    </row>
    <row r="4" spans="1:19" x14ac:dyDescent="0.25">
      <c r="A4" s="4">
        <v>45256.840358796297</v>
      </c>
      <c r="B4">
        <v>109</v>
      </c>
      <c r="C4">
        <v>1</v>
      </c>
      <c r="D4" s="5">
        <v>2.13</v>
      </c>
      <c r="E4" s="6">
        <f>B4/(B4+B5)</f>
        <v>3.3090467516697024E-2</v>
      </c>
      <c r="F4" s="7">
        <f>AVERAGE(D4:D5)</f>
        <v>2.0949999999999998</v>
      </c>
      <c r="H4" s="7">
        <v>2.66</v>
      </c>
      <c r="I4" s="6">
        <v>6.6115702479338803E-2</v>
      </c>
      <c r="R4" s="7">
        <v>2.66</v>
      </c>
      <c r="S4" s="6">
        <v>6.6115702479338803E-2</v>
      </c>
    </row>
    <row r="5" spans="1:19" x14ac:dyDescent="0.25">
      <c r="A5" s="4">
        <v>45256.841620370396</v>
      </c>
      <c r="B5">
        <v>3185</v>
      </c>
      <c r="C5">
        <v>0</v>
      </c>
      <c r="D5" s="5">
        <v>2.06</v>
      </c>
      <c r="H5" s="7">
        <v>2.75</v>
      </c>
      <c r="I5" s="6">
        <v>7.3474470734744696E-2</v>
      </c>
      <c r="R5" s="7">
        <v>2.75</v>
      </c>
      <c r="S5" s="6">
        <v>7.3474470734744696E-2</v>
      </c>
    </row>
    <row r="6" spans="1:19" x14ac:dyDescent="0.25">
      <c r="A6" s="4">
        <v>45256.878483796303</v>
      </c>
      <c r="B6">
        <v>114</v>
      </c>
      <c r="C6">
        <v>1</v>
      </c>
      <c r="D6" s="5">
        <v>1.75</v>
      </c>
      <c r="E6" s="6">
        <f>B6/(B6+B7)</f>
        <v>3.7413849688217919E-2</v>
      </c>
      <c r="F6" s="7">
        <f>AVERAGE(D6:D7)</f>
        <v>1.75</v>
      </c>
      <c r="H6" s="7">
        <v>3</v>
      </c>
      <c r="I6" s="6">
        <v>7.1859903381642498E-2</v>
      </c>
      <c r="R6" s="7">
        <v>3</v>
      </c>
      <c r="S6" s="6">
        <v>7.1859903381642498E-2</v>
      </c>
    </row>
    <row r="7" spans="1:19" x14ac:dyDescent="0.25">
      <c r="A7" s="4">
        <v>45256.879803240699</v>
      </c>
      <c r="B7">
        <v>2933</v>
      </c>
      <c r="C7">
        <v>0</v>
      </c>
      <c r="D7" s="5">
        <v>1.75</v>
      </c>
      <c r="H7" s="7">
        <v>3</v>
      </c>
      <c r="I7" s="6">
        <v>6.9127123608670196E-2</v>
      </c>
      <c r="R7" s="7">
        <v>3</v>
      </c>
      <c r="S7" s="6">
        <v>6.9127123608670196E-2</v>
      </c>
    </row>
    <row r="8" spans="1:19" x14ac:dyDescent="0.25">
      <c r="A8" s="4">
        <v>45256.91375</v>
      </c>
      <c r="B8">
        <v>117</v>
      </c>
      <c r="C8">
        <v>1</v>
      </c>
      <c r="D8" s="5">
        <v>1.69</v>
      </c>
      <c r="E8" s="6">
        <f>B8/(B8+B9)</f>
        <v>3.848684210526316E-2</v>
      </c>
      <c r="F8" s="7">
        <f>AVERAGE(D8:D9)</f>
        <v>1.69</v>
      </c>
      <c r="H8" s="7">
        <v>3.06</v>
      </c>
      <c r="I8" s="6">
        <v>6.7894131185270407E-2</v>
      </c>
      <c r="R8" s="7">
        <v>3.06</v>
      </c>
      <c r="S8" s="6">
        <v>6.7894131185270407E-2</v>
      </c>
    </row>
    <row r="9" spans="1:19" x14ac:dyDescent="0.25">
      <c r="A9" s="4">
        <v>45256.915104166699</v>
      </c>
      <c r="B9">
        <v>2923</v>
      </c>
      <c r="C9">
        <v>0</v>
      </c>
      <c r="D9" s="5">
        <v>1.69</v>
      </c>
      <c r="H9" s="7">
        <v>3.16</v>
      </c>
      <c r="I9" s="6">
        <v>6.7495559502664296E-2</v>
      </c>
      <c r="R9" s="7">
        <v>3.16</v>
      </c>
      <c r="S9" s="6">
        <v>6.7495559502664296E-2</v>
      </c>
    </row>
    <row r="10" spans="1:19" x14ac:dyDescent="0.25">
      <c r="A10" s="4">
        <v>45256.948935185203</v>
      </c>
      <c r="B10">
        <v>120</v>
      </c>
      <c r="C10">
        <v>1</v>
      </c>
      <c r="D10" s="5">
        <v>1.81</v>
      </c>
      <c r="E10" s="6">
        <f>B10/(B10+B11)</f>
        <v>4.1870202372644799E-2</v>
      </c>
      <c r="F10" s="7">
        <f>AVERAGE(D10:D11)</f>
        <v>1.81</v>
      </c>
      <c r="H10" s="7">
        <v>3.31</v>
      </c>
      <c r="I10" s="6">
        <v>6.5111231687466103E-2</v>
      </c>
      <c r="R10" s="7">
        <v>3.31</v>
      </c>
      <c r="S10" s="6">
        <v>6.5111231687466103E-2</v>
      </c>
    </row>
    <row r="11" spans="1:19" x14ac:dyDescent="0.25">
      <c r="A11" s="4">
        <v>45256.950324074103</v>
      </c>
      <c r="B11">
        <v>2746</v>
      </c>
      <c r="C11">
        <v>0</v>
      </c>
      <c r="D11" s="5">
        <v>1.81</v>
      </c>
      <c r="H11" s="7">
        <v>3.63</v>
      </c>
      <c r="I11" s="6">
        <v>6.4285714285714293E-2</v>
      </c>
      <c r="R11" s="7">
        <v>3.63</v>
      </c>
      <c r="S11" s="6">
        <v>6.4285714285714293E-2</v>
      </c>
    </row>
    <row r="12" spans="1:19" x14ac:dyDescent="0.25">
      <c r="A12" s="4">
        <v>45256.982106481497</v>
      </c>
      <c r="B12">
        <v>123</v>
      </c>
      <c r="C12">
        <v>1</v>
      </c>
      <c r="D12" s="5">
        <v>2.19</v>
      </c>
      <c r="E12" s="6">
        <f>B12/(B12+B13)</f>
        <v>4.6397585816672957E-2</v>
      </c>
      <c r="F12" s="7">
        <f>AVERAGE(D12:D13)</f>
        <v>2.19</v>
      </c>
      <c r="H12" s="7">
        <v>3.91</v>
      </c>
      <c r="I12" s="6">
        <v>6.4676616915422896E-2</v>
      </c>
      <c r="R12" s="7">
        <v>3.91</v>
      </c>
      <c r="S12" s="6">
        <v>6.4676616915422896E-2</v>
      </c>
    </row>
    <row r="13" spans="1:19" x14ac:dyDescent="0.25">
      <c r="A13" s="4">
        <v>45256.983530092599</v>
      </c>
      <c r="B13">
        <v>2528</v>
      </c>
      <c r="C13">
        <v>0</v>
      </c>
      <c r="D13" s="5">
        <v>2.19</v>
      </c>
      <c r="H13" s="7">
        <v>3.97</v>
      </c>
      <c r="I13" s="6">
        <v>6.7198177676537602E-2</v>
      </c>
      <c r="R13" s="7">
        <v>3.97</v>
      </c>
      <c r="S13" s="6">
        <v>6.7198177676537602E-2</v>
      </c>
    </row>
    <row r="14" spans="1:19" x14ac:dyDescent="0.25">
      <c r="A14" s="4">
        <v>45257.012789351902</v>
      </c>
      <c r="B14">
        <v>115</v>
      </c>
      <c r="C14">
        <v>1</v>
      </c>
      <c r="D14" s="5">
        <v>2.56</v>
      </c>
      <c r="E14" s="6">
        <f>B14/(B14+B15)</f>
        <v>4.6277665995975853E-2</v>
      </c>
      <c r="F14" s="7">
        <f>AVERAGE(D14:D15)</f>
        <v>2.56</v>
      </c>
      <c r="H14" s="7">
        <v>4.0599999999999996</v>
      </c>
      <c r="I14" s="6">
        <v>5.4311576941400701E-2</v>
      </c>
      <c r="R14" s="7">
        <v>4.0599999999999996</v>
      </c>
      <c r="S14" s="6">
        <v>5.4311576941400701E-2</v>
      </c>
    </row>
    <row r="15" spans="1:19" x14ac:dyDescent="0.25">
      <c r="A15" s="4">
        <v>45257.014120370397</v>
      </c>
      <c r="B15">
        <v>2370</v>
      </c>
      <c r="C15">
        <v>0</v>
      </c>
      <c r="D15" s="5">
        <v>2.56</v>
      </c>
      <c r="H15" s="7">
        <v>4.5</v>
      </c>
      <c r="I15" s="6">
        <v>3.9068100358422897E-2</v>
      </c>
      <c r="R15" s="7">
        <v>4.5</v>
      </c>
      <c r="S15" s="6">
        <v>3.9068100358422897E-2</v>
      </c>
    </row>
    <row r="16" spans="1:19" x14ac:dyDescent="0.25">
      <c r="A16" s="4">
        <v>45257.041550925896</v>
      </c>
      <c r="B16">
        <v>114</v>
      </c>
      <c r="C16">
        <v>1</v>
      </c>
      <c r="D16" s="5">
        <v>2.56</v>
      </c>
      <c r="E16" s="6">
        <f>B16/(B16+B17)</f>
        <v>4.8223350253807105E-2</v>
      </c>
      <c r="F16" s="7">
        <f>AVERAGE(D16:D17)</f>
        <v>2.56</v>
      </c>
      <c r="H16" s="7">
        <v>4.9400000000000004</v>
      </c>
      <c r="I16" s="6">
        <v>2.9919802590993201E-2</v>
      </c>
      <c r="R16" s="7">
        <v>4.9400000000000004</v>
      </c>
      <c r="S16" s="6">
        <v>2.9919802590993201E-2</v>
      </c>
    </row>
    <row r="17" spans="1:19" x14ac:dyDescent="0.25">
      <c r="A17" s="4">
        <v>45257.042870370402</v>
      </c>
      <c r="B17">
        <v>2250</v>
      </c>
      <c r="C17">
        <v>0</v>
      </c>
      <c r="D17" s="5">
        <v>2.56</v>
      </c>
      <c r="H17" s="7">
        <v>5.19</v>
      </c>
      <c r="I17" s="6">
        <v>3.94736842105263E-2</v>
      </c>
      <c r="R17" s="7">
        <v>5.19</v>
      </c>
      <c r="S17" s="6">
        <v>3.94736842105263E-2</v>
      </c>
    </row>
    <row r="18" spans="1:19" x14ac:dyDescent="0.25">
      <c r="A18" s="4">
        <v>45257.068912037001</v>
      </c>
      <c r="B18">
        <v>116</v>
      </c>
      <c r="C18">
        <v>1</v>
      </c>
      <c r="D18" s="5">
        <v>2.69</v>
      </c>
      <c r="E18" s="6">
        <f>B18/(B18+B19)</f>
        <v>4.6288906624102157E-2</v>
      </c>
      <c r="F18" s="7">
        <f>AVERAGE(D18:D19)</f>
        <v>2.69</v>
      </c>
      <c r="H18" s="7">
        <v>5.19</v>
      </c>
      <c r="I18" s="6">
        <v>4.5934959349593497E-2</v>
      </c>
      <c r="R18" s="7">
        <v>5.19</v>
      </c>
      <c r="S18" s="6">
        <v>4.5934959349593497E-2</v>
      </c>
    </row>
    <row r="19" spans="1:19" x14ac:dyDescent="0.25">
      <c r="A19" s="4">
        <v>45257.070254629602</v>
      </c>
      <c r="B19">
        <v>2390</v>
      </c>
      <c r="C19">
        <v>0</v>
      </c>
      <c r="D19" s="5">
        <v>2.69</v>
      </c>
      <c r="H19" s="7">
        <v>3.25</v>
      </c>
      <c r="I19" s="6">
        <v>6.3243243243243194E-2</v>
      </c>
      <c r="K19" s="22">
        <v>-44</v>
      </c>
      <c r="L19" s="24">
        <f>-0.0197*K19+0.1278</f>
        <v>0.99459999999999993</v>
      </c>
    </row>
    <row r="20" spans="1:19" x14ac:dyDescent="0.25">
      <c r="A20" s="4">
        <v>45257.097916666702</v>
      </c>
      <c r="B20">
        <v>126</v>
      </c>
      <c r="C20">
        <v>1</v>
      </c>
      <c r="D20" s="5">
        <v>2.88</v>
      </c>
      <c r="E20" s="6">
        <f>B20/(B20+B21)</f>
        <v>5.562913907284768E-2</v>
      </c>
      <c r="F20" s="7">
        <f>AVERAGE(D20:D21)</f>
        <v>2.88</v>
      </c>
      <c r="H20" s="7">
        <v>3.25</v>
      </c>
      <c r="I20" s="6">
        <v>6.4162754303599398E-2</v>
      </c>
      <c r="K20">
        <v>-46</v>
      </c>
      <c r="L20" s="24">
        <f>-0.0187*K20+0.1268</f>
        <v>0.9870000000000001</v>
      </c>
    </row>
    <row r="21" spans="1:19" x14ac:dyDescent="0.25">
      <c r="A21" s="4">
        <v>45257.099374999998</v>
      </c>
      <c r="B21">
        <v>2139</v>
      </c>
      <c r="C21">
        <v>0</v>
      </c>
      <c r="D21" s="5">
        <v>2.88</v>
      </c>
      <c r="H21" s="7">
        <v>2.8450000000000002</v>
      </c>
      <c r="I21" s="6">
        <v>6.5317919075144504E-2</v>
      </c>
    </row>
    <row r="22" spans="1:19" x14ac:dyDescent="0.25">
      <c r="A22" s="4">
        <v>45257.124131944402</v>
      </c>
      <c r="B22">
        <v>124</v>
      </c>
      <c r="C22">
        <v>1</v>
      </c>
      <c r="D22" s="5">
        <v>2.94</v>
      </c>
      <c r="E22" s="6">
        <f>B22/(B22+B23)</f>
        <v>5.3310404127257092E-2</v>
      </c>
      <c r="F22" s="7">
        <f>AVERAGE(D22:D23)</f>
        <v>2.94</v>
      </c>
      <c r="H22" s="7">
        <v>3.5</v>
      </c>
      <c r="I22" s="6">
        <v>6.5345474022496006E-2</v>
      </c>
    </row>
    <row r="23" spans="1:19" x14ac:dyDescent="0.25">
      <c r="A23" s="4">
        <v>45257.125567129602</v>
      </c>
      <c r="B23">
        <v>2202</v>
      </c>
      <c r="C23">
        <v>0</v>
      </c>
      <c r="D23" s="5">
        <v>2.94</v>
      </c>
      <c r="H23" s="7">
        <v>3.13</v>
      </c>
      <c r="I23" s="6">
        <v>6.58342792281498E-2</v>
      </c>
    </row>
    <row r="24" spans="1:19" x14ac:dyDescent="0.25">
      <c r="A24" s="4">
        <v>45257.151053240697</v>
      </c>
      <c r="B24">
        <v>115</v>
      </c>
      <c r="C24">
        <v>1</v>
      </c>
      <c r="D24" s="5">
        <v>2.88</v>
      </c>
      <c r="E24" s="6">
        <f>B24/(B24+B25)</f>
        <v>5.5582406959884E-2</v>
      </c>
      <c r="F24" s="7">
        <f>AVERAGE(D24:D25)</f>
        <v>2.88</v>
      </c>
      <c r="H24" s="7">
        <v>3.19</v>
      </c>
      <c r="I24" s="6">
        <v>6.5984072810011396E-2</v>
      </c>
    </row>
    <row r="25" spans="1:19" x14ac:dyDescent="0.25">
      <c r="A25" s="4">
        <v>45257.152384259301</v>
      </c>
      <c r="B25">
        <v>1954</v>
      </c>
      <c r="C25">
        <v>0</v>
      </c>
      <c r="D25" s="5">
        <v>2.88</v>
      </c>
      <c r="H25" s="7">
        <v>3.47</v>
      </c>
      <c r="I25" s="6">
        <v>6.8688118811881194E-2</v>
      </c>
    </row>
    <row r="26" spans="1:19" x14ac:dyDescent="0.25">
      <c r="A26" s="4">
        <v>45257.175000000003</v>
      </c>
      <c r="B26">
        <v>123</v>
      </c>
      <c r="C26">
        <v>1</v>
      </c>
      <c r="D26" s="5">
        <v>3</v>
      </c>
      <c r="E26" s="6">
        <f>B26/(B26+B27)</f>
        <v>5.631868131868132E-2</v>
      </c>
      <c r="F26" s="7">
        <f>AVERAGE(D26:D27)</f>
        <v>3</v>
      </c>
      <c r="H26" s="7">
        <v>3.41</v>
      </c>
      <c r="I26" s="6">
        <v>6.8944478340451504E-2</v>
      </c>
    </row>
    <row r="27" spans="1:19" x14ac:dyDescent="0.25">
      <c r="A27" s="4">
        <v>45257.176423611098</v>
      </c>
      <c r="B27">
        <v>2061</v>
      </c>
      <c r="C27">
        <v>0</v>
      </c>
      <c r="D27" s="5">
        <v>3</v>
      </c>
      <c r="H27" s="7">
        <v>2.69</v>
      </c>
      <c r="I27" s="6">
        <v>6.9542820347714099E-2</v>
      </c>
    </row>
    <row r="28" spans="1:19" x14ac:dyDescent="0.25">
      <c r="A28" s="4">
        <v>45257.200277777803</v>
      </c>
      <c r="B28">
        <v>123</v>
      </c>
      <c r="C28">
        <v>1</v>
      </c>
      <c r="D28" s="5">
        <v>3.19</v>
      </c>
      <c r="E28" s="6">
        <f>B28/(B28+B29)</f>
        <v>5.6655918931368031E-2</v>
      </c>
      <c r="F28" s="7">
        <f>AVERAGE(D28:D29)</f>
        <v>3.19</v>
      </c>
      <c r="H28" s="7">
        <v>2.97</v>
      </c>
      <c r="I28" s="6">
        <v>7.0074669730040201E-2</v>
      </c>
    </row>
    <row r="29" spans="1:19" x14ac:dyDescent="0.25">
      <c r="A29" s="4">
        <v>45257.201701388898</v>
      </c>
      <c r="B29">
        <v>2048</v>
      </c>
      <c r="C29">
        <v>0</v>
      </c>
      <c r="D29" s="5">
        <v>3.19</v>
      </c>
      <c r="H29" s="7">
        <v>3.06</v>
      </c>
      <c r="I29" s="6">
        <v>7.0539419087136901E-2</v>
      </c>
    </row>
    <row r="30" spans="1:19" x14ac:dyDescent="0.25">
      <c r="A30" s="4">
        <v>45257.225405092599</v>
      </c>
      <c r="B30">
        <v>121</v>
      </c>
      <c r="C30">
        <v>1</v>
      </c>
      <c r="D30" s="5">
        <v>3.25</v>
      </c>
      <c r="E30" s="6">
        <f>B30/(B30+B31)</f>
        <v>5.1621160409556312E-2</v>
      </c>
      <c r="F30" s="7">
        <f>AVERAGE(D30:D31)</f>
        <v>3.25</v>
      </c>
      <c r="H30" s="7">
        <v>2.91</v>
      </c>
      <c r="I30" s="6">
        <v>7.0943861813695303E-2</v>
      </c>
    </row>
    <row r="31" spans="1:19" x14ac:dyDescent="0.25">
      <c r="A31" s="4">
        <v>45257.226805555598</v>
      </c>
      <c r="B31">
        <v>2223</v>
      </c>
      <c r="C31">
        <v>0</v>
      </c>
      <c r="D31" s="5">
        <v>3.25</v>
      </c>
      <c r="H31" s="7">
        <v>2.3449999999999998</v>
      </c>
      <c r="I31" s="6">
        <v>7.1193866374589271E-2</v>
      </c>
    </row>
    <row r="32" spans="1:19" x14ac:dyDescent="0.25">
      <c r="A32" s="4">
        <v>45257.252534722204</v>
      </c>
      <c r="B32">
        <v>123</v>
      </c>
      <c r="C32">
        <v>1</v>
      </c>
      <c r="D32" s="5">
        <v>3.25</v>
      </c>
      <c r="E32" s="6">
        <f>B32/(B32+B33)</f>
        <v>6.416275430359937E-2</v>
      </c>
      <c r="F32" s="7">
        <f>AVERAGE(D32:D33)</f>
        <v>3.25</v>
      </c>
      <c r="H32" s="7">
        <v>3.06</v>
      </c>
      <c r="I32" s="6">
        <v>7.1830106183635195E-2</v>
      </c>
    </row>
    <row r="33" spans="1:9" x14ac:dyDescent="0.25">
      <c r="A33" s="4">
        <v>45257.253958333298</v>
      </c>
      <c r="B33">
        <v>1794</v>
      </c>
      <c r="C33">
        <v>0</v>
      </c>
      <c r="D33" s="5">
        <v>3.25</v>
      </c>
      <c r="H33" s="7">
        <v>2.5950000000000002</v>
      </c>
      <c r="I33" s="6">
        <v>7.3315719947159796E-2</v>
      </c>
    </row>
    <row r="34" spans="1:9" x14ac:dyDescent="0.25">
      <c r="A34" s="4">
        <v>45257.274722222202</v>
      </c>
      <c r="B34">
        <v>122</v>
      </c>
      <c r="C34">
        <v>1</v>
      </c>
      <c r="D34" s="5">
        <v>3</v>
      </c>
      <c r="E34" s="6">
        <f>B34/(B34+B35)</f>
        <v>7.0074669730040201E-2</v>
      </c>
      <c r="F34" s="7">
        <f>AVERAGE(D34:D35)</f>
        <v>2.9699999999999998</v>
      </c>
      <c r="H34" s="7">
        <v>3.13</v>
      </c>
      <c r="I34" s="6">
        <v>7.5173720783322795E-2</v>
      </c>
    </row>
    <row r="35" spans="1:9" x14ac:dyDescent="0.25">
      <c r="A35" s="4">
        <v>45257.2761342593</v>
      </c>
      <c r="B35">
        <v>1619</v>
      </c>
      <c r="C35">
        <v>0</v>
      </c>
      <c r="D35" s="5">
        <v>2.94</v>
      </c>
      <c r="H35" s="7">
        <v>2.06</v>
      </c>
      <c r="I35" s="6">
        <v>7.6567656765676603E-2</v>
      </c>
    </row>
    <row r="36" spans="1:9" x14ac:dyDescent="0.25">
      <c r="A36" s="4">
        <v>45257.690902777802</v>
      </c>
      <c r="B36">
        <v>113</v>
      </c>
      <c r="C36">
        <v>1</v>
      </c>
      <c r="D36" s="5">
        <v>2.81</v>
      </c>
      <c r="E36" s="6">
        <f>B36/(B36+B37)</f>
        <v>6.5317919075144504E-2</v>
      </c>
      <c r="F36" s="7">
        <f>AVERAGE(D36:D37)</f>
        <v>2.8449999999999998</v>
      </c>
      <c r="H36" s="7">
        <v>2.5</v>
      </c>
      <c r="I36" s="6">
        <v>7.7469335054874106E-2</v>
      </c>
    </row>
    <row r="37" spans="1:9" x14ac:dyDescent="0.25">
      <c r="A37" s="4">
        <v>45257.692210648202</v>
      </c>
      <c r="B37">
        <v>1617</v>
      </c>
      <c r="C37">
        <v>0</v>
      </c>
      <c r="D37" s="5">
        <v>2.88</v>
      </c>
      <c r="H37" s="7">
        <v>2.75</v>
      </c>
      <c r="I37" s="6">
        <v>7.8982597054886194E-2</v>
      </c>
    </row>
    <row r="38" spans="1:9" x14ac:dyDescent="0.25">
      <c r="A38" s="4">
        <v>45257.710925925901</v>
      </c>
      <c r="B38">
        <v>117</v>
      </c>
      <c r="C38">
        <v>1</v>
      </c>
      <c r="D38" s="5">
        <v>3.25</v>
      </c>
      <c r="E38" s="6">
        <f>B38/(B38+B39)</f>
        <v>6.324324324324325E-2</v>
      </c>
      <c r="F38" s="7">
        <f>AVERAGE(D38:D39)</f>
        <v>3.25</v>
      </c>
      <c r="H38" s="7">
        <v>2.0949999999999998</v>
      </c>
      <c r="I38" s="6">
        <v>7.918968692449356E-2</v>
      </c>
    </row>
    <row r="39" spans="1:9" x14ac:dyDescent="0.25">
      <c r="A39" s="4">
        <v>45257.712280092601</v>
      </c>
      <c r="B39">
        <v>1733</v>
      </c>
      <c r="C39">
        <v>0</v>
      </c>
      <c r="D39" s="5">
        <v>3.25</v>
      </c>
      <c r="H39" s="7">
        <v>2.38</v>
      </c>
      <c r="I39" s="6">
        <v>7.9973118279569905E-2</v>
      </c>
    </row>
    <row r="40" spans="1:9" x14ac:dyDescent="0.25">
      <c r="A40" s="4">
        <v>45257.732337963003</v>
      </c>
      <c r="B40">
        <v>122</v>
      </c>
      <c r="C40">
        <v>1</v>
      </c>
      <c r="D40" s="5">
        <v>3.5</v>
      </c>
      <c r="E40" s="6">
        <f>B40/(B40+B41)</f>
        <v>6.5345474022495978E-2</v>
      </c>
      <c r="F40" s="7">
        <f>AVERAGE(D40:D41)</f>
        <v>3.5</v>
      </c>
      <c r="H40" s="7">
        <v>2.06</v>
      </c>
      <c r="I40" s="6">
        <v>8.0225193525686106E-2</v>
      </c>
    </row>
    <row r="41" spans="1:9" x14ac:dyDescent="0.25">
      <c r="A41" s="4">
        <v>45257.733749999999</v>
      </c>
      <c r="B41">
        <v>1745</v>
      </c>
      <c r="C41">
        <v>0</v>
      </c>
      <c r="D41" s="5">
        <v>3.5</v>
      </c>
      <c r="H41" s="7">
        <v>1.5</v>
      </c>
      <c r="I41" s="6">
        <v>8.0350620891161406E-2</v>
      </c>
    </row>
    <row r="42" spans="1:9" x14ac:dyDescent="0.25">
      <c r="A42" s="4">
        <v>45257.753946759301</v>
      </c>
      <c r="B42">
        <v>111</v>
      </c>
      <c r="C42">
        <v>1</v>
      </c>
      <c r="D42" s="5">
        <v>3.5</v>
      </c>
      <c r="E42" s="6">
        <f>B42/(B42+B43)</f>
        <v>6.8688118811881194E-2</v>
      </c>
      <c r="F42" s="7">
        <f>AVERAGE(D42:D43)</f>
        <v>3.4699999999999998</v>
      </c>
      <c r="H42" s="7">
        <v>1.94</v>
      </c>
      <c r="I42" s="6">
        <v>8.0714285714285697E-2</v>
      </c>
    </row>
    <row r="43" spans="1:9" x14ac:dyDescent="0.25">
      <c r="A43" s="4">
        <v>45257.755231481497</v>
      </c>
      <c r="B43">
        <v>1505</v>
      </c>
      <c r="C43">
        <v>0</v>
      </c>
      <c r="D43" s="5">
        <v>3.44</v>
      </c>
      <c r="H43" s="7">
        <v>2.63</v>
      </c>
      <c r="I43" s="6">
        <v>8.1371889710827205E-2</v>
      </c>
    </row>
    <row r="44" spans="1:9" x14ac:dyDescent="0.25">
      <c r="A44" s="4">
        <v>45257.772650462997</v>
      </c>
      <c r="B44">
        <v>113</v>
      </c>
      <c r="C44">
        <v>1</v>
      </c>
      <c r="D44" s="5">
        <v>3.44</v>
      </c>
      <c r="E44" s="6">
        <f>B44/(B44+B45)</f>
        <v>6.894447834045149E-2</v>
      </c>
      <c r="F44" s="7">
        <f>AVERAGE(D44:D45)</f>
        <v>3.41</v>
      </c>
      <c r="H44" s="7">
        <v>1.94</v>
      </c>
      <c r="I44" s="6">
        <v>8.2201086956521702E-2</v>
      </c>
    </row>
    <row r="45" spans="1:9" x14ac:dyDescent="0.25">
      <c r="A45" s="4">
        <v>45257.773958333302</v>
      </c>
      <c r="B45">
        <v>1526</v>
      </c>
      <c r="C45">
        <v>0</v>
      </c>
      <c r="D45" s="5">
        <v>3.38</v>
      </c>
      <c r="H45" s="7">
        <v>1.81</v>
      </c>
      <c r="I45" s="6">
        <v>8.3921015514809599E-2</v>
      </c>
    </row>
    <row r="46" spans="1:9" x14ac:dyDescent="0.25">
      <c r="A46" s="4">
        <v>45257.791620370401</v>
      </c>
      <c r="B46">
        <v>116</v>
      </c>
      <c r="C46">
        <v>1</v>
      </c>
      <c r="D46" s="5">
        <v>3.19</v>
      </c>
      <c r="E46" s="6">
        <f>B46/(B46+B47)</f>
        <v>6.5984072810011382E-2</v>
      </c>
      <c r="F46" s="7">
        <f>AVERAGE(D46:D47)</f>
        <v>3.19</v>
      </c>
      <c r="H46" s="7">
        <v>1.69</v>
      </c>
      <c r="I46" s="6">
        <v>8.7145969498910694E-2</v>
      </c>
    </row>
    <row r="47" spans="1:9" x14ac:dyDescent="0.25">
      <c r="A47" s="4">
        <v>45257.792962963002</v>
      </c>
      <c r="B47">
        <v>1642</v>
      </c>
      <c r="C47">
        <v>0</v>
      </c>
      <c r="D47" s="5">
        <v>3.19</v>
      </c>
      <c r="H47" s="7">
        <v>2.06</v>
      </c>
      <c r="I47" s="6">
        <v>8.7399854333576096E-2</v>
      </c>
    </row>
    <row r="48" spans="1:9" x14ac:dyDescent="0.25">
      <c r="A48" s="4">
        <v>45257.811967592599</v>
      </c>
      <c r="B48">
        <v>119</v>
      </c>
      <c r="C48">
        <v>1</v>
      </c>
      <c r="D48" s="5">
        <v>3.13</v>
      </c>
      <c r="E48" s="6">
        <f>B48/(B48+B49)</f>
        <v>7.5173720783322809E-2</v>
      </c>
      <c r="F48" s="7">
        <f>AVERAGE(D48:D49)</f>
        <v>3.13</v>
      </c>
      <c r="H48" s="7">
        <v>1.53</v>
      </c>
      <c r="I48" s="6">
        <v>8.7405368203716444E-2</v>
      </c>
    </row>
    <row r="49" spans="1:9" x14ac:dyDescent="0.25">
      <c r="A49" s="4">
        <v>45257.813344907401</v>
      </c>
      <c r="B49">
        <v>1464</v>
      </c>
      <c r="C49">
        <v>0</v>
      </c>
      <c r="D49" s="5">
        <v>3.13</v>
      </c>
      <c r="H49" s="7">
        <v>1.91</v>
      </c>
      <c r="I49" s="6">
        <v>8.7719298245614002E-2</v>
      </c>
    </row>
    <row r="50" spans="1:9" x14ac:dyDescent="0.25">
      <c r="A50" s="4">
        <v>45257.830289351899</v>
      </c>
      <c r="B50">
        <v>115</v>
      </c>
      <c r="C50">
        <v>1</v>
      </c>
      <c r="D50" s="5">
        <v>3.06</v>
      </c>
      <c r="E50" s="6">
        <f>B50/(B50+B51)</f>
        <v>7.1830106183635223E-2</v>
      </c>
      <c r="F50" s="7">
        <f>AVERAGE(D50:D51)</f>
        <v>3.06</v>
      </c>
      <c r="H50" s="7">
        <v>1.5</v>
      </c>
      <c r="I50" s="6">
        <v>8.8440651667959697E-2</v>
      </c>
    </row>
    <row r="51" spans="1:9" x14ac:dyDescent="0.25">
      <c r="A51" s="4">
        <v>45257.831620370402</v>
      </c>
      <c r="B51">
        <v>1486</v>
      </c>
      <c r="C51">
        <v>0</v>
      </c>
      <c r="D51" s="5">
        <v>3.06</v>
      </c>
      <c r="H51" s="7">
        <v>1.63</v>
      </c>
      <c r="I51" s="6">
        <v>9.2002830856334039E-2</v>
      </c>
    </row>
    <row r="52" spans="1:9" x14ac:dyDescent="0.25">
      <c r="A52" s="4">
        <v>45257.8488194444</v>
      </c>
      <c r="B52">
        <v>116</v>
      </c>
      <c r="C52">
        <v>1</v>
      </c>
      <c r="D52" s="5">
        <v>3.13</v>
      </c>
      <c r="E52" s="6">
        <f>B52/(B52+B53)</f>
        <v>6.5834279228149828E-2</v>
      </c>
      <c r="F52" s="7">
        <f>AVERAGE(D52:D53)</f>
        <v>3.13</v>
      </c>
      <c r="H52" s="7">
        <v>1.595</v>
      </c>
      <c r="I52" s="6">
        <v>9.337349397590361E-2</v>
      </c>
    </row>
    <row r="53" spans="1:9" x14ac:dyDescent="0.25">
      <c r="A53" s="4">
        <v>45257.850162037001</v>
      </c>
      <c r="B53">
        <v>1646</v>
      </c>
      <c r="C53">
        <v>0</v>
      </c>
      <c r="D53" s="5">
        <v>3.13</v>
      </c>
      <c r="H53" s="7">
        <v>1.56</v>
      </c>
      <c r="I53" s="6">
        <v>9.6214511041009462E-2</v>
      </c>
    </row>
    <row r="54" spans="1:9" x14ac:dyDescent="0.25">
      <c r="A54" s="4">
        <v>45257.869212963</v>
      </c>
      <c r="B54">
        <v>119</v>
      </c>
      <c r="C54">
        <v>1</v>
      </c>
      <c r="D54" s="5">
        <v>3.06</v>
      </c>
      <c r="E54" s="6">
        <f>B54/(B54+B55)</f>
        <v>7.0539419087136929E-2</v>
      </c>
      <c r="F54" s="7">
        <f>AVERAGE(D54:D55)</f>
        <v>3.06</v>
      </c>
      <c r="H54" s="7">
        <v>1.63</v>
      </c>
      <c r="I54" s="6">
        <v>9.7732603596559817E-2</v>
      </c>
    </row>
    <row r="55" spans="1:9" x14ac:dyDescent="0.25">
      <c r="A55" s="4">
        <v>45257.870590277802</v>
      </c>
      <c r="B55">
        <v>1568</v>
      </c>
      <c r="C55">
        <v>0</v>
      </c>
      <c r="D55" s="5">
        <v>3.06</v>
      </c>
      <c r="H55" s="7">
        <v>1.5</v>
      </c>
      <c r="I55" s="6">
        <v>9.9267697314890199E-2</v>
      </c>
    </row>
    <row r="56" spans="1:9" x14ac:dyDescent="0.25">
      <c r="A56" s="4">
        <v>45257.8887384259</v>
      </c>
      <c r="B56">
        <v>115</v>
      </c>
      <c r="C56">
        <v>1</v>
      </c>
      <c r="D56" s="5">
        <v>2.94</v>
      </c>
      <c r="E56" s="6">
        <f>B56/(B56+B57)</f>
        <v>7.0943861813695247E-2</v>
      </c>
      <c r="F56" s="7">
        <f>AVERAGE(D56:D57)</f>
        <v>2.91</v>
      </c>
      <c r="H56" s="7">
        <v>1</v>
      </c>
      <c r="I56" s="6">
        <v>0.10058187863674148</v>
      </c>
    </row>
    <row r="57" spans="1:9" x14ac:dyDescent="0.25">
      <c r="A57" s="4">
        <v>45257.890069444402</v>
      </c>
      <c r="B57">
        <v>1506</v>
      </c>
      <c r="C57">
        <v>0</v>
      </c>
      <c r="D57" s="5">
        <v>2.88</v>
      </c>
      <c r="H57" s="7">
        <v>1.44</v>
      </c>
      <c r="I57" s="6">
        <v>0.10363153232949512</v>
      </c>
    </row>
    <row r="58" spans="1:9" x14ac:dyDescent="0.25">
      <c r="A58" s="4">
        <v>45257.907500000001</v>
      </c>
      <c r="B58">
        <v>118</v>
      </c>
      <c r="C58">
        <v>1</v>
      </c>
      <c r="D58" s="5">
        <v>2.75</v>
      </c>
      <c r="E58" s="6">
        <f>B58/(B58+B59)</f>
        <v>7.8982597054886208E-2</v>
      </c>
      <c r="F58" s="7">
        <f>AVERAGE(D58:D59)</f>
        <v>2.75</v>
      </c>
      <c r="H58" s="7">
        <v>1.595</v>
      </c>
      <c r="I58" s="6">
        <v>0.10620915032679738</v>
      </c>
    </row>
    <row r="59" spans="1:9" x14ac:dyDescent="0.25">
      <c r="A59" s="4">
        <v>45257.908865740697</v>
      </c>
      <c r="B59">
        <v>1376</v>
      </c>
      <c r="C59">
        <v>0</v>
      </c>
      <c r="D59" s="5">
        <v>2.75</v>
      </c>
      <c r="H59" s="7">
        <v>1.22</v>
      </c>
      <c r="I59" s="6">
        <v>0.10838272650296359</v>
      </c>
    </row>
    <row r="60" spans="1:9" x14ac:dyDescent="0.25">
      <c r="A60" s="4">
        <v>45257.924791666701</v>
      </c>
      <c r="B60">
        <v>108</v>
      </c>
      <c r="C60">
        <v>1</v>
      </c>
      <c r="D60" s="5">
        <v>2.69</v>
      </c>
      <c r="E60" s="6">
        <f>B60/(B60+B61)</f>
        <v>6.9542820347714099E-2</v>
      </c>
      <c r="F60" s="7">
        <f>AVERAGE(D60:D61)</f>
        <v>2.69</v>
      </c>
      <c r="H60" s="7">
        <v>1.19</v>
      </c>
      <c r="I60" s="6">
        <v>0.10860121633362294</v>
      </c>
    </row>
    <row r="61" spans="1:9" x14ac:dyDescent="0.25">
      <c r="A61" s="4">
        <v>45257.926041666702</v>
      </c>
      <c r="B61">
        <v>1445</v>
      </c>
      <c r="C61">
        <v>0</v>
      </c>
      <c r="D61" s="5">
        <v>2.69</v>
      </c>
      <c r="H61" s="7">
        <v>1.19</v>
      </c>
      <c r="I61" s="6">
        <v>0.10960067969413764</v>
      </c>
    </row>
    <row r="62" spans="1:9" x14ac:dyDescent="0.25">
      <c r="A62" s="4">
        <v>45257.942766203698</v>
      </c>
      <c r="B62">
        <v>121</v>
      </c>
      <c r="C62">
        <v>1</v>
      </c>
      <c r="D62" s="5">
        <v>2.63</v>
      </c>
      <c r="E62" s="6">
        <f>B62/(B62+B63)</f>
        <v>8.1371889710827164E-2</v>
      </c>
      <c r="F62" s="7">
        <f>AVERAGE(D62:D63)</f>
        <v>2.63</v>
      </c>
      <c r="H62" s="7">
        <v>1.25</v>
      </c>
      <c r="I62" s="6">
        <v>0.11322463768115942</v>
      </c>
    </row>
    <row r="63" spans="1:9" x14ac:dyDescent="0.25">
      <c r="A63" s="4">
        <v>45257.944166666697</v>
      </c>
      <c r="B63">
        <v>1366</v>
      </c>
      <c r="C63">
        <v>0</v>
      </c>
      <c r="D63" s="5">
        <v>2.63</v>
      </c>
      <c r="H63" s="7">
        <v>1.0900000000000001</v>
      </c>
      <c r="I63" s="6">
        <v>0.11467889908256881</v>
      </c>
    </row>
    <row r="64" spans="1:9" x14ac:dyDescent="0.25">
      <c r="A64" s="4">
        <v>45257.959976851896</v>
      </c>
      <c r="B64">
        <v>111</v>
      </c>
      <c r="C64">
        <v>1</v>
      </c>
      <c r="D64" s="5">
        <v>2.63</v>
      </c>
      <c r="E64" s="6">
        <f>B64/(B64+B65)</f>
        <v>7.3315719947159838E-2</v>
      </c>
      <c r="F64" s="7">
        <f>AVERAGE(D64:D65)</f>
        <v>2.5949999999999998</v>
      </c>
      <c r="H64" s="7">
        <v>0.72</v>
      </c>
      <c r="I64" s="6">
        <v>0.11923076923076924</v>
      </c>
    </row>
    <row r="65" spans="1:9" x14ac:dyDescent="0.25">
      <c r="A65" s="4">
        <v>45257.961261574099</v>
      </c>
      <c r="B65">
        <v>1403</v>
      </c>
      <c r="C65">
        <v>0</v>
      </c>
      <c r="D65" s="5">
        <v>2.56</v>
      </c>
      <c r="H65" s="7">
        <v>0.59499999999999997</v>
      </c>
      <c r="I65" s="6">
        <v>0.12011439466158245</v>
      </c>
    </row>
    <row r="66" spans="1:9" x14ac:dyDescent="0.25">
      <c r="A66" s="4">
        <v>45257.977500000001</v>
      </c>
      <c r="B66">
        <v>120</v>
      </c>
      <c r="C66">
        <v>1</v>
      </c>
      <c r="D66" s="5">
        <v>2.5</v>
      </c>
      <c r="E66" s="6">
        <f>B66/(B66+B67)</f>
        <v>7.7469335054874106E-2</v>
      </c>
      <c r="F66" s="7">
        <f>AVERAGE(D66:D67)</f>
        <v>2.5</v>
      </c>
      <c r="H66" s="7">
        <v>0.53</v>
      </c>
      <c r="I66" s="6">
        <v>0.1223091976516634</v>
      </c>
    </row>
    <row r="67" spans="1:9" x14ac:dyDescent="0.25">
      <c r="A67" s="4">
        <v>45257.978888888902</v>
      </c>
      <c r="B67">
        <v>1429</v>
      </c>
      <c r="C67">
        <v>0</v>
      </c>
      <c r="D67" s="5">
        <v>2.5</v>
      </c>
      <c r="H67" s="7">
        <v>0.31</v>
      </c>
      <c r="I67" s="6">
        <v>0.12887112887112886</v>
      </c>
    </row>
    <row r="68" spans="1:9" x14ac:dyDescent="0.25">
      <c r="A68" s="4">
        <v>45257.995428240698</v>
      </c>
      <c r="B68">
        <v>119</v>
      </c>
      <c r="C68">
        <v>1</v>
      </c>
      <c r="D68" s="5">
        <v>2.38</v>
      </c>
      <c r="E68" s="6">
        <f>B68/(B68+B69)</f>
        <v>7.9973118279569891E-2</v>
      </c>
      <c r="F68" s="7">
        <f>AVERAGE(D68:D69)</f>
        <v>2.38</v>
      </c>
      <c r="H68" s="7">
        <v>0.25</v>
      </c>
      <c r="I68" s="6">
        <v>0.12984293193717278</v>
      </c>
    </row>
    <row r="69" spans="1:9" x14ac:dyDescent="0.25">
      <c r="A69" s="4">
        <v>45257.996805555602</v>
      </c>
      <c r="B69">
        <v>1369</v>
      </c>
      <c r="C69">
        <v>0</v>
      </c>
      <c r="D69" s="5">
        <v>2.38</v>
      </c>
      <c r="H69" s="7">
        <v>0.12</v>
      </c>
      <c r="I69" s="6">
        <v>0.13034623217922606</v>
      </c>
    </row>
    <row r="70" spans="1:9" x14ac:dyDescent="0.25">
      <c r="A70" s="4">
        <v>45258.012650463003</v>
      </c>
      <c r="B70">
        <v>120</v>
      </c>
      <c r="C70">
        <v>1</v>
      </c>
      <c r="D70" s="5">
        <v>2.06</v>
      </c>
      <c r="E70" s="6">
        <f>B70/(B70+B71)</f>
        <v>8.739985433357611E-2</v>
      </c>
      <c r="F70" s="7">
        <f>AVERAGE(D70:D71)</f>
        <v>2.06</v>
      </c>
      <c r="H70" s="7">
        <v>0</v>
      </c>
      <c r="I70" s="6">
        <v>0.13235294117647059</v>
      </c>
    </row>
    <row r="71" spans="1:9" x14ac:dyDescent="0.25">
      <c r="A71" s="4">
        <v>45258.014039351903</v>
      </c>
      <c r="B71">
        <v>1253</v>
      </c>
      <c r="C71">
        <v>0</v>
      </c>
      <c r="D71" s="5">
        <v>2.06</v>
      </c>
      <c r="H71" s="7">
        <v>-0.40500000000000003</v>
      </c>
      <c r="I71" s="6">
        <v>0.13305613305613306</v>
      </c>
    </row>
    <row r="72" spans="1:9" x14ac:dyDescent="0.25">
      <c r="A72" s="4">
        <v>45258.028541666703</v>
      </c>
      <c r="B72">
        <v>116</v>
      </c>
      <c r="C72">
        <v>1</v>
      </c>
      <c r="D72" s="5">
        <v>2.06</v>
      </c>
      <c r="E72" s="6">
        <f>B72/(B72+B73)</f>
        <v>7.6567656765676562E-2</v>
      </c>
      <c r="F72" s="7">
        <f>AVERAGE(D72:D73)</f>
        <v>2.06</v>
      </c>
      <c r="H72" s="7">
        <v>-0.5</v>
      </c>
      <c r="I72" s="6">
        <v>0.13312693498452013</v>
      </c>
    </row>
    <row r="73" spans="1:9" x14ac:dyDescent="0.25">
      <c r="A73" s="4">
        <v>45258.029884259297</v>
      </c>
      <c r="B73">
        <v>1399</v>
      </c>
      <c r="C73">
        <v>0</v>
      </c>
      <c r="D73" s="5">
        <v>2.06</v>
      </c>
      <c r="H73" s="7">
        <v>-0.33999999999999997</v>
      </c>
      <c r="I73" s="6">
        <v>0.13410770855332629</v>
      </c>
    </row>
    <row r="74" spans="1:9" x14ac:dyDescent="0.25">
      <c r="A74" s="4">
        <v>45258.046076388899</v>
      </c>
      <c r="B74">
        <v>114</v>
      </c>
      <c r="C74">
        <v>1</v>
      </c>
      <c r="D74" s="5">
        <v>2.06</v>
      </c>
      <c r="E74" s="6">
        <f>B74/(B74+B75)</f>
        <v>8.0225193525686134E-2</v>
      </c>
      <c r="F74" s="7">
        <f>AVERAGE(D74:D75)</f>
        <v>2.06</v>
      </c>
      <c r="H74" s="7">
        <v>-0.65999999999999992</v>
      </c>
      <c r="I74" s="6">
        <v>0.13424947145877378</v>
      </c>
    </row>
    <row r="75" spans="1:9" x14ac:dyDescent="0.25">
      <c r="A75" s="4">
        <v>45258.047395833302</v>
      </c>
      <c r="B75">
        <v>1307</v>
      </c>
      <c r="C75">
        <v>0</v>
      </c>
      <c r="D75" s="5">
        <v>2.06</v>
      </c>
      <c r="H75" s="7">
        <v>-0.5</v>
      </c>
      <c r="I75" s="6">
        <v>0.13424947145877378</v>
      </c>
    </row>
    <row r="76" spans="1:9" x14ac:dyDescent="0.25">
      <c r="A76" s="4">
        <v>45258.062523148103</v>
      </c>
      <c r="B76">
        <v>121</v>
      </c>
      <c r="C76">
        <v>1</v>
      </c>
      <c r="D76" s="5">
        <v>1.94</v>
      </c>
      <c r="E76" s="6">
        <f>B76/(B76+B77)</f>
        <v>8.2201086956521743E-2</v>
      </c>
      <c r="F76" s="7">
        <f>AVERAGE(D76:D77)</f>
        <v>1.94</v>
      </c>
      <c r="H76" s="7">
        <v>-0.63</v>
      </c>
      <c r="I76" s="6">
        <v>0.13544973544973546</v>
      </c>
    </row>
    <row r="77" spans="1:9" x14ac:dyDescent="0.25">
      <c r="A77" s="4">
        <v>45258.063923611102</v>
      </c>
      <c r="B77">
        <v>1351</v>
      </c>
      <c r="C77">
        <v>0</v>
      </c>
      <c r="D77" s="5">
        <v>1.94</v>
      </c>
      <c r="H77" s="7">
        <v>-0.40500000000000003</v>
      </c>
      <c r="I77" s="6">
        <v>0.13569937369519833</v>
      </c>
    </row>
    <row r="78" spans="1:9" x14ac:dyDescent="0.25">
      <c r="A78" s="4">
        <v>45258.079560185201</v>
      </c>
      <c r="B78">
        <v>113</v>
      </c>
      <c r="C78">
        <v>1</v>
      </c>
      <c r="D78" s="5">
        <v>1.94</v>
      </c>
      <c r="E78" s="6">
        <f>B78/(B78+B79)</f>
        <v>8.0714285714285711E-2</v>
      </c>
      <c r="F78" s="7">
        <f>AVERAGE(D78:D79)</f>
        <v>1.94</v>
      </c>
      <c r="H78" s="7">
        <v>-0.56000000000000005</v>
      </c>
      <c r="I78" s="6">
        <v>0.13752665245202558</v>
      </c>
    </row>
    <row r="79" spans="1:9" x14ac:dyDescent="0.25">
      <c r="A79" s="4">
        <v>45258.0808680556</v>
      </c>
      <c r="B79">
        <v>1287</v>
      </c>
      <c r="C79">
        <v>0</v>
      </c>
      <c r="D79" s="5">
        <v>1.94</v>
      </c>
      <c r="H79" s="7">
        <v>-0.72</v>
      </c>
      <c r="I79" s="6">
        <v>0.13847780126849896</v>
      </c>
    </row>
    <row r="80" spans="1:9" x14ac:dyDescent="0.25">
      <c r="A80" s="4">
        <v>45258.095763888901</v>
      </c>
      <c r="B80">
        <v>120</v>
      </c>
      <c r="C80">
        <v>1</v>
      </c>
      <c r="D80" s="5">
        <v>1.94</v>
      </c>
      <c r="E80" s="6">
        <f>B80/(B80+B81)</f>
        <v>8.771929824561403E-2</v>
      </c>
      <c r="F80" s="7">
        <f>AVERAGE(D80:D81)</f>
        <v>1.91</v>
      </c>
      <c r="H80" s="7">
        <v>-0.78</v>
      </c>
      <c r="I80" s="6">
        <v>0.14059196617336153</v>
      </c>
    </row>
    <row r="81" spans="1:9" x14ac:dyDescent="0.25">
      <c r="A81" s="4">
        <v>45258.097152777802</v>
      </c>
      <c r="B81">
        <v>1248</v>
      </c>
      <c r="C81">
        <v>0</v>
      </c>
      <c r="D81" s="5">
        <v>1.88</v>
      </c>
      <c r="H81" s="7">
        <v>-0.59499999999999997</v>
      </c>
      <c r="I81" s="6">
        <v>0.14096916299559473</v>
      </c>
    </row>
    <row r="82" spans="1:9" x14ac:dyDescent="0.25">
      <c r="A82" s="4">
        <v>45258.111597222203</v>
      </c>
      <c r="B82">
        <v>119</v>
      </c>
      <c r="C82">
        <v>1</v>
      </c>
      <c r="D82" s="5">
        <v>1.81</v>
      </c>
      <c r="E82" s="6">
        <f>B82/(B82+B83)</f>
        <v>8.3921015514809585E-2</v>
      </c>
      <c r="F82" s="7">
        <f>AVERAGE(D82:D83)</f>
        <v>1.81</v>
      </c>
      <c r="H82" s="7">
        <v>-0.28000000000000003</v>
      </c>
      <c r="I82" s="6">
        <v>0.14225500526870391</v>
      </c>
    </row>
    <row r="83" spans="1:9" x14ac:dyDescent="0.25">
      <c r="A83" s="4">
        <v>45258.112974536998</v>
      </c>
      <c r="B83">
        <v>1299</v>
      </c>
      <c r="C83">
        <v>0</v>
      </c>
      <c r="D83" s="5">
        <v>1.81</v>
      </c>
      <c r="H83" s="7">
        <v>-0.78</v>
      </c>
      <c r="I83" s="6">
        <v>0.14269911504424779</v>
      </c>
    </row>
    <row r="84" spans="1:9" x14ac:dyDescent="0.25">
      <c r="A84" s="4">
        <v>45258.128009259301</v>
      </c>
      <c r="B84">
        <v>120</v>
      </c>
      <c r="C84">
        <v>1</v>
      </c>
      <c r="D84" s="5">
        <v>1.69</v>
      </c>
      <c r="E84" s="6">
        <f>B84/(B84+B85)</f>
        <v>8.714596949891068E-2</v>
      </c>
      <c r="F84" s="7">
        <f>AVERAGE(D84:D85)</f>
        <v>1.69</v>
      </c>
      <c r="H84" s="7">
        <v>-0.56000000000000005</v>
      </c>
      <c r="I84" s="6">
        <v>0.144880174291939</v>
      </c>
    </row>
    <row r="85" spans="1:9" x14ac:dyDescent="0.25">
      <c r="A85" s="4">
        <v>45258.129398148201</v>
      </c>
      <c r="B85">
        <v>1257</v>
      </c>
      <c r="C85">
        <v>0</v>
      </c>
      <c r="D85" s="5">
        <v>1.69</v>
      </c>
      <c r="H85" s="7">
        <v>-0.81499999999999995</v>
      </c>
      <c r="I85" s="6">
        <v>0.14645308924485126</v>
      </c>
    </row>
    <row r="86" spans="1:9" x14ac:dyDescent="0.25">
      <c r="A86" s="4">
        <v>45258.143946759301</v>
      </c>
      <c r="B86">
        <v>122</v>
      </c>
      <c r="C86">
        <v>1</v>
      </c>
      <c r="D86" s="5">
        <v>1.5</v>
      </c>
      <c r="E86" s="6">
        <f>B86/(B86+B87)</f>
        <v>9.9267697314890158E-2</v>
      </c>
      <c r="F86" s="7">
        <f>AVERAGE(D86:D87)</f>
        <v>1.5</v>
      </c>
      <c r="H86" s="7">
        <v>-0.90999999999999992</v>
      </c>
      <c r="I86" s="6">
        <v>0.15051311288483465</v>
      </c>
    </row>
    <row r="87" spans="1:9" x14ac:dyDescent="0.25">
      <c r="A87" s="4">
        <v>45258.145358796297</v>
      </c>
      <c r="B87">
        <v>1107</v>
      </c>
      <c r="C87">
        <v>0</v>
      </c>
      <c r="D87" s="5">
        <v>1.5</v>
      </c>
    </row>
    <row r="88" spans="1:9" x14ac:dyDescent="0.25">
      <c r="A88" s="4">
        <v>45258.158171296302</v>
      </c>
      <c r="B88">
        <v>114</v>
      </c>
      <c r="C88">
        <v>1</v>
      </c>
      <c r="D88" s="5">
        <v>1.5</v>
      </c>
      <c r="E88" s="6">
        <f>B88/(B88+B89)</f>
        <v>8.8440651667959655E-2</v>
      </c>
      <c r="F88" s="7">
        <f>AVERAGE(D88:D89)</f>
        <v>1.5</v>
      </c>
    </row>
    <row r="89" spans="1:9" x14ac:dyDescent="0.25">
      <c r="A89" s="4">
        <v>45258.159490740698</v>
      </c>
      <c r="B89">
        <v>1175</v>
      </c>
      <c r="C89">
        <v>0</v>
      </c>
      <c r="D89" s="5">
        <v>1.5</v>
      </c>
    </row>
    <row r="90" spans="1:9" x14ac:dyDescent="0.25">
      <c r="A90" s="4">
        <v>45258.1730902778</v>
      </c>
      <c r="B90">
        <v>110</v>
      </c>
      <c r="C90">
        <v>1</v>
      </c>
      <c r="D90" s="5">
        <v>1.5</v>
      </c>
      <c r="E90" s="6">
        <f>B90/(B90+B91)</f>
        <v>8.0350620891161434E-2</v>
      </c>
      <c r="F90" s="7">
        <f>AVERAGE(D90:D91)</f>
        <v>1.5</v>
      </c>
    </row>
    <row r="91" spans="1:9" x14ac:dyDescent="0.25">
      <c r="A91" s="4">
        <v>45258.174363425896</v>
      </c>
      <c r="B91">
        <v>1259</v>
      </c>
      <c r="C91">
        <v>0</v>
      </c>
      <c r="D91" s="5">
        <v>1.5</v>
      </c>
    </row>
    <row r="92" spans="1:9" x14ac:dyDescent="0.25">
      <c r="A92" s="4">
        <v>45258.188935185201</v>
      </c>
      <c r="C92">
        <v>1</v>
      </c>
      <c r="D92" s="5">
        <v>1.63</v>
      </c>
    </row>
  </sheetData>
  <sortState xmlns:xlrd2="http://schemas.microsoft.com/office/spreadsheetml/2017/richdata2" ref="H2:I86">
    <sortCondition ref="I2:I86"/>
  </sortState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zoomScaleNormal="100" workbookViewId="0">
      <selection activeCell="S22" sqref="S22"/>
    </sheetView>
  </sheetViews>
  <sheetFormatPr baseColWidth="10" defaultColWidth="10.7109375" defaultRowHeight="15" x14ac:dyDescent="0.25"/>
  <sheetData>
    <row r="1" spans="1:6" ht="15.75" thickBot="1" x14ac:dyDescent="0.3">
      <c r="A1" s="1" t="s">
        <v>2</v>
      </c>
      <c r="B1" s="2" t="s">
        <v>3</v>
      </c>
    </row>
    <row r="2" spans="1:6" x14ac:dyDescent="0.25">
      <c r="A2">
        <v>125</v>
      </c>
      <c r="B2">
        <v>1</v>
      </c>
      <c r="E2" s="21" t="s">
        <v>8</v>
      </c>
      <c r="F2" s="21" t="s">
        <v>9</v>
      </c>
    </row>
    <row r="3" spans="1:6" x14ac:dyDescent="0.25">
      <c r="A3">
        <v>130</v>
      </c>
      <c r="B3">
        <v>1</v>
      </c>
      <c r="E3" s="18">
        <v>0</v>
      </c>
      <c r="F3" s="19">
        <v>0</v>
      </c>
    </row>
    <row r="4" spans="1:6" x14ac:dyDescent="0.25">
      <c r="A4">
        <v>129</v>
      </c>
      <c r="B4">
        <v>1</v>
      </c>
      <c r="E4" s="18">
        <v>5</v>
      </c>
      <c r="F4" s="19">
        <v>0</v>
      </c>
    </row>
    <row r="5" spans="1:6" x14ac:dyDescent="0.25">
      <c r="A5">
        <v>130</v>
      </c>
      <c r="B5">
        <v>1</v>
      </c>
      <c r="E5" s="18">
        <v>10</v>
      </c>
      <c r="F5" s="19">
        <v>0</v>
      </c>
    </row>
    <row r="6" spans="1:6" x14ac:dyDescent="0.25">
      <c r="A6">
        <v>127</v>
      </c>
      <c r="B6">
        <v>1</v>
      </c>
      <c r="E6" s="18">
        <v>15</v>
      </c>
      <c r="F6" s="19">
        <v>0</v>
      </c>
    </row>
    <row r="7" spans="1:6" x14ac:dyDescent="0.25">
      <c r="A7">
        <v>125</v>
      </c>
      <c r="B7">
        <v>1</v>
      </c>
      <c r="E7" s="18">
        <v>20</v>
      </c>
      <c r="F7" s="19">
        <v>0</v>
      </c>
    </row>
    <row r="8" spans="1:6" x14ac:dyDescent="0.25">
      <c r="A8">
        <v>122</v>
      </c>
      <c r="B8">
        <v>1</v>
      </c>
      <c r="E8" s="18">
        <v>25</v>
      </c>
      <c r="F8" s="19">
        <v>0</v>
      </c>
    </row>
    <row r="9" spans="1:6" x14ac:dyDescent="0.25">
      <c r="A9">
        <v>124</v>
      </c>
      <c r="B9">
        <v>1</v>
      </c>
      <c r="E9" s="18">
        <v>30</v>
      </c>
      <c r="F9" s="19">
        <v>0</v>
      </c>
    </row>
    <row r="10" spans="1:6" x14ac:dyDescent="0.25">
      <c r="A10">
        <v>130</v>
      </c>
      <c r="B10">
        <v>1</v>
      </c>
      <c r="E10" s="18">
        <v>35</v>
      </c>
      <c r="F10" s="19">
        <v>0</v>
      </c>
    </row>
    <row r="11" spans="1:6" x14ac:dyDescent="0.25">
      <c r="A11">
        <v>117</v>
      </c>
      <c r="B11">
        <v>1</v>
      </c>
      <c r="E11" s="18">
        <v>40</v>
      </c>
      <c r="F11" s="19">
        <v>0</v>
      </c>
    </row>
    <row r="12" spans="1:6" x14ac:dyDescent="0.25">
      <c r="A12">
        <v>121</v>
      </c>
      <c r="B12">
        <v>1</v>
      </c>
      <c r="E12" s="18">
        <v>45</v>
      </c>
      <c r="F12" s="19">
        <v>0</v>
      </c>
    </row>
    <row r="13" spans="1:6" x14ac:dyDescent="0.25">
      <c r="A13">
        <v>128</v>
      </c>
      <c r="B13">
        <v>1</v>
      </c>
      <c r="E13" s="18">
        <v>50</v>
      </c>
      <c r="F13" s="19">
        <v>0</v>
      </c>
    </row>
    <row r="14" spans="1:6" x14ac:dyDescent="0.25">
      <c r="A14">
        <v>125</v>
      </c>
      <c r="B14">
        <v>1</v>
      </c>
      <c r="E14" s="18">
        <v>55</v>
      </c>
      <c r="F14" s="19">
        <v>0</v>
      </c>
    </row>
    <row r="15" spans="1:6" x14ac:dyDescent="0.25">
      <c r="A15">
        <v>129</v>
      </c>
      <c r="B15">
        <v>1</v>
      </c>
      <c r="E15" s="18">
        <v>60</v>
      </c>
      <c r="F15" s="19">
        <v>0</v>
      </c>
    </row>
    <row r="16" spans="1:6" x14ac:dyDescent="0.25">
      <c r="A16">
        <v>125</v>
      </c>
      <c r="B16">
        <v>1</v>
      </c>
      <c r="E16" s="18">
        <v>65</v>
      </c>
      <c r="F16" s="19">
        <v>0</v>
      </c>
    </row>
    <row r="17" spans="1:6" x14ac:dyDescent="0.25">
      <c r="A17">
        <v>125</v>
      </c>
      <c r="B17">
        <v>1</v>
      </c>
      <c r="E17" s="18">
        <v>70</v>
      </c>
      <c r="F17" s="19">
        <v>0</v>
      </c>
    </row>
    <row r="18" spans="1:6" x14ac:dyDescent="0.25">
      <c r="A18">
        <v>124</v>
      </c>
      <c r="B18">
        <v>1</v>
      </c>
      <c r="E18" s="18">
        <v>75</v>
      </c>
      <c r="F18" s="19">
        <v>0</v>
      </c>
    </row>
    <row r="19" spans="1:6" x14ac:dyDescent="0.25">
      <c r="A19">
        <v>126</v>
      </c>
      <c r="B19">
        <v>1</v>
      </c>
      <c r="E19" s="18">
        <v>80</v>
      </c>
      <c r="F19" s="19">
        <v>0</v>
      </c>
    </row>
    <row r="20" spans="1:6" x14ac:dyDescent="0.25">
      <c r="A20">
        <v>125</v>
      </c>
      <c r="B20">
        <v>1</v>
      </c>
      <c r="E20" s="18">
        <v>85</v>
      </c>
      <c r="F20" s="19">
        <v>0</v>
      </c>
    </row>
    <row r="21" spans="1:6" x14ac:dyDescent="0.25">
      <c r="A21">
        <v>129</v>
      </c>
      <c r="B21">
        <v>1</v>
      </c>
      <c r="E21" s="18">
        <v>90</v>
      </c>
      <c r="F21" s="19">
        <v>0</v>
      </c>
    </row>
    <row r="22" spans="1:6" x14ac:dyDescent="0.25">
      <c r="A22">
        <v>128</v>
      </c>
      <c r="B22">
        <v>1</v>
      </c>
      <c r="E22" s="18">
        <v>95</v>
      </c>
      <c r="F22" s="19">
        <v>0</v>
      </c>
    </row>
    <row r="23" spans="1:6" x14ac:dyDescent="0.25">
      <c r="A23">
        <v>124</v>
      </c>
      <c r="B23">
        <v>1</v>
      </c>
      <c r="E23" s="18">
        <v>100</v>
      </c>
      <c r="F23" s="19">
        <v>0</v>
      </c>
    </row>
    <row r="24" spans="1:6" x14ac:dyDescent="0.25">
      <c r="A24">
        <v>126</v>
      </c>
      <c r="B24">
        <v>1</v>
      </c>
      <c r="E24" s="18">
        <v>105</v>
      </c>
      <c r="F24" s="19">
        <v>0</v>
      </c>
    </row>
    <row r="25" spans="1:6" x14ac:dyDescent="0.25">
      <c r="A25">
        <v>135</v>
      </c>
      <c r="B25">
        <v>1</v>
      </c>
      <c r="E25" s="18">
        <v>110</v>
      </c>
      <c r="F25" s="19">
        <v>0</v>
      </c>
    </row>
    <row r="26" spans="1:6" x14ac:dyDescent="0.25">
      <c r="A26">
        <v>127</v>
      </c>
      <c r="B26">
        <v>1</v>
      </c>
      <c r="E26" s="18">
        <v>115</v>
      </c>
      <c r="F26" s="19">
        <v>0</v>
      </c>
    </row>
    <row r="27" spans="1:6" x14ac:dyDescent="0.25">
      <c r="A27">
        <v>129</v>
      </c>
      <c r="B27">
        <v>1</v>
      </c>
      <c r="E27" s="18">
        <v>120</v>
      </c>
      <c r="F27" s="19">
        <v>1</v>
      </c>
    </row>
    <row r="28" spans="1:6" x14ac:dyDescent="0.25">
      <c r="A28">
        <v>128</v>
      </c>
      <c r="B28">
        <v>1</v>
      </c>
      <c r="E28" s="18">
        <v>125</v>
      </c>
      <c r="F28" s="19">
        <v>11</v>
      </c>
    </row>
    <row r="29" spans="1:6" x14ac:dyDescent="0.25">
      <c r="A29">
        <v>130</v>
      </c>
      <c r="B29">
        <v>1</v>
      </c>
      <c r="E29" s="18">
        <v>130</v>
      </c>
      <c r="F29" s="19">
        <v>22</v>
      </c>
    </row>
    <row r="30" spans="1:6" ht="15.75" thickBot="1" x14ac:dyDescent="0.3">
      <c r="A30">
        <v>127</v>
      </c>
      <c r="B30">
        <v>1</v>
      </c>
      <c r="E30" s="20" t="s">
        <v>10</v>
      </c>
      <c r="F30" s="20">
        <v>5</v>
      </c>
    </row>
    <row r="31" spans="1:6" x14ac:dyDescent="0.25">
      <c r="A31">
        <v>129</v>
      </c>
      <c r="B31">
        <v>1</v>
      </c>
    </row>
    <row r="32" spans="1:6" x14ac:dyDescent="0.25">
      <c r="A32">
        <v>128</v>
      </c>
      <c r="B32">
        <v>1</v>
      </c>
    </row>
    <row r="33" spans="1:2" x14ac:dyDescent="0.25">
      <c r="A33">
        <v>127</v>
      </c>
      <c r="B33">
        <v>1</v>
      </c>
    </row>
    <row r="34" spans="1:2" x14ac:dyDescent="0.25">
      <c r="A34">
        <v>131</v>
      </c>
      <c r="B34">
        <v>1</v>
      </c>
    </row>
    <row r="35" spans="1:2" x14ac:dyDescent="0.25">
      <c r="A35">
        <v>133</v>
      </c>
      <c r="B35">
        <v>1</v>
      </c>
    </row>
    <row r="36" spans="1:2" x14ac:dyDescent="0.25">
      <c r="A36">
        <v>128</v>
      </c>
      <c r="B36">
        <v>1</v>
      </c>
    </row>
    <row r="37" spans="1:2" x14ac:dyDescent="0.25">
      <c r="A37">
        <v>133</v>
      </c>
      <c r="B37">
        <v>1</v>
      </c>
    </row>
    <row r="38" spans="1:2" x14ac:dyDescent="0.25">
      <c r="A38">
        <v>128</v>
      </c>
      <c r="B38">
        <v>1</v>
      </c>
    </row>
    <row r="39" spans="1:2" x14ac:dyDescent="0.25">
      <c r="A39">
        <v>132</v>
      </c>
      <c r="B39">
        <v>1</v>
      </c>
    </row>
    <row r="40" spans="1:2" x14ac:dyDescent="0.25">
      <c r="A40">
        <v>129</v>
      </c>
      <c r="B40">
        <v>1</v>
      </c>
    </row>
  </sheetData>
  <sortState xmlns:xlrd2="http://schemas.microsoft.com/office/spreadsheetml/2017/richdata2" ref="E4:E29">
    <sortCondition ref="E3"/>
  </sortState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zoomScaleNormal="100" workbookViewId="0">
      <selection activeCell="C1" sqref="C1:E79"/>
    </sheetView>
  </sheetViews>
  <sheetFormatPr baseColWidth="10" defaultColWidth="10.7109375" defaultRowHeight="15" x14ac:dyDescent="0.25"/>
  <cols>
    <col min="1" max="1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>
        <v>45258.84547453704</v>
      </c>
      <c r="B2">
        <v>2249</v>
      </c>
      <c r="C2">
        <f t="shared" ref="C2:C33" si="0">B3-B2</f>
        <v>125</v>
      </c>
      <c r="D2">
        <v>1</v>
      </c>
      <c r="E2" s="5">
        <v>2.63</v>
      </c>
    </row>
    <row r="3" spans="1:5" x14ac:dyDescent="0.25">
      <c r="A3" s="4">
        <v>45258.846921296295</v>
      </c>
      <c r="B3">
        <v>2374</v>
      </c>
      <c r="C3">
        <f t="shared" si="0"/>
        <v>2232</v>
      </c>
      <c r="D3">
        <v>0</v>
      </c>
      <c r="E3" s="5">
        <v>2.56</v>
      </c>
    </row>
    <row r="4" spans="1:5" x14ac:dyDescent="0.25">
      <c r="A4" s="4">
        <v>45258.872754629629</v>
      </c>
      <c r="B4">
        <v>4606</v>
      </c>
      <c r="C4">
        <f t="shared" si="0"/>
        <v>130</v>
      </c>
      <c r="D4">
        <v>1</v>
      </c>
      <c r="E4" s="5">
        <v>2.38</v>
      </c>
    </row>
    <row r="5" spans="1:5" x14ac:dyDescent="0.25">
      <c r="A5" s="4">
        <v>45258.874259259261</v>
      </c>
      <c r="B5">
        <v>4736</v>
      </c>
      <c r="C5">
        <f t="shared" si="0"/>
        <v>1696</v>
      </c>
      <c r="D5">
        <v>0</v>
      </c>
      <c r="E5" s="5">
        <v>2.31</v>
      </c>
    </row>
    <row r="6" spans="1:5" x14ac:dyDescent="0.25">
      <c r="A6" s="4">
        <v>45258.893888888888</v>
      </c>
      <c r="B6">
        <v>6432</v>
      </c>
      <c r="C6">
        <f t="shared" si="0"/>
        <v>129</v>
      </c>
      <c r="D6">
        <v>1</v>
      </c>
      <c r="E6" s="5">
        <v>2.13</v>
      </c>
    </row>
    <row r="7" spans="1:5" x14ac:dyDescent="0.25">
      <c r="A7" s="4">
        <v>45258.895381944443</v>
      </c>
      <c r="B7">
        <v>6561</v>
      </c>
      <c r="C7">
        <f t="shared" si="0"/>
        <v>1500</v>
      </c>
      <c r="D7">
        <v>0</v>
      </c>
      <c r="E7" s="5">
        <v>2.06</v>
      </c>
    </row>
    <row r="8" spans="1:5" x14ac:dyDescent="0.25">
      <c r="A8" s="4">
        <v>45258.91274305556</v>
      </c>
      <c r="B8">
        <v>8061</v>
      </c>
      <c r="C8">
        <f t="shared" si="0"/>
        <v>130</v>
      </c>
      <c r="D8">
        <v>1</v>
      </c>
      <c r="E8" s="5">
        <v>1.63</v>
      </c>
    </row>
    <row r="9" spans="1:5" x14ac:dyDescent="0.25">
      <c r="A9" s="4">
        <v>45258.914247685185</v>
      </c>
      <c r="B9">
        <v>8191</v>
      </c>
      <c r="C9">
        <f t="shared" si="0"/>
        <v>1283</v>
      </c>
      <c r="D9">
        <v>0</v>
      </c>
      <c r="E9" s="5">
        <v>1.63</v>
      </c>
    </row>
    <row r="10" spans="1:5" x14ac:dyDescent="0.25">
      <c r="A10" s="4">
        <v>45258.929097222222</v>
      </c>
      <c r="B10">
        <v>9474</v>
      </c>
      <c r="C10">
        <f t="shared" si="0"/>
        <v>127</v>
      </c>
      <c r="D10">
        <v>1</v>
      </c>
      <c r="E10" s="5">
        <v>1.56</v>
      </c>
    </row>
    <row r="11" spans="1:5" x14ac:dyDescent="0.25">
      <c r="A11" s="4">
        <v>45258.930567129632</v>
      </c>
      <c r="B11">
        <v>9601</v>
      </c>
      <c r="C11">
        <f t="shared" si="0"/>
        <v>1326</v>
      </c>
      <c r="D11">
        <v>0</v>
      </c>
      <c r="E11" s="5">
        <v>1.5</v>
      </c>
    </row>
    <row r="12" spans="1:5" x14ac:dyDescent="0.25">
      <c r="A12" s="4">
        <v>45258.945914351854</v>
      </c>
      <c r="B12">
        <v>10927</v>
      </c>
      <c r="C12">
        <f t="shared" si="0"/>
        <v>125</v>
      </c>
      <c r="D12">
        <v>1</v>
      </c>
      <c r="E12" s="5">
        <v>1.63</v>
      </c>
    </row>
    <row r="13" spans="1:5" x14ac:dyDescent="0.25">
      <c r="A13" s="4">
        <v>45258.94736111111</v>
      </c>
      <c r="B13">
        <v>11052</v>
      </c>
      <c r="C13">
        <f t="shared" si="0"/>
        <v>1154</v>
      </c>
      <c r="D13">
        <v>0</v>
      </c>
      <c r="E13" s="5">
        <v>1.63</v>
      </c>
    </row>
    <row r="14" spans="1:5" x14ac:dyDescent="0.25">
      <c r="A14" s="4">
        <v>45258.960717592592</v>
      </c>
      <c r="B14">
        <v>12206</v>
      </c>
      <c r="C14">
        <f t="shared" si="0"/>
        <v>122</v>
      </c>
      <c r="D14">
        <v>1</v>
      </c>
      <c r="E14" s="5">
        <v>1.56</v>
      </c>
    </row>
    <row r="15" spans="1:5" x14ac:dyDescent="0.25">
      <c r="A15" s="4">
        <v>45258.962129629632</v>
      </c>
      <c r="B15">
        <v>12328</v>
      </c>
      <c r="C15">
        <f t="shared" si="0"/>
        <v>1146</v>
      </c>
      <c r="D15">
        <v>0</v>
      </c>
      <c r="E15" s="5">
        <v>1.56</v>
      </c>
    </row>
    <row r="16" spans="1:5" x14ac:dyDescent="0.25">
      <c r="A16" s="4">
        <v>45258.975393518522</v>
      </c>
      <c r="B16">
        <v>13474</v>
      </c>
      <c r="C16">
        <f t="shared" si="0"/>
        <v>124</v>
      </c>
      <c r="D16">
        <v>1</v>
      </c>
      <c r="E16" s="5">
        <v>1.63</v>
      </c>
    </row>
    <row r="17" spans="1:5" x14ac:dyDescent="0.25">
      <c r="A17" s="4">
        <v>45258.976828703708</v>
      </c>
      <c r="B17">
        <v>13598</v>
      </c>
      <c r="C17">
        <f t="shared" si="0"/>
        <v>1204</v>
      </c>
      <c r="D17">
        <v>0</v>
      </c>
      <c r="E17" s="5">
        <v>1.56</v>
      </c>
    </row>
    <row r="18" spans="1:5" x14ac:dyDescent="0.25">
      <c r="A18" s="4">
        <v>45258.990763888891</v>
      </c>
      <c r="B18">
        <v>14802</v>
      </c>
      <c r="C18">
        <f t="shared" si="0"/>
        <v>130</v>
      </c>
      <c r="D18">
        <v>1</v>
      </c>
      <c r="E18" s="5">
        <v>1.63</v>
      </c>
    </row>
    <row r="19" spans="1:5" x14ac:dyDescent="0.25">
      <c r="A19" s="4">
        <v>45258.992268518523</v>
      </c>
      <c r="B19">
        <v>14932</v>
      </c>
      <c r="C19">
        <f t="shared" si="0"/>
        <v>1094</v>
      </c>
      <c r="D19">
        <v>0</v>
      </c>
      <c r="E19" s="5">
        <v>1.56</v>
      </c>
    </row>
    <row r="20" spans="1:5" x14ac:dyDescent="0.25">
      <c r="A20" s="4">
        <v>45259.004930555559</v>
      </c>
      <c r="B20">
        <v>16026</v>
      </c>
      <c r="C20">
        <f t="shared" si="0"/>
        <v>117</v>
      </c>
      <c r="D20">
        <v>1</v>
      </c>
      <c r="E20" s="5">
        <v>1.44</v>
      </c>
    </row>
    <row r="21" spans="1:5" x14ac:dyDescent="0.25">
      <c r="A21" s="4">
        <v>45259.006284722222</v>
      </c>
      <c r="B21">
        <v>16143</v>
      </c>
      <c r="C21">
        <f t="shared" si="0"/>
        <v>1012</v>
      </c>
      <c r="D21">
        <v>0</v>
      </c>
      <c r="E21" s="5">
        <v>1.44</v>
      </c>
    </row>
    <row r="22" spans="1:5" x14ac:dyDescent="0.25">
      <c r="A22" s="4">
        <v>45259.017997685187</v>
      </c>
      <c r="B22">
        <v>17155</v>
      </c>
      <c r="C22">
        <f t="shared" si="0"/>
        <v>121</v>
      </c>
      <c r="D22">
        <v>1</v>
      </c>
      <c r="E22" s="5">
        <v>1</v>
      </c>
    </row>
    <row r="23" spans="1:5" x14ac:dyDescent="0.25">
      <c r="A23" s="4">
        <v>45259.01939814815</v>
      </c>
      <c r="B23">
        <v>17276</v>
      </c>
      <c r="C23">
        <f t="shared" si="0"/>
        <v>1082</v>
      </c>
      <c r="D23">
        <v>0</v>
      </c>
      <c r="E23" s="5">
        <v>1</v>
      </c>
    </row>
    <row r="24" spans="1:5" x14ac:dyDescent="0.25">
      <c r="A24" s="4">
        <v>45259.0319212963</v>
      </c>
      <c r="B24">
        <v>18358</v>
      </c>
      <c r="C24">
        <f t="shared" si="0"/>
        <v>128</v>
      </c>
      <c r="D24">
        <v>1</v>
      </c>
      <c r="E24" s="5">
        <v>1.19</v>
      </c>
    </row>
    <row r="25" spans="1:5" x14ac:dyDescent="0.25">
      <c r="A25" s="4">
        <v>45259.033402777779</v>
      </c>
      <c r="B25">
        <v>18486</v>
      </c>
      <c r="C25">
        <f t="shared" si="0"/>
        <v>1053</v>
      </c>
      <c r="D25">
        <v>0</v>
      </c>
      <c r="E25" s="5">
        <v>1.25</v>
      </c>
    </row>
    <row r="26" spans="1:5" x14ac:dyDescent="0.25">
      <c r="A26" s="4">
        <v>45259.045590277776</v>
      </c>
      <c r="B26">
        <v>19539</v>
      </c>
      <c r="C26">
        <f t="shared" si="0"/>
        <v>125</v>
      </c>
      <c r="D26">
        <v>1</v>
      </c>
      <c r="E26" s="5">
        <v>1.19</v>
      </c>
    </row>
    <row r="27" spans="1:5" x14ac:dyDescent="0.25">
      <c r="A27" s="4">
        <v>45259.047037037039</v>
      </c>
      <c r="B27">
        <v>19664</v>
      </c>
      <c r="C27">
        <f t="shared" si="0"/>
        <v>1026</v>
      </c>
      <c r="D27">
        <v>0</v>
      </c>
      <c r="E27" s="5">
        <v>1.19</v>
      </c>
    </row>
    <row r="28" spans="1:5" x14ac:dyDescent="0.25">
      <c r="A28" s="4">
        <v>45259.058912037035</v>
      </c>
      <c r="B28">
        <v>20690</v>
      </c>
      <c r="C28">
        <f t="shared" si="0"/>
        <v>129</v>
      </c>
      <c r="D28">
        <v>1</v>
      </c>
      <c r="E28" s="5">
        <v>1.19</v>
      </c>
    </row>
    <row r="29" spans="1:5" x14ac:dyDescent="0.25">
      <c r="A29" s="4">
        <v>45259.06040509259</v>
      </c>
      <c r="B29">
        <v>20819</v>
      </c>
      <c r="C29">
        <f t="shared" si="0"/>
        <v>1048</v>
      </c>
      <c r="D29">
        <v>0</v>
      </c>
      <c r="E29" s="5">
        <v>1.19</v>
      </c>
    </row>
    <row r="30" spans="1:5" x14ac:dyDescent="0.25">
      <c r="A30" s="4">
        <v>45259.072534722225</v>
      </c>
      <c r="B30">
        <v>21867</v>
      </c>
      <c r="C30">
        <f t="shared" si="0"/>
        <v>125</v>
      </c>
      <c r="D30">
        <v>1</v>
      </c>
      <c r="E30" s="5">
        <v>1.25</v>
      </c>
    </row>
    <row r="31" spans="1:5" x14ac:dyDescent="0.25">
      <c r="A31" s="4">
        <v>45259.073981481481</v>
      </c>
      <c r="B31">
        <v>21992</v>
      </c>
      <c r="C31">
        <f t="shared" si="0"/>
        <v>979</v>
      </c>
      <c r="D31">
        <v>0</v>
      </c>
      <c r="E31" s="5">
        <v>1.25</v>
      </c>
    </row>
    <row r="32" spans="1:5" x14ac:dyDescent="0.25">
      <c r="A32" s="4">
        <v>45259.085312499999</v>
      </c>
      <c r="B32">
        <v>22971</v>
      </c>
      <c r="C32">
        <f t="shared" si="0"/>
        <v>125</v>
      </c>
      <c r="D32">
        <v>1</v>
      </c>
      <c r="E32" s="5">
        <v>1.1200000000000001</v>
      </c>
    </row>
    <row r="33" spans="1:5" x14ac:dyDescent="0.25">
      <c r="A33" s="4">
        <v>45259.086759259262</v>
      </c>
      <c r="B33">
        <v>23096</v>
      </c>
      <c r="C33">
        <f t="shared" si="0"/>
        <v>965</v>
      </c>
      <c r="D33">
        <v>0</v>
      </c>
      <c r="E33" s="5">
        <v>1.06</v>
      </c>
    </row>
    <row r="34" spans="1:5" x14ac:dyDescent="0.25">
      <c r="A34" s="4">
        <v>45259.097928240742</v>
      </c>
      <c r="B34">
        <v>24061</v>
      </c>
      <c r="C34">
        <f t="shared" ref="C34:C65" si="1">B35-B34</f>
        <v>124</v>
      </c>
      <c r="D34">
        <v>1</v>
      </c>
      <c r="E34" s="5">
        <v>0.75</v>
      </c>
    </row>
    <row r="35" spans="1:5" x14ac:dyDescent="0.25">
      <c r="A35" s="4">
        <v>45259.099363425928</v>
      </c>
      <c r="B35">
        <v>24185</v>
      </c>
      <c r="C35">
        <f t="shared" si="1"/>
        <v>916</v>
      </c>
      <c r="D35">
        <v>0</v>
      </c>
      <c r="E35" s="5">
        <v>0.69</v>
      </c>
    </row>
    <row r="36" spans="1:5" x14ac:dyDescent="0.25">
      <c r="A36" s="4">
        <v>45259.109965277778</v>
      </c>
      <c r="B36">
        <v>25101</v>
      </c>
      <c r="C36">
        <f t="shared" si="1"/>
        <v>126</v>
      </c>
      <c r="D36">
        <v>1</v>
      </c>
      <c r="E36" s="5">
        <v>0.63</v>
      </c>
    </row>
    <row r="37" spans="1:5" x14ac:dyDescent="0.25">
      <c r="A37" s="4">
        <v>45259.11142361111</v>
      </c>
      <c r="B37">
        <v>25227</v>
      </c>
      <c r="C37">
        <f t="shared" si="1"/>
        <v>923</v>
      </c>
      <c r="D37">
        <v>0</v>
      </c>
      <c r="E37" s="5">
        <v>0.56000000000000005</v>
      </c>
    </row>
    <row r="38" spans="1:5" x14ac:dyDescent="0.25">
      <c r="A38" s="4">
        <v>45259.122106481482</v>
      </c>
      <c r="B38">
        <v>26150</v>
      </c>
      <c r="C38">
        <f t="shared" si="1"/>
        <v>125</v>
      </c>
      <c r="D38">
        <v>1</v>
      </c>
      <c r="E38" s="5">
        <v>0.56000000000000005</v>
      </c>
    </row>
    <row r="39" spans="1:5" x14ac:dyDescent="0.25">
      <c r="A39" s="4">
        <v>45259.123553240745</v>
      </c>
      <c r="B39">
        <v>26275</v>
      </c>
      <c r="C39">
        <f t="shared" si="1"/>
        <v>897</v>
      </c>
      <c r="D39">
        <v>0</v>
      </c>
      <c r="E39" s="5">
        <v>0.5</v>
      </c>
    </row>
    <row r="40" spans="1:5" x14ac:dyDescent="0.25">
      <c r="A40" s="4">
        <v>45259.133935185186</v>
      </c>
      <c r="B40">
        <v>27172</v>
      </c>
      <c r="C40">
        <f t="shared" si="1"/>
        <v>129</v>
      </c>
      <c r="D40">
        <v>1</v>
      </c>
      <c r="E40" s="5">
        <v>0.37</v>
      </c>
    </row>
    <row r="41" spans="1:5" x14ac:dyDescent="0.25">
      <c r="A41" s="4">
        <v>45259.135428240741</v>
      </c>
      <c r="B41">
        <v>27301</v>
      </c>
      <c r="C41">
        <f t="shared" si="1"/>
        <v>872</v>
      </c>
      <c r="D41">
        <v>0</v>
      </c>
      <c r="E41" s="5">
        <v>0.25</v>
      </c>
    </row>
    <row r="42" spans="1:5" x14ac:dyDescent="0.25">
      <c r="A42" s="4">
        <v>45259.145520833335</v>
      </c>
      <c r="B42">
        <v>28173</v>
      </c>
      <c r="C42">
        <f t="shared" si="1"/>
        <v>128</v>
      </c>
      <c r="D42">
        <v>1</v>
      </c>
      <c r="E42" s="5">
        <v>0.12</v>
      </c>
    </row>
    <row r="43" spans="1:5" x14ac:dyDescent="0.25">
      <c r="A43" s="4">
        <v>45259.147002314814</v>
      </c>
      <c r="B43">
        <v>28301</v>
      </c>
      <c r="C43">
        <f t="shared" si="1"/>
        <v>854</v>
      </c>
      <c r="D43">
        <v>0</v>
      </c>
      <c r="E43" s="5">
        <v>0.12</v>
      </c>
    </row>
    <row r="44" spans="1:5" x14ac:dyDescent="0.25">
      <c r="A44" s="4">
        <v>45259.156886574077</v>
      </c>
      <c r="B44">
        <v>29155</v>
      </c>
      <c r="C44">
        <f t="shared" si="1"/>
        <v>124</v>
      </c>
      <c r="D44">
        <v>1</v>
      </c>
      <c r="E44" s="5">
        <v>0.31</v>
      </c>
    </row>
    <row r="45" spans="1:5" x14ac:dyDescent="0.25">
      <c r="A45" s="4">
        <v>45259.158321759263</v>
      </c>
      <c r="B45">
        <v>29279</v>
      </c>
      <c r="C45">
        <f t="shared" si="1"/>
        <v>831</v>
      </c>
      <c r="D45">
        <v>0</v>
      </c>
      <c r="E45" s="5">
        <v>0.19</v>
      </c>
    </row>
    <row r="46" spans="1:5" x14ac:dyDescent="0.25">
      <c r="A46" s="4">
        <v>45259.167939814819</v>
      </c>
      <c r="B46">
        <v>30110</v>
      </c>
      <c r="C46">
        <f t="shared" si="1"/>
        <v>126</v>
      </c>
      <c r="D46">
        <v>1</v>
      </c>
      <c r="E46" s="5">
        <v>0</v>
      </c>
    </row>
    <row r="47" spans="1:5" x14ac:dyDescent="0.25">
      <c r="A47" s="4">
        <v>45259.169398148151</v>
      </c>
      <c r="B47">
        <v>30236</v>
      </c>
      <c r="C47">
        <f t="shared" si="1"/>
        <v>826</v>
      </c>
      <c r="D47">
        <v>0</v>
      </c>
      <c r="E47" s="5">
        <v>0</v>
      </c>
    </row>
    <row r="48" spans="1:5" x14ac:dyDescent="0.25">
      <c r="A48" s="4">
        <v>45259.178958333338</v>
      </c>
      <c r="B48">
        <v>31062</v>
      </c>
      <c r="C48">
        <f t="shared" si="1"/>
        <v>135</v>
      </c>
      <c r="D48">
        <v>1</v>
      </c>
      <c r="E48" s="5">
        <v>-0.25</v>
      </c>
    </row>
    <row r="49" spans="1:5" x14ac:dyDescent="0.25">
      <c r="A49" s="4">
        <v>45259.180520833332</v>
      </c>
      <c r="B49">
        <v>31197</v>
      </c>
      <c r="C49">
        <f t="shared" si="1"/>
        <v>814</v>
      </c>
      <c r="D49">
        <v>0</v>
      </c>
      <c r="E49" s="5">
        <v>-0.31</v>
      </c>
    </row>
    <row r="50" spans="1:5" x14ac:dyDescent="0.25">
      <c r="A50" s="4">
        <v>45259.189942129633</v>
      </c>
      <c r="B50">
        <v>32011</v>
      </c>
      <c r="C50">
        <f t="shared" si="1"/>
        <v>127</v>
      </c>
      <c r="D50">
        <v>1</v>
      </c>
      <c r="E50" s="5">
        <v>-0.37</v>
      </c>
    </row>
    <row r="51" spans="1:5" x14ac:dyDescent="0.25">
      <c r="A51" s="4">
        <v>45259.191412037035</v>
      </c>
      <c r="B51">
        <v>32138</v>
      </c>
      <c r="C51">
        <f t="shared" si="1"/>
        <v>820</v>
      </c>
      <c r="D51">
        <v>0</v>
      </c>
      <c r="E51" s="5">
        <v>-0.31</v>
      </c>
    </row>
    <row r="52" spans="1:5" x14ac:dyDescent="0.25">
      <c r="A52" s="4">
        <v>45259.200902777782</v>
      </c>
      <c r="B52">
        <v>32958</v>
      </c>
      <c r="C52">
        <f t="shared" si="1"/>
        <v>129</v>
      </c>
      <c r="D52">
        <v>1</v>
      </c>
      <c r="E52" s="5">
        <v>-0.5</v>
      </c>
    </row>
    <row r="53" spans="1:5" x14ac:dyDescent="0.25">
      <c r="A53" s="4">
        <v>45259.202395833338</v>
      </c>
      <c r="B53">
        <v>33087</v>
      </c>
      <c r="C53">
        <f t="shared" si="1"/>
        <v>840</v>
      </c>
      <c r="D53">
        <v>0</v>
      </c>
      <c r="E53" s="5">
        <v>-0.5</v>
      </c>
    </row>
    <row r="54" spans="1:5" x14ac:dyDescent="0.25">
      <c r="A54" s="4">
        <v>45259.212118055555</v>
      </c>
      <c r="B54">
        <v>33927</v>
      </c>
      <c r="C54">
        <f t="shared" si="1"/>
        <v>128</v>
      </c>
      <c r="D54">
        <v>1</v>
      </c>
      <c r="E54" s="5">
        <v>-0.37</v>
      </c>
    </row>
    <row r="55" spans="1:5" x14ac:dyDescent="0.25">
      <c r="A55" s="4">
        <v>45259.213599537041</v>
      </c>
      <c r="B55">
        <v>34055</v>
      </c>
      <c r="C55">
        <f t="shared" si="1"/>
        <v>834</v>
      </c>
      <c r="D55">
        <v>0</v>
      </c>
      <c r="E55" s="5">
        <v>-0.44</v>
      </c>
    </row>
    <row r="56" spans="1:5" x14ac:dyDescent="0.25">
      <c r="A56" s="4">
        <v>45259.223252314812</v>
      </c>
      <c r="B56">
        <v>34889</v>
      </c>
      <c r="C56">
        <f t="shared" si="1"/>
        <v>130</v>
      </c>
      <c r="D56">
        <v>1</v>
      </c>
      <c r="E56" s="5">
        <v>-0.37</v>
      </c>
    </row>
    <row r="57" spans="1:5" x14ac:dyDescent="0.25">
      <c r="A57" s="4">
        <v>45259.224756944444</v>
      </c>
      <c r="B57">
        <v>35019</v>
      </c>
      <c r="C57">
        <f t="shared" si="1"/>
        <v>828</v>
      </c>
      <c r="D57">
        <v>0</v>
      </c>
      <c r="E57" s="5">
        <v>-0.44</v>
      </c>
    </row>
    <row r="58" spans="1:5" x14ac:dyDescent="0.25">
      <c r="A58" s="4">
        <v>45259.234340277777</v>
      </c>
      <c r="B58">
        <v>35847</v>
      </c>
      <c r="C58">
        <f t="shared" si="1"/>
        <v>127</v>
      </c>
      <c r="D58">
        <v>1</v>
      </c>
      <c r="E58" s="5">
        <v>-0.5</v>
      </c>
    </row>
    <row r="59" spans="1:5" x14ac:dyDescent="0.25">
      <c r="A59" s="4">
        <v>45259.235810185186</v>
      </c>
      <c r="B59">
        <v>35974</v>
      </c>
      <c r="C59">
        <f t="shared" si="1"/>
        <v>819</v>
      </c>
      <c r="D59">
        <v>0</v>
      </c>
      <c r="E59" s="5">
        <v>-0.5</v>
      </c>
    </row>
    <row r="60" spans="1:5" x14ac:dyDescent="0.25">
      <c r="A60" s="4">
        <v>45259.245289351849</v>
      </c>
      <c r="B60">
        <v>36793</v>
      </c>
      <c r="C60">
        <f t="shared" si="1"/>
        <v>129</v>
      </c>
      <c r="D60">
        <v>1</v>
      </c>
      <c r="E60" s="5">
        <v>-0.56000000000000005</v>
      </c>
    </row>
    <row r="61" spans="1:5" x14ac:dyDescent="0.25">
      <c r="A61" s="4">
        <v>45259.246782407405</v>
      </c>
      <c r="B61">
        <v>36922</v>
      </c>
      <c r="C61">
        <f t="shared" si="1"/>
        <v>809</v>
      </c>
      <c r="D61">
        <v>0</v>
      </c>
      <c r="E61" s="5">
        <v>-0.56000000000000005</v>
      </c>
    </row>
    <row r="62" spans="1:5" x14ac:dyDescent="0.25">
      <c r="A62" s="4">
        <v>45259.256145833337</v>
      </c>
      <c r="B62">
        <v>37731</v>
      </c>
      <c r="C62">
        <f t="shared" si="1"/>
        <v>128</v>
      </c>
      <c r="D62">
        <v>1</v>
      </c>
      <c r="E62" s="5">
        <v>-0.63</v>
      </c>
    </row>
    <row r="63" spans="1:5" x14ac:dyDescent="0.25">
      <c r="A63" s="4">
        <v>45259.257627314815</v>
      </c>
      <c r="B63">
        <v>37859</v>
      </c>
      <c r="C63">
        <f t="shared" si="1"/>
        <v>780</v>
      </c>
      <c r="D63">
        <v>0</v>
      </c>
      <c r="E63" s="5">
        <v>-0.56000000000000005</v>
      </c>
    </row>
    <row r="64" spans="1:5" x14ac:dyDescent="0.25">
      <c r="A64" s="4">
        <v>45259.266655092593</v>
      </c>
      <c r="B64">
        <v>38639</v>
      </c>
      <c r="C64">
        <f t="shared" si="1"/>
        <v>127</v>
      </c>
      <c r="D64">
        <v>1</v>
      </c>
      <c r="E64" s="5">
        <v>-0.69</v>
      </c>
    </row>
    <row r="65" spans="1:6" x14ac:dyDescent="0.25">
      <c r="A65" s="4">
        <v>45259.268125000002</v>
      </c>
      <c r="B65">
        <v>38766</v>
      </c>
      <c r="C65">
        <f t="shared" si="1"/>
        <v>819</v>
      </c>
      <c r="D65">
        <v>0</v>
      </c>
      <c r="E65" s="5">
        <v>-0.63</v>
      </c>
    </row>
    <row r="66" spans="1:6" x14ac:dyDescent="0.25">
      <c r="A66" s="4">
        <v>45259.277604166666</v>
      </c>
      <c r="B66">
        <v>39585</v>
      </c>
      <c r="C66">
        <f t="shared" ref="C66:C97" si="2">B67-B66</f>
        <v>131</v>
      </c>
      <c r="D66">
        <v>1</v>
      </c>
      <c r="E66" s="5">
        <v>-0.69</v>
      </c>
    </row>
    <row r="67" spans="1:6" x14ac:dyDescent="0.25">
      <c r="A67" s="4">
        <v>45259.279120370375</v>
      </c>
      <c r="B67">
        <v>39716</v>
      </c>
      <c r="C67">
        <f t="shared" si="2"/>
        <v>815</v>
      </c>
      <c r="D67">
        <v>0</v>
      </c>
      <c r="E67" s="5">
        <v>-0.75</v>
      </c>
    </row>
    <row r="68" spans="1:6" x14ac:dyDescent="0.25">
      <c r="A68" s="4">
        <v>45259.288553240738</v>
      </c>
      <c r="B68">
        <v>40531</v>
      </c>
      <c r="C68">
        <f t="shared" si="2"/>
        <v>133</v>
      </c>
      <c r="D68">
        <v>1</v>
      </c>
      <c r="E68" s="5">
        <v>-0.75</v>
      </c>
    </row>
    <row r="69" spans="1:6" x14ac:dyDescent="0.25">
      <c r="A69" s="4">
        <v>45259.290092592593</v>
      </c>
      <c r="B69">
        <v>40664</v>
      </c>
      <c r="C69">
        <f t="shared" si="2"/>
        <v>813</v>
      </c>
      <c r="D69">
        <v>0</v>
      </c>
      <c r="E69" s="5">
        <v>-0.81</v>
      </c>
    </row>
    <row r="70" spans="1:6" x14ac:dyDescent="0.25">
      <c r="A70" s="4">
        <v>45259.299502314818</v>
      </c>
      <c r="B70">
        <v>41477</v>
      </c>
      <c r="C70">
        <f t="shared" si="2"/>
        <v>128</v>
      </c>
      <c r="D70">
        <v>1</v>
      </c>
      <c r="E70" s="5">
        <v>-0.63</v>
      </c>
    </row>
    <row r="71" spans="1:6" x14ac:dyDescent="0.25">
      <c r="A71" s="4">
        <v>45259.300983796296</v>
      </c>
      <c r="B71">
        <v>41605</v>
      </c>
      <c r="C71">
        <f t="shared" si="2"/>
        <v>817</v>
      </c>
      <c r="D71">
        <v>0</v>
      </c>
      <c r="E71" s="5">
        <v>-0.63</v>
      </c>
    </row>
    <row r="72" spans="1:6" x14ac:dyDescent="0.25">
      <c r="A72" s="4">
        <v>45259.310439814813</v>
      </c>
      <c r="B72">
        <v>42422</v>
      </c>
      <c r="C72">
        <f t="shared" si="2"/>
        <v>133</v>
      </c>
      <c r="D72">
        <v>1</v>
      </c>
      <c r="E72" s="5">
        <v>-0.56000000000000005</v>
      </c>
    </row>
    <row r="73" spans="1:6" x14ac:dyDescent="0.25">
      <c r="A73" s="4">
        <v>45259.311979166669</v>
      </c>
      <c r="B73">
        <v>42555</v>
      </c>
      <c r="C73">
        <f t="shared" si="2"/>
        <v>785</v>
      </c>
      <c r="D73">
        <v>0</v>
      </c>
      <c r="E73" s="5">
        <v>-0.56000000000000005</v>
      </c>
    </row>
    <row r="74" spans="1:6" x14ac:dyDescent="0.25">
      <c r="A74" s="4">
        <v>45259.321064814816</v>
      </c>
      <c r="B74">
        <v>43340</v>
      </c>
      <c r="C74">
        <f t="shared" si="2"/>
        <v>128</v>
      </c>
      <c r="D74">
        <v>1</v>
      </c>
      <c r="E74" s="5">
        <v>-0.75</v>
      </c>
    </row>
    <row r="75" spans="1:6" x14ac:dyDescent="0.25">
      <c r="A75" s="4">
        <v>45259.322546296295</v>
      </c>
      <c r="B75">
        <v>43468</v>
      </c>
      <c r="C75">
        <f t="shared" si="2"/>
        <v>746</v>
      </c>
      <c r="D75">
        <v>0</v>
      </c>
      <c r="E75" s="5">
        <v>-0.88</v>
      </c>
    </row>
    <row r="76" spans="1:6" x14ac:dyDescent="0.25">
      <c r="A76" s="4">
        <v>45259.331180555557</v>
      </c>
      <c r="B76">
        <v>44214</v>
      </c>
      <c r="C76">
        <f t="shared" si="2"/>
        <v>132</v>
      </c>
      <c r="D76">
        <v>1</v>
      </c>
      <c r="E76" s="5">
        <v>-0.88</v>
      </c>
    </row>
    <row r="77" spans="1:6" x14ac:dyDescent="0.25">
      <c r="A77" s="4">
        <v>45259.332708333335</v>
      </c>
      <c r="B77">
        <v>44346</v>
      </c>
      <c r="C77">
        <f t="shared" si="2"/>
        <v>745</v>
      </c>
      <c r="D77">
        <v>0</v>
      </c>
      <c r="E77" s="5">
        <v>-0.94</v>
      </c>
    </row>
    <row r="78" spans="1:6" x14ac:dyDescent="0.25">
      <c r="A78" s="4">
        <v>45259.341331018521</v>
      </c>
      <c r="B78">
        <v>45091</v>
      </c>
      <c r="C78">
        <f t="shared" si="2"/>
        <v>129</v>
      </c>
      <c r="D78">
        <v>1</v>
      </c>
      <c r="E78" s="5">
        <v>-0.81</v>
      </c>
    </row>
    <row r="79" spans="1:6" x14ac:dyDescent="0.25">
      <c r="A79" s="4">
        <v>45259.342824074076</v>
      </c>
      <c r="B79">
        <v>45220</v>
      </c>
      <c r="C79">
        <f t="shared" si="2"/>
        <v>775</v>
      </c>
      <c r="D79">
        <v>0</v>
      </c>
      <c r="E79" s="5">
        <v>-0.75</v>
      </c>
    </row>
    <row r="80" spans="1:6" x14ac:dyDescent="0.25">
      <c r="A80" s="15">
        <v>45259.351793981485</v>
      </c>
      <c r="B80" s="16">
        <v>45995</v>
      </c>
      <c r="C80" s="16">
        <f t="shared" si="2"/>
        <v>80</v>
      </c>
      <c r="D80" s="16">
        <v>1</v>
      </c>
      <c r="E80" s="17">
        <v>-0.81</v>
      </c>
      <c r="F80" t="s">
        <v>21</v>
      </c>
    </row>
    <row r="81" spans="1:5" x14ac:dyDescent="0.25">
      <c r="A81" s="15">
        <v>45259.352719907409</v>
      </c>
      <c r="B81" s="16">
        <v>46075</v>
      </c>
      <c r="C81" s="16">
        <f t="shared" si="2"/>
        <v>2</v>
      </c>
      <c r="D81" s="16">
        <v>0</v>
      </c>
      <c r="E81" s="17">
        <v>-0.81</v>
      </c>
    </row>
    <row r="82" spans="1:5" x14ac:dyDescent="0.25">
      <c r="A82" s="15">
        <v>45259.352743055555</v>
      </c>
      <c r="B82" s="16">
        <v>46077</v>
      </c>
      <c r="C82" s="16">
        <f t="shared" si="2"/>
        <v>48</v>
      </c>
      <c r="D82" s="16">
        <v>1</v>
      </c>
      <c r="E82" s="17">
        <v>-0.75</v>
      </c>
    </row>
    <row r="83" spans="1:5" x14ac:dyDescent="0.25">
      <c r="A83" s="15">
        <v>45259.353298611109</v>
      </c>
      <c r="B83" s="16">
        <v>46125</v>
      </c>
      <c r="C83" s="16">
        <f t="shared" si="2"/>
        <v>799</v>
      </c>
      <c r="D83" s="16">
        <v>0</v>
      </c>
      <c r="E83" s="17">
        <v>-0.81</v>
      </c>
    </row>
    <row r="84" spans="1:5" x14ac:dyDescent="0.25">
      <c r="A84" s="15">
        <v>45259.362546296295</v>
      </c>
      <c r="B84" s="16">
        <v>46924</v>
      </c>
      <c r="C84" s="16">
        <f t="shared" si="2"/>
        <v>125</v>
      </c>
      <c r="D84" s="16">
        <v>1</v>
      </c>
      <c r="E84" s="17">
        <v>-0.56000000000000005</v>
      </c>
    </row>
    <row r="85" spans="1:5" x14ac:dyDescent="0.25">
      <c r="A85" s="15">
        <v>45259.363993055558</v>
      </c>
      <c r="B85" s="16">
        <v>47049</v>
      </c>
      <c r="C85" s="16">
        <f t="shared" si="2"/>
        <v>1</v>
      </c>
      <c r="D85" s="16">
        <v>0</v>
      </c>
      <c r="E85" s="17">
        <v>-0.56000000000000005</v>
      </c>
    </row>
    <row r="86" spans="1:5" x14ac:dyDescent="0.25">
      <c r="A86" s="15">
        <v>45259.364004629628</v>
      </c>
      <c r="B86" s="16">
        <v>47050</v>
      </c>
      <c r="C86" s="16">
        <f t="shared" si="2"/>
        <v>2</v>
      </c>
      <c r="D86" s="16">
        <v>1</v>
      </c>
      <c r="E86" s="17">
        <v>-0.56000000000000005</v>
      </c>
    </row>
    <row r="87" spans="1:5" x14ac:dyDescent="0.25">
      <c r="A87" s="15">
        <v>45259.364027777781</v>
      </c>
      <c r="B87" s="16">
        <v>47052</v>
      </c>
      <c r="C87" s="16">
        <f t="shared" si="2"/>
        <v>796</v>
      </c>
      <c r="D87" s="16">
        <v>0</v>
      </c>
      <c r="E87" s="17">
        <v>-0.56000000000000005</v>
      </c>
    </row>
    <row r="88" spans="1:5" x14ac:dyDescent="0.25">
      <c r="A88" s="15">
        <v>45259.373240740744</v>
      </c>
      <c r="B88" s="16">
        <v>47848</v>
      </c>
      <c r="C88" s="16">
        <f t="shared" si="2"/>
        <v>20</v>
      </c>
      <c r="D88" s="16">
        <v>1</v>
      </c>
      <c r="E88" s="17">
        <v>-0.5</v>
      </c>
    </row>
    <row r="89" spans="1:5" x14ac:dyDescent="0.25">
      <c r="A89" s="15">
        <v>45259.373472222222</v>
      </c>
      <c r="B89" s="16">
        <v>47868</v>
      </c>
      <c r="C89" s="16">
        <f t="shared" si="2"/>
        <v>1</v>
      </c>
      <c r="D89" s="16">
        <v>0</v>
      </c>
      <c r="E89" s="17">
        <v>-0.5</v>
      </c>
    </row>
    <row r="90" spans="1:5" x14ac:dyDescent="0.25">
      <c r="A90" s="15">
        <v>45259.373483796298</v>
      </c>
      <c r="B90" s="16">
        <v>47869</v>
      </c>
      <c r="C90" s="16">
        <f t="shared" si="2"/>
        <v>10</v>
      </c>
      <c r="D90" s="16">
        <v>1</v>
      </c>
      <c r="E90" s="17">
        <v>-0.5</v>
      </c>
    </row>
    <row r="91" spans="1:5" x14ac:dyDescent="0.25">
      <c r="A91" s="15">
        <v>45259.373599537037</v>
      </c>
      <c r="B91" s="16">
        <v>47879</v>
      </c>
      <c r="C91" s="16">
        <f t="shared" si="2"/>
        <v>1</v>
      </c>
      <c r="D91" s="16">
        <v>0</v>
      </c>
      <c r="E91" s="17">
        <v>-0.5</v>
      </c>
    </row>
    <row r="92" spans="1:5" x14ac:dyDescent="0.25">
      <c r="A92" s="15">
        <v>45259.373611111114</v>
      </c>
      <c r="B92" s="16">
        <v>47880</v>
      </c>
      <c r="C92" s="16">
        <f t="shared" si="2"/>
        <v>6</v>
      </c>
      <c r="D92" s="16">
        <v>1</v>
      </c>
      <c r="E92" s="17">
        <v>-0.5</v>
      </c>
    </row>
    <row r="93" spans="1:5" x14ac:dyDescent="0.25">
      <c r="A93" s="15">
        <v>45259.37368055556</v>
      </c>
      <c r="B93" s="16">
        <v>47886</v>
      </c>
      <c r="C93" s="16">
        <f t="shared" si="2"/>
        <v>1</v>
      </c>
      <c r="D93" s="16">
        <v>0</v>
      </c>
      <c r="E93" s="17">
        <v>-0.5</v>
      </c>
    </row>
    <row r="94" spans="1:5" x14ac:dyDescent="0.25">
      <c r="A94" s="15">
        <v>45259.373692129629</v>
      </c>
      <c r="B94" s="16">
        <v>47887</v>
      </c>
      <c r="C94" s="16">
        <f t="shared" si="2"/>
        <v>79</v>
      </c>
      <c r="D94" s="16">
        <v>1</v>
      </c>
      <c r="E94" s="17">
        <v>-0.5</v>
      </c>
    </row>
    <row r="95" spans="1:5" x14ac:dyDescent="0.25">
      <c r="A95" s="15">
        <v>45259.374606481484</v>
      </c>
      <c r="B95" s="16">
        <v>47966</v>
      </c>
      <c r="C95" s="16">
        <f t="shared" si="2"/>
        <v>1</v>
      </c>
      <c r="D95" s="16">
        <v>0</v>
      </c>
      <c r="E95" s="17">
        <v>-0.5</v>
      </c>
    </row>
    <row r="96" spans="1:5" x14ac:dyDescent="0.25">
      <c r="A96" s="15">
        <v>45259.374618055554</v>
      </c>
      <c r="B96" s="16">
        <v>47967</v>
      </c>
      <c r="C96" s="16">
        <f t="shared" si="2"/>
        <v>7</v>
      </c>
      <c r="D96" s="16">
        <v>1</v>
      </c>
      <c r="E96" s="17">
        <v>-0.5</v>
      </c>
    </row>
    <row r="97" spans="1:5" x14ac:dyDescent="0.25">
      <c r="A97" s="15">
        <v>45259.374699074076</v>
      </c>
      <c r="B97" s="16">
        <v>47974</v>
      </c>
      <c r="C97" s="16">
        <f t="shared" si="2"/>
        <v>806</v>
      </c>
      <c r="D97" s="16">
        <v>0</v>
      </c>
      <c r="E97" s="17">
        <v>-0.5</v>
      </c>
    </row>
    <row r="98" spans="1:5" x14ac:dyDescent="0.25">
      <c r="A98" s="15">
        <v>45259.384027777778</v>
      </c>
      <c r="B98" s="16">
        <v>48780</v>
      </c>
      <c r="C98" s="16">
        <f t="shared" ref="C98:C128" si="3">B99-B98</f>
        <v>25</v>
      </c>
      <c r="D98" s="16">
        <v>1</v>
      </c>
      <c r="E98" s="17">
        <v>-0.25</v>
      </c>
    </row>
    <row r="99" spans="1:5" x14ac:dyDescent="0.25">
      <c r="A99" s="15">
        <v>45259.384317129632</v>
      </c>
      <c r="B99" s="16">
        <v>48805</v>
      </c>
      <c r="C99" s="16">
        <f t="shared" si="3"/>
        <v>1</v>
      </c>
      <c r="D99" s="16">
        <v>0</v>
      </c>
      <c r="E99" s="17">
        <v>-0.25</v>
      </c>
    </row>
    <row r="100" spans="1:5" x14ac:dyDescent="0.25">
      <c r="A100" s="15">
        <v>45259.384328703702</v>
      </c>
      <c r="B100" s="16">
        <v>48806</v>
      </c>
      <c r="C100" s="16">
        <f t="shared" si="3"/>
        <v>35</v>
      </c>
      <c r="D100" s="16">
        <v>1</v>
      </c>
      <c r="E100" s="17">
        <v>-0.25</v>
      </c>
    </row>
    <row r="101" spans="1:5" x14ac:dyDescent="0.25">
      <c r="A101" s="15">
        <v>45259.384733796294</v>
      </c>
      <c r="B101" s="16">
        <v>48841</v>
      </c>
      <c r="C101" s="16">
        <f t="shared" si="3"/>
        <v>1</v>
      </c>
      <c r="D101" s="16">
        <v>0</v>
      </c>
      <c r="E101" s="17">
        <v>-0.25</v>
      </c>
    </row>
    <row r="102" spans="1:5" x14ac:dyDescent="0.25">
      <c r="A102" s="15">
        <v>45259.384745370371</v>
      </c>
      <c r="B102" s="16">
        <v>48842</v>
      </c>
      <c r="C102" s="16">
        <f t="shared" si="3"/>
        <v>50</v>
      </c>
      <c r="D102" s="16">
        <v>1</v>
      </c>
      <c r="E102" s="17">
        <v>-0.19</v>
      </c>
    </row>
    <row r="103" spans="1:5" x14ac:dyDescent="0.25">
      <c r="A103" s="15">
        <v>45259.385324074072</v>
      </c>
      <c r="B103" s="16">
        <v>48892</v>
      </c>
      <c r="C103" s="16">
        <f t="shared" si="3"/>
        <v>1</v>
      </c>
      <c r="D103" s="16">
        <v>0</v>
      </c>
      <c r="E103" s="17">
        <v>-0.25</v>
      </c>
    </row>
    <row r="104" spans="1:5" x14ac:dyDescent="0.25">
      <c r="A104" s="15">
        <v>45259.385335648149</v>
      </c>
      <c r="B104" s="16">
        <v>48893</v>
      </c>
      <c r="C104" s="16">
        <f t="shared" si="3"/>
        <v>12</v>
      </c>
      <c r="D104" s="16">
        <v>1</v>
      </c>
      <c r="E104" s="17">
        <v>-0.25</v>
      </c>
    </row>
    <row r="105" spans="1:5" x14ac:dyDescent="0.25">
      <c r="A105" s="15">
        <v>45259.385474537041</v>
      </c>
      <c r="B105" s="16">
        <v>48905</v>
      </c>
      <c r="C105" s="16">
        <f t="shared" si="3"/>
        <v>807</v>
      </c>
      <c r="D105" s="16">
        <v>0</v>
      </c>
      <c r="E105" s="17">
        <v>-0.25</v>
      </c>
    </row>
    <row r="106" spans="1:5" x14ac:dyDescent="0.25">
      <c r="A106" s="15">
        <v>45259.394814814819</v>
      </c>
      <c r="B106" s="16">
        <v>49712</v>
      </c>
      <c r="C106" s="16">
        <f t="shared" si="3"/>
        <v>8</v>
      </c>
      <c r="D106" s="16">
        <v>1</v>
      </c>
      <c r="E106" s="17">
        <v>0</v>
      </c>
    </row>
    <row r="107" spans="1:5" x14ac:dyDescent="0.25">
      <c r="A107" s="15">
        <v>45259.394907407412</v>
      </c>
      <c r="B107" s="16">
        <v>49720</v>
      </c>
      <c r="C107" s="16">
        <f t="shared" si="3"/>
        <v>2</v>
      </c>
      <c r="D107" s="16">
        <v>0</v>
      </c>
      <c r="E107" s="17">
        <v>0</v>
      </c>
    </row>
    <row r="108" spans="1:5" x14ac:dyDescent="0.25">
      <c r="A108" s="15">
        <v>45259.394930555558</v>
      </c>
      <c r="B108" s="16">
        <v>49722</v>
      </c>
      <c r="C108" s="16">
        <f t="shared" si="3"/>
        <v>2</v>
      </c>
      <c r="D108" s="16">
        <v>1</v>
      </c>
      <c r="E108" s="17">
        <v>0</v>
      </c>
    </row>
    <row r="109" spans="1:5" x14ac:dyDescent="0.25">
      <c r="A109" s="15">
        <v>45259.394953703704</v>
      </c>
      <c r="B109" s="16">
        <v>49724</v>
      </c>
      <c r="C109" s="16">
        <f t="shared" si="3"/>
        <v>2</v>
      </c>
      <c r="D109" s="16">
        <v>0</v>
      </c>
      <c r="E109" s="17">
        <v>0</v>
      </c>
    </row>
    <row r="110" spans="1:5" x14ac:dyDescent="0.25">
      <c r="A110" s="15">
        <v>45259.394976851851</v>
      </c>
      <c r="B110" s="16">
        <v>49726</v>
      </c>
      <c r="C110" s="16">
        <f t="shared" si="3"/>
        <v>6</v>
      </c>
      <c r="D110" s="16">
        <v>1</v>
      </c>
      <c r="E110" s="17">
        <v>0</v>
      </c>
    </row>
    <row r="111" spans="1:5" x14ac:dyDescent="0.25">
      <c r="A111" s="15">
        <v>45259.395046296297</v>
      </c>
      <c r="B111" s="16">
        <v>49732</v>
      </c>
      <c r="C111" s="16">
        <f t="shared" si="3"/>
        <v>2</v>
      </c>
      <c r="D111" s="16">
        <v>0</v>
      </c>
      <c r="E111" s="17">
        <v>0</v>
      </c>
    </row>
    <row r="112" spans="1:5" x14ac:dyDescent="0.25">
      <c r="A112" s="15">
        <v>45259.395069444443</v>
      </c>
      <c r="B112" s="16">
        <v>49734</v>
      </c>
      <c r="C112" s="16">
        <f t="shared" si="3"/>
        <v>30</v>
      </c>
      <c r="D112" s="16">
        <v>1</v>
      </c>
      <c r="E112" s="17">
        <v>0</v>
      </c>
    </row>
    <row r="113" spans="1:5" x14ac:dyDescent="0.25">
      <c r="A113" s="15">
        <v>45259.395416666666</v>
      </c>
      <c r="B113" s="16">
        <v>49764</v>
      </c>
      <c r="C113" s="16">
        <f t="shared" si="3"/>
        <v>1</v>
      </c>
      <c r="D113" s="16">
        <v>0</v>
      </c>
      <c r="E113" s="17">
        <v>0</v>
      </c>
    </row>
    <row r="114" spans="1:5" x14ac:dyDescent="0.25">
      <c r="A114" s="15">
        <v>45259.395428240743</v>
      </c>
      <c r="B114" s="16">
        <v>49765</v>
      </c>
      <c r="C114" s="16">
        <f t="shared" si="3"/>
        <v>27</v>
      </c>
      <c r="D114" s="16">
        <v>1</v>
      </c>
      <c r="E114" s="17">
        <v>0</v>
      </c>
    </row>
    <row r="115" spans="1:5" x14ac:dyDescent="0.25">
      <c r="A115" s="15">
        <v>45259.395740740743</v>
      </c>
      <c r="B115" s="16">
        <v>49792</v>
      </c>
      <c r="C115" s="16">
        <f t="shared" si="3"/>
        <v>1</v>
      </c>
      <c r="D115" s="16">
        <v>0</v>
      </c>
      <c r="E115" s="17">
        <v>0</v>
      </c>
    </row>
    <row r="116" spans="1:5" x14ac:dyDescent="0.25">
      <c r="A116" s="15">
        <v>45259.395752314813</v>
      </c>
      <c r="B116" s="16">
        <v>49793</v>
      </c>
      <c r="C116" s="16">
        <f t="shared" si="3"/>
        <v>26</v>
      </c>
      <c r="D116" s="16">
        <v>1</v>
      </c>
      <c r="E116" s="17">
        <v>0</v>
      </c>
    </row>
    <row r="117" spans="1:5" x14ac:dyDescent="0.25">
      <c r="A117" s="15">
        <v>45259.396053240744</v>
      </c>
      <c r="B117" s="16">
        <v>49819</v>
      </c>
      <c r="C117" s="16">
        <f t="shared" si="3"/>
        <v>2</v>
      </c>
      <c r="D117" s="16">
        <v>0</v>
      </c>
      <c r="E117" s="17">
        <v>0</v>
      </c>
    </row>
    <row r="118" spans="1:5" x14ac:dyDescent="0.25">
      <c r="A118" s="15">
        <v>45259.39607638889</v>
      </c>
      <c r="B118" s="16">
        <v>49821</v>
      </c>
      <c r="C118" s="16">
        <f t="shared" si="3"/>
        <v>1</v>
      </c>
      <c r="D118" s="16">
        <v>1</v>
      </c>
      <c r="E118" s="17">
        <v>0</v>
      </c>
    </row>
    <row r="119" spans="1:5" x14ac:dyDescent="0.25">
      <c r="A119" s="15">
        <v>45259.396087962967</v>
      </c>
      <c r="B119" s="16">
        <v>49822</v>
      </c>
      <c r="C119" s="16">
        <f t="shared" si="3"/>
        <v>2</v>
      </c>
      <c r="D119" s="16">
        <v>0</v>
      </c>
      <c r="E119" s="17">
        <v>0</v>
      </c>
    </row>
    <row r="120" spans="1:5" x14ac:dyDescent="0.25">
      <c r="A120" s="15">
        <v>45259.396111111113</v>
      </c>
      <c r="B120" s="16">
        <v>49824</v>
      </c>
      <c r="C120" s="16">
        <f t="shared" si="3"/>
        <v>4</v>
      </c>
      <c r="D120" s="16">
        <v>1</v>
      </c>
      <c r="E120" s="17">
        <v>0</v>
      </c>
    </row>
    <row r="121" spans="1:5" x14ac:dyDescent="0.25">
      <c r="A121" s="15">
        <v>45259.396157407406</v>
      </c>
      <c r="B121" s="16">
        <v>49828</v>
      </c>
      <c r="C121" s="16">
        <f t="shared" si="3"/>
        <v>1</v>
      </c>
      <c r="D121" s="16">
        <v>0</v>
      </c>
      <c r="E121" s="17">
        <v>0</v>
      </c>
    </row>
    <row r="122" spans="1:5" x14ac:dyDescent="0.25">
      <c r="A122" s="15">
        <v>45259.396168981482</v>
      </c>
      <c r="B122" s="16">
        <v>49829</v>
      </c>
      <c r="C122" s="16">
        <f t="shared" si="3"/>
        <v>10</v>
      </c>
      <c r="D122" s="16">
        <v>1</v>
      </c>
      <c r="E122" s="17">
        <v>0</v>
      </c>
    </row>
    <row r="123" spans="1:5" x14ac:dyDescent="0.25">
      <c r="A123" s="15">
        <v>45259.396284722221</v>
      </c>
      <c r="B123" s="16">
        <v>49839</v>
      </c>
      <c r="C123" s="16">
        <f t="shared" si="3"/>
        <v>394</v>
      </c>
      <c r="D123" s="16">
        <v>0</v>
      </c>
      <c r="E123" s="17">
        <v>0</v>
      </c>
    </row>
    <row r="124" spans="1:5" x14ac:dyDescent="0.25">
      <c r="A124" s="15">
        <v>45259.40084490741</v>
      </c>
      <c r="B124" s="16">
        <v>50233</v>
      </c>
      <c r="C124" s="16">
        <f t="shared" si="3"/>
        <v>1</v>
      </c>
      <c r="D124" s="16">
        <v>1</v>
      </c>
      <c r="E124" s="17">
        <v>0.19</v>
      </c>
    </row>
    <row r="125" spans="1:5" x14ac:dyDescent="0.25">
      <c r="A125" s="15">
        <v>45259.400856481479</v>
      </c>
      <c r="B125" s="16">
        <v>50234</v>
      </c>
      <c r="C125" s="16">
        <f t="shared" si="3"/>
        <v>463</v>
      </c>
      <c r="D125" s="16">
        <v>0</v>
      </c>
      <c r="E125" s="17">
        <v>0.19</v>
      </c>
    </row>
    <row r="126" spans="1:5" x14ac:dyDescent="0.25">
      <c r="A126" s="15">
        <v>45259.406215277777</v>
      </c>
      <c r="B126" s="16">
        <v>50697</v>
      </c>
      <c r="C126" s="16">
        <f t="shared" si="3"/>
        <v>7</v>
      </c>
      <c r="D126" s="16">
        <v>1</v>
      </c>
      <c r="E126" s="17">
        <v>0.44</v>
      </c>
    </row>
    <row r="127" spans="1:5" x14ac:dyDescent="0.25">
      <c r="A127" s="15">
        <v>45259.4062962963</v>
      </c>
      <c r="B127" s="16">
        <v>50704</v>
      </c>
      <c r="C127" s="16">
        <f>B128-B127</f>
        <v>1</v>
      </c>
      <c r="D127" s="16">
        <v>0</v>
      </c>
      <c r="E127" s="16">
        <v>0.44</v>
      </c>
    </row>
    <row r="128" spans="1:5" x14ac:dyDescent="0.25">
      <c r="A128" s="15">
        <v>45259.406307870369</v>
      </c>
      <c r="B128" s="16">
        <v>50705</v>
      </c>
      <c r="C128" s="16">
        <f t="shared" si="3"/>
        <v>-50705</v>
      </c>
      <c r="D128" s="16"/>
      <c r="E128" s="16">
        <v>0.5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9"/>
  <sheetViews>
    <sheetView zoomScaleNormal="100" workbookViewId="0">
      <selection activeCell="B2" sqref="B2:B128"/>
    </sheetView>
  </sheetViews>
  <sheetFormatPr baseColWidth="10" defaultColWidth="10.7109375" defaultRowHeight="15" x14ac:dyDescent="0.25"/>
  <cols>
    <col min="2" max="2" width="11.42578125" style="5" customWidth="1"/>
    <col min="5" max="5" width="14.28515625" customWidth="1"/>
    <col min="8" max="9" width="17.85546875" bestFit="1" customWidth="1"/>
  </cols>
  <sheetData>
    <row r="1" spans="1:9" x14ac:dyDescent="0.25">
      <c r="A1" s="1" t="s">
        <v>1</v>
      </c>
      <c r="B1" s="3" t="s">
        <v>4</v>
      </c>
      <c r="C1" s="1" t="s">
        <v>19</v>
      </c>
      <c r="D1" s="1" t="s">
        <v>1</v>
      </c>
      <c r="E1" s="1" t="s">
        <v>0</v>
      </c>
      <c r="F1" s="2" t="s">
        <v>3</v>
      </c>
      <c r="H1" s="14">
        <v>45258.819444444445</v>
      </c>
      <c r="I1" s="8" t="s">
        <v>12</v>
      </c>
    </row>
    <row r="2" spans="1:9" x14ac:dyDescent="0.25">
      <c r="A2">
        <v>2249</v>
      </c>
      <c r="B2" s="5">
        <v>2.63</v>
      </c>
      <c r="C2">
        <v>152</v>
      </c>
      <c r="D2">
        <f>A2</f>
        <v>2249</v>
      </c>
      <c r="E2" s="4">
        <f>$H$1+D2/3600/24</f>
        <v>45258.84547453704</v>
      </c>
      <c r="F2">
        <f>IF(C2&gt;150,1,0)</f>
        <v>1</v>
      </c>
    </row>
    <row r="3" spans="1:9" x14ac:dyDescent="0.25">
      <c r="A3">
        <v>2374</v>
      </c>
      <c r="B3" s="5">
        <v>2.56</v>
      </c>
      <c r="C3">
        <v>150</v>
      </c>
      <c r="D3">
        <f t="shared" ref="D3:D66" si="0">A3</f>
        <v>2374</v>
      </c>
      <c r="E3" s="4">
        <f t="shared" ref="E3:E66" si="1">$H$1+D3/3600/24</f>
        <v>45258.846921296295</v>
      </c>
      <c r="F3">
        <f>IF(C3&gt;150,1,0)</f>
        <v>0</v>
      </c>
    </row>
    <row r="4" spans="1:9" x14ac:dyDescent="0.25">
      <c r="A4">
        <v>4606</v>
      </c>
      <c r="B4" s="5">
        <v>2.38</v>
      </c>
      <c r="C4">
        <v>151</v>
      </c>
      <c r="D4">
        <f t="shared" si="0"/>
        <v>4606</v>
      </c>
      <c r="E4" s="4">
        <f t="shared" si="1"/>
        <v>45258.872754629629</v>
      </c>
      <c r="F4">
        <f>IF(C4&gt;150,1,0)</f>
        <v>1</v>
      </c>
    </row>
    <row r="5" spans="1:9" x14ac:dyDescent="0.25">
      <c r="A5">
        <v>4736</v>
      </c>
      <c r="B5" s="5">
        <v>2.31</v>
      </c>
      <c r="C5">
        <v>148</v>
      </c>
      <c r="D5">
        <f t="shared" si="0"/>
        <v>4736</v>
      </c>
      <c r="E5" s="4">
        <f t="shared" si="1"/>
        <v>45258.874259259261</v>
      </c>
      <c r="F5">
        <f>IF(C5&gt;150,1,0)</f>
        <v>0</v>
      </c>
    </row>
    <row r="6" spans="1:9" x14ac:dyDescent="0.25">
      <c r="A6">
        <v>6432</v>
      </c>
      <c r="B6" s="5">
        <v>2.13</v>
      </c>
      <c r="C6">
        <v>151</v>
      </c>
      <c r="D6">
        <f t="shared" si="0"/>
        <v>6432</v>
      </c>
      <c r="E6" s="4">
        <f t="shared" si="1"/>
        <v>45258.893888888888</v>
      </c>
      <c r="F6">
        <f>IF(C6&gt;150,1,0)</f>
        <v>1</v>
      </c>
    </row>
    <row r="7" spans="1:9" x14ac:dyDescent="0.25">
      <c r="A7">
        <v>6561</v>
      </c>
      <c r="B7" s="5">
        <v>2.06</v>
      </c>
      <c r="C7">
        <v>149</v>
      </c>
      <c r="D7">
        <f t="shared" si="0"/>
        <v>6561</v>
      </c>
      <c r="E7" s="4">
        <f t="shared" si="1"/>
        <v>45258.895381944443</v>
      </c>
      <c r="F7">
        <f>IF(C7&gt;150,1,0)</f>
        <v>0</v>
      </c>
    </row>
    <row r="8" spans="1:9" x14ac:dyDescent="0.25">
      <c r="A8">
        <v>8061</v>
      </c>
      <c r="B8" s="5">
        <v>1.63</v>
      </c>
      <c r="C8">
        <v>152</v>
      </c>
      <c r="D8">
        <f t="shared" si="0"/>
        <v>8061</v>
      </c>
      <c r="E8" s="4">
        <f t="shared" si="1"/>
        <v>45258.91274305556</v>
      </c>
      <c r="F8">
        <f>IF(C8&gt;150,1,0)</f>
        <v>1</v>
      </c>
    </row>
    <row r="9" spans="1:9" x14ac:dyDescent="0.25">
      <c r="A9">
        <v>8191</v>
      </c>
      <c r="B9" s="5">
        <v>1.63</v>
      </c>
      <c r="C9">
        <v>147</v>
      </c>
      <c r="D9">
        <f t="shared" si="0"/>
        <v>8191</v>
      </c>
      <c r="E9" s="4">
        <f t="shared" si="1"/>
        <v>45258.914247685185</v>
      </c>
      <c r="F9">
        <f>IF(C9&gt;150,1,0)</f>
        <v>0</v>
      </c>
    </row>
    <row r="10" spans="1:9" x14ac:dyDescent="0.25">
      <c r="A10">
        <v>9474</v>
      </c>
      <c r="B10" s="5">
        <v>1.56</v>
      </c>
      <c r="C10">
        <v>151</v>
      </c>
      <c r="D10">
        <f t="shared" si="0"/>
        <v>9474</v>
      </c>
      <c r="E10" s="4">
        <f t="shared" si="1"/>
        <v>45258.929097222222</v>
      </c>
      <c r="F10">
        <f>IF(C10&gt;150,1,0)</f>
        <v>1</v>
      </c>
    </row>
    <row r="11" spans="1:9" x14ac:dyDescent="0.25">
      <c r="A11">
        <v>9601</v>
      </c>
      <c r="B11" s="5">
        <v>1.5</v>
      </c>
      <c r="C11">
        <v>150</v>
      </c>
      <c r="D11">
        <f t="shared" si="0"/>
        <v>9601</v>
      </c>
      <c r="E11" s="4">
        <f t="shared" si="1"/>
        <v>45258.930567129632</v>
      </c>
      <c r="F11">
        <f>IF(C11&gt;150,1,0)</f>
        <v>0</v>
      </c>
    </row>
    <row r="12" spans="1:9" x14ac:dyDescent="0.25">
      <c r="A12">
        <v>10927</v>
      </c>
      <c r="B12" s="5">
        <v>1.63</v>
      </c>
      <c r="C12">
        <v>151</v>
      </c>
      <c r="D12">
        <f t="shared" si="0"/>
        <v>10927</v>
      </c>
      <c r="E12" s="4">
        <f t="shared" si="1"/>
        <v>45258.945914351854</v>
      </c>
      <c r="F12">
        <f>IF(C12&gt;150,1,0)</f>
        <v>1</v>
      </c>
    </row>
    <row r="13" spans="1:9" x14ac:dyDescent="0.25">
      <c r="A13">
        <v>11052</v>
      </c>
      <c r="B13" s="5">
        <v>1.63</v>
      </c>
      <c r="C13">
        <v>150</v>
      </c>
      <c r="D13">
        <f t="shared" si="0"/>
        <v>11052</v>
      </c>
      <c r="E13" s="4">
        <f t="shared" si="1"/>
        <v>45258.94736111111</v>
      </c>
      <c r="F13">
        <f>IF(C13&gt;150,1,0)</f>
        <v>0</v>
      </c>
    </row>
    <row r="14" spans="1:9" x14ac:dyDescent="0.25">
      <c r="A14">
        <v>12206</v>
      </c>
      <c r="B14" s="5">
        <v>1.56</v>
      </c>
      <c r="C14">
        <v>151</v>
      </c>
      <c r="D14">
        <f t="shared" si="0"/>
        <v>12206</v>
      </c>
      <c r="E14" s="4">
        <f t="shared" si="1"/>
        <v>45258.960717592592</v>
      </c>
      <c r="F14">
        <f>IF(C14&gt;150,1,0)</f>
        <v>1</v>
      </c>
    </row>
    <row r="15" spans="1:9" x14ac:dyDescent="0.25">
      <c r="A15">
        <v>12328</v>
      </c>
      <c r="B15" s="5">
        <v>1.56</v>
      </c>
      <c r="C15">
        <v>147</v>
      </c>
      <c r="D15">
        <f t="shared" si="0"/>
        <v>12328</v>
      </c>
      <c r="E15" s="4">
        <f t="shared" si="1"/>
        <v>45258.962129629632</v>
      </c>
      <c r="F15">
        <f>IF(C15&gt;150,1,0)</f>
        <v>0</v>
      </c>
    </row>
    <row r="16" spans="1:9" x14ac:dyDescent="0.25">
      <c r="A16">
        <v>13474</v>
      </c>
      <c r="B16" s="5">
        <v>1.63</v>
      </c>
      <c r="C16">
        <v>152</v>
      </c>
      <c r="D16">
        <f t="shared" si="0"/>
        <v>13474</v>
      </c>
      <c r="E16" s="4">
        <f t="shared" si="1"/>
        <v>45258.975393518522</v>
      </c>
      <c r="F16">
        <f>IF(C16&gt;150,1,0)</f>
        <v>1</v>
      </c>
    </row>
    <row r="17" spans="1:6" x14ac:dyDescent="0.25">
      <c r="A17">
        <v>13598</v>
      </c>
      <c r="B17" s="5">
        <v>1.56</v>
      </c>
      <c r="C17">
        <v>149</v>
      </c>
      <c r="D17">
        <f t="shared" si="0"/>
        <v>13598</v>
      </c>
      <c r="E17" s="4">
        <f t="shared" si="1"/>
        <v>45258.976828703708</v>
      </c>
      <c r="F17">
        <f>IF(C17&gt;150,1,0)</f>
        <v>0</v>
      </c>
    </row>
    <row r="18" spans="1:6" x14ac:dyDescent="0.25">
      <c r="A18">
        <v>14802</v>
      </c>
      <c r="B18" s="5">
        <v>1.63</v>
      </c>
      <c r="C18">
        <v>151</v>
      </c>
      <c r="D18">
        <f t="shared" si="0"/>
        <v>14802</v>
      </c>
      <c r="E18" s="4">
        <f t="shared" si="1"/>
        <v>45258.990763888891</v>
      </c>
      <c r="F18">
        <f>IF(C18&gt;150,1,0)</f>
        <v>1</v>
      </c>
    </row>
    <row r="19" spans="1:6" x14ac:dyDescent="0.25">
      <c r="A19">
        <v>14932</v>
      </c>
      <c r="B19" s="5">
        <v>1.56</v>
      </c>
      <c r="C19">
        <v>149</v>
      </c>
      <c r="D19">
        <f t="shared" si="0"/>
        <v>14932</v>
      </c>
      <c r="E19" s="4">
        <f t="shared" si="1"/>
        <v>45258.992268518523</v>
      </c>
      <c r="F19">
        <f>IF(C19&gt;150,1,0)</f>
        <v>0</v>
      </c>
    </row>
    <row r="20" spans="1:6" x14ac:dyDescent="0.25">
      <c r="A20">
        <v>16026</v>
      </c>
      <c r="B20" s="5">
        <v>1.44</v>
      </c>
      <c r="C20">
        <v>151</v>
      </c>
      <c r="D20">
        <f t="shared" si="0"/>
        <v>16026</v>
      </c>
      <c r="E20" s="4">
        <f t="shared" si="1"/>
        <v>45259.004930555559</v>
      </c>
      <c r="F20">
        <f>IF(C20&gt;150,1,0)</f>
        <v>1</v>
      </c>
    </row>
    <row r="21" spans="1:6" x14ac:dyDescent="0.25">
      <c r="A21">
        <v>16143</v>
      </c>
      <c r="B21" s="5">
        <v>1.44</v>
      </c>
      <c r="C21">
        <v>150</v>
      </c>
      <c r="D21">
        <f t="shared" si="0"/>
        <v>16143</v>
      </c>
      <c r="E21" s="4">
        <f t="shared" si="1"/>
        <v>45259.006284722222</v>
      </c>
      <c r="F21">
        <f>IF(C21&gt;150,1,0)</f>
        <v>0</v>
      </c>
    </row>
    <row r="22" spans="1:6" x14ac:dyDescent="0.25">
      <c r="A22">
        <v>17155</v>
      </c>
      <c r="B22" s="5">
        <v>1</v>
      </c>
      <c r="C22">
        <v>152</v>
      </c>
      <c r="D22">
        <f t="shared" si="0"/>
        <v>17155</v>
      </c>
      <c r="E22" s="4">
        <f t="shared" si="1"/>
        <v>45259.017997685187</v>
      </c>
      <c r="F22">
        <f>IF(C22&gt;150,1,0)</f>
        <v>1</v>
      </c>
    </row>
    <row r="23" spans="1:6" x14ac:dyDescent="0.25">
      <c r="A23">
        <v>17276</v>
      </c>
      <c r="B23" s="5">
        <v>1</v>
      </c>
      <c r="C23">
        <v>150</v>
      </c>
      <c r="D23">
        <f t="shared" si="0"/>
        <v>17276</v>
      </c>
      <c r="E23" s="4">
        <f t="shared" si="1"/>
        <v>45259.01939814815</v>
      </c>
      <c r="F23">
        <f>IF(C23&gt;150,1,0)</f>
        <v>0</v>
      </c>
    </row>
    <row r="24" spans="1:6" x14ac:dyDescent="0.25">
      <c r="A24">
        <v>18358</v>
      </c>
      <c r="B24" s="5">
        <v>1.19</v>
      </c>
      <c r="C24">
        <v>151</v>
      </c>
      <c r="D24">
        <f t="shared" si="0"/>
        <v>18358</v>
      </c>
      <c r="E24" s="4">
        <f t="shared" si="1"/>
        <v>45259.0319212963</v>
      </c>
      <c r="F24">
        <f>IF(C24&gt;150,1,0)</f>
        <v>1</v>
      </c>
    </row>
    <row r="25" spans="1:6" x14ac:dyDescent="0.25">
      <c r="A25">
        <v>18486</v>
      </c>
      <c r="B25" s="5">
        <v>1.25</v>
      </c>
      <c r="C25">
        <v>150</v>
      </c>
      <c r="D25">
        <f t="shared" si="0"/>
        <v>18486</v>
      </c>
      <c r="E25" s="4">
        <f t="shared" si="1"/>
        <v>45259.033402777779</v>
      </c>
      <c r="F25">
        <f>IF(C25&gt;150,1,0)</f>
        <v>0</v>
      </c>
    </row>
    <row r="26" spans="1:6" x14ac:dyDescent="0.25">
      <c r="A26">
        <v>19539</v>
      </c>
      <c r="B26" s="5">
        <v>1.19</v>
      </c>
      <c r="C26">
        <v>152</v>
      </c>
      <c r="D26">
        <f t="shared" si="0"/>
        <v>19539</v>
      </c>
      <c r="E26" s="4">
        <f t="shared" si="1"/>
        <v>45259.045590277776</v>
      </c>
      <c r="F26">
        <f>IF(C26&gt;150,1,0)</f>
        <v>1</v>
      </c>
    </row>
    <row r="27" spans="1:6" x14ac:dyDescent="0.25">
      <c r="A27">
        <v>19664</v>
      </c>
      <c r="B27" s="5">
        <v>1.19</v>
      </c>
      <c r="C27">
        <v>149</v>
      </c>
      <c r="D27">
        <f t="shared" si="0"/>
        <v>19664</v>
      </c>
      <c r="E27" s="4">
        <f t="shared" si="1"/>
        <v>45259.047037037039</v>
      </c>
      <c r="F27">
        <f>IF(C27&gt;150,1,0)</f>
        <v>0</v>
      </c>
    </row>
    <row r="28" spans="1:6" x14ac:dyDescent="0.25">
      <c r="A28">
        <v>20690</v>
      </c>
      <c r="B28" s="5">
        <v>1.19</v>
      </c>
      <c r="C28">
        <v>151</v>
      </c>
      <c r="D28">
        <f t="shared" si="0"/>
        <v>20690</v>
      </c>
      <c r="E28" s="4">
        <f t="shared" si="1"/>
        <v>45259.058912037035</v>
      </c>
      <c r="F28">
        <f>IF(C28&gt;150,1,0)</f>
        <v>1</v>
      </c>
    </row>
    <row r="29" spans="1:6" x14ac:dyDescent="0.25">
      <c r="A29">
        <v>20819</v>
      </c>
      <c r="B29" s="5">
        <v>1.19</v>
      </c>
      <c r="C29">
        <v>149</v>
      </c>
      <c r="D29">
        <f t="shared" si="0"/>
        <v>20819</v>
      </c>
      <c r="E29" s="4">
        <f t="shared" si="1"/>
        <v>45259.06040509259</v>
      </c>
      <c r="F29">
        <f>IF(C29&gt;150,1,0)</f>
        <v>0</v>
      </c>
    </row>
    <row r="30" spans="1:6" x14ac:dyDescent="0.25">
      <c r="A30">
        <v>21867</v>
      </c>
      <c r="B30" s="5">
        <v>1.25</v>
      </c>
      <c r="C30">
        <v>152</v>
      </c>
      <c r="D30">
        <f t="shared" si="0"/>
        <v>21867</v>
      </c>
      <c r="E30" s="4">
        <f t="shared" si="1"/>
        <v>45259.072534722225</v>
      </c>
      <c r="F30">
        <f>IF(C30&gt;150,1,0)</f>
        <v>1</v>
      </c>
    </row>
    <row r="31" spans="1:6" x14ac:dyDescent="0.25">
      <c r="A31">
        <v>21992</v>
      </c>
      <c r="B31" s="5">
        <v>1.25</v>
      </c>
      <c r="C31">
        <v>148</v>
      </c>
      <c r="D31">
        <f t="shared" si="0"/>
        <v>21992</v>
      </c>
      <c r="E31" s="4">
        <f t="shared" si="1"/>
        <v>45259.073981481481</v>
      </c>
      <c r="F31">
        <f>IF(C31&gt;150,1,0)</f>
        <v>0</v>
      </c>
    </row>
    <row r="32" spans="1:6" x14ac:dyDescent="0.25">
      <c r="A32">
        <v>22971</v>
      </c>
      <c r="B32" s="5">
        <v>1.1200000000000001</v>
      </c>
      <c r="C32">
        <v>152</v>
      </c>
      <c r="D32">
        <f t="shared" si="0"/>
        <v>22971</v>
      </c>
      <c r="E32" s="4">
        <f t="shared" si="1"/>
        <v>45259.085312499999</v>
      </c>
      <c r="F32">
        <f>IF(C32&gt;150,1,0)</f>
        <v>1</v>
      </c>
    </row>
    <row r="33" spans="1:6" x14ac:dyDescent="0.25">
      <c r="A33">
        <v>23096</v>
      </c>
      <c r="B33" s="5">
        <v>1.06</v>
      </c>
      <c r="C33">
        <v>149</v>
      </c>
      <c r="D33">
        <f t="shared" si="0"/>
        <v>23096</v>
      </c>
      <c r="E33" s="4">
        <f t="shared" si="1"/>
        <v>45259.086759259262</v>
      </c>
      <c r="F33">
        <f>IF(C33&gt;150,1,0)</f>
        <v>0</v>
      </c>
    </row>
    <row r="34" spans="1:6" x14ac:dyDescent="0.25">
      <c r="A34">
        <v>24061</v>
      </c>
      <c r="B34" s="5">
        <v>0.75</v>
      </c>
      <c r="C34">
        <v>153</v>
      </c>
      <c r="D34">
        <f t="shared" si="0"/>
        <v>24061</v>
      </c>
      <c r="E34" s="4">
        <f t="shared" si="1"/>
        <v>45259.097928240742</v>
      </c>
      <c r="F34">
        <f>IF(C34&gt;150,1,0)</f>
        <v>1</v>
      </c>
    </row>
    <row r="35" spans="1:6" x14ac:dyDescent="0.25">
      <c r="A35">
        <v>24185</v>
      </c>
      <c r="B35" s="5">
        <v>0.69</v>
      </c>
      <c r="C35">
        <v>150</v>
      </c>
      <c r="D35">
        <f t="shared" si="0"/>
        <v>24185</v>
      </c>
      <c r="E35" s="4">
        <f t="shared" si="1"/>
        <v>45259.099363425928</v>
      </c>
      <c r="F35">
        <f>IF(C35&gt;150,1,0)</f>
        <v>0</v>
      </c>
    </row>
    <row r="36" spans="1:6" x14ac:dyDescent="0.25">
      <c r="A36">
        <v>25101</v>
      </c>
      <c r="B36" s="5">
        <v>0.63</v>
      </c>
      <c r="C36">
        <v>152</v>
      </c>
      <c r="D36">
        <f t="shared" si="0"/>
        <v>25101</v>
      </c>
      <c r="E36" s="4">
        <f t="shared" si="1"/>
        <v>45259.109965277778</v>
      </c>
      <c r="F36">
        <f>IF(C36&gt;150,1,0)</f>
        <v>1</v>
      </c>
    </row>
    <row r="37" spans="1:6" x14ac:dyDescent="0.25">
      <c r="A37">
        <v>25227</v>
      </c>
      <c r="B37" s="5">
        <v>0.56000000000000005</v>
      </c>
      <c r="C37">
        <v>149</v>
      </c>
      <c r="D37">
        <f t="shared" si="0"/>
        <v>25227</v>
      </c>
      <c r="E37" s="4">
        <f t="shared" si="1"/>
        <v>45259.11142361111</v>
      </c>
      <c r="F37">
        <f>IF(C37&gt;150,1,0)</f>
        <v>0</v>
      </c>
    </row>
    <row r="38" spans="1:6" x14ac:dyDescent="0.25">
      <c r="A38">
        <v>26150</v>
      </c>
      <c r="B38" s="5">
        <v>0.56000000000000005</v>
      </c>
      <c r="C38">
        <v>152</v>
      </c>
      <c r="D38">
        <f t="shared" si="0"/>
        <v>26150</v>
      </c>
      <c r="E38" s="4">
        <f t="shared" si="1"/>
        <v>45259.122106481482</v>
      </c>
      <c r="F38">
        <f>IF(C38&gt;150,1,0)</f>
        <v>1</v>
      </c>
    </row>
    <row r="39" spans="1:6" x14ac:dyDescent="0.25">
      <c r="A39">
        <v>26275</v>
      </c>
      <c r="B39" s="5">
        <v>0.5</v>
      </c>
      <c r="C39">
        <v>148</v>
      </c>
      <c r="D39">
        <f t="shared" si="0"/>
        <v>26275</v>
      </c>
      <c r="E39" s="4">
        <f t="shared" si="1"/>
        <v>45259.123553240745</v>
      </c>
      <c r="F39">
        <f>IF(C39&gt;150,1,0)</f>
        <v>0</v>
      </c>
    </row>
    <row r="40" spans="1:6" x14ac:dyDescent="0.25">
      <c r="A40">
        <v>27172</v>
      </c>
      <c r="B40" s="5">
        <v>0.37</v>
      </c>
      <c r="C40">
        <v>152</v>
      </c>
      <c r="D40">
        <f t="shared" si="0"/>
        <v>27172</v>
      </c>
      <c r="E40" s="4">
        <f t="shared" si="1"/>
        <v>45259.133935185186</v>
      </c>
      <c r="F40">
        <f>IF(C40&gt;150,1,0)</f>
        <v>1</v>
      </c>
    </row>
    <row r="41" spans="1:6" x14ac:dyDescent="0.25">
      <c r="A41">
        <v>27301</v>
      </c>
      <c r="B41" s="5">
        <v>0.25</v>
      </c>
      <c r="C41">
        <v>150</v>
      </c>
      <c r="D41">
        <f t="shared" si="0"/>
        <v>27301</v>
      </c>
      <c r="E41" s="4">
        <f t="shared" si="1"/>
        <v>45259.135428240741</v>
      </c>
      <c r="F41">
        <f>IF(C41&gt;150,1,0)</f>
        <v>0</v>
      </c>
    </row>
    <row r="42" spans="1:6" x14ac:dyDescent="0.25">
      <c r="A42">
        <v>28173</v>
      </c>
      <c r="B42" s="5">
        <v>0.12</v>
      </c>
      <c r="C42">
        <v>151</v>
      </c>
      <c r="D42">
        <f t="shared" si="0"/>
        <v>28173</v>
      </c>
      <c r="E42" s="4">
        <f t="shared" si="1"/>
        <v>45259.145520833335</v>
      </c>
      <c r="F42">
        <f>IF(C42&gt;150,1,0)</f>
        <v>1</v>
      </c>
    </row>
    <row r="43" spans="1:6" x14ac:dyDescent="0.25">
      <c r="A43">
        <v>28301</v>
      </c>
      <c r="B43" s="5">
        <v>0.12</v>
      </c>
      <c r="C43">
        <v>149</v>
      </c>
      <c r="D43">
        <f t="shared" si="0"/>
        <v>28301</v>
      </c>
      <c r="E43" s="4">
        <f t="shared" si="1"/>
        <v>45259.147002314814</v>
      </c>
      <c r="F43">
        <f>IF(C43&gt;150,1,0)</f>
        <v>0</v>
      </c>
    </row>
    <row r="44" spans="1:6" x14ac:dyDescent="0.25">
      <c r="A44">
        <v>29155</v>
      </c>
      <c r="B44" s="5">
        <v>0.31</v>
      </c>
      <c r="C44">
        <v>151</v>
      </c>
      <c r="D44">
        <f t="shared" si="0"/>
        <v>29155</v>
      </c>
      <c r="E44" s="4">
        <f t="shared" si="1"/>
        <v>45259.156886574077</v>
      </c>
      <c r="F44">
        <f>IF(C44&gt;150,1,0)</f>
        <v>1</v>
      </c>
    </row>
    <row r="45" spans="1:6" x14ac:dyDescent="0.25">
      <c r="A45">
        <v>29279</v>
      </c>
      <c r="B45" s="5">
        <v>0.19</v>
      </c>
      <c r="C45">
        <v>150</v>
      </c>
      <c r="D45">
        <f t="shared" si="0"/>
        <v>29279</v>
      </c>
      <c r="E45" s="4">
        <f t="shared" si="1"/>
        <v>45259.158321759263</v>
      </c>
      <c r="F45">
        <f>IF(C45&gt;150,1,0)</f>
        <v>0</v>
      </c>
    </row>
    <row r="46" spans="1:6" x14ac:dyDescent="0.25">
      <c r="A46">
        <v>30110</v>
      </c>
      <c r="B46" s="5">
        <v>0</v>
      </c>
      <c r="C46">
        <v>152</v>
      </c>
      <c r="D46">
        <f t="shared" si="0"/>
        <v>30110</v>
      </c>
      <c r="E46" s="4">
        <f t="shared" si="1"/>
        <v>45259.167939814819</v>
      </c>
      <c r="F46">
        <f>IF(C46&gt;150,1,0)</f>
        <v>1</v>
      </c>
    </row>
    <row r="47" spans="1:6" x14ac:dyDescent="0.25">
      <c r="A47">
        <v>30236</v>
      </c>
      <c r="B47" s="5">
        <v>0</v>
      </c>
      <c r="C47">
        <v>149</v>
      </c>
      <c r="D47">
        <f t="shared" si="0"/>
        <v>30236</v>
      </c>
      <c r="E47" s="4">
        <f t="shared" si="1"/>
        <v>45259.169398148151</v>
      </c>
      <c r="F47">
        <f>IF(C47&gt;150,1,0)</f>
        <v>0</v>
      </c>
    </row>
    <row r="48" spans="1:6" x14ac:dyDescent="0.25">
      <c r="A48">
        <v>31062</v>
      </c>
      <c r="B48" s="5">
        <v>-0.25</v>
      </c>
      <c r="C48">
        <v>151</v>
      </c>
      <c r="D48">
        <f t="shared" si="0"/>
        <v>31062</v>
      </c>
      <c r="E48" s="4">
        <f t="shared" si="1"/>
        <v>45259.178958333338</v>
      </c>
      <c r="F48">
        <f>IF(C48&gt;150,1,0)</f>
        <v>1</v>
      </c>
    </row>
    <row r="49" spans="1:6" x14ac:dyDescent="0.25">
      <c r="A49">
        <v>31197</v>
      </c>
      <c r="B49" s="5">
        <v>-0.31</v>
      </c>
      <c r="C49">
        <v>148</v>
      </c>
      <c r="D49">
        <f t="shared" si="0"/>
        <v>31197</v>
      </c>
      <c r="E49" s="4">
        <f t="shared" si="1"/>
        <v>45259.180520833332</v>
      </c>
      <c r="F49">
        <f>IF(C49&gt;150,1,0)</f>
        <v>0</v>
      </c>
    </row>
    <row r="50" spans="1:6" x14ac:dyDescent="0.25">
      <c r="A50">
        <v>32011</v>
      </c>
      <c r="B50" s="5">
        <v>-0.37</v>
      </c>
      <c r="C50">
        <v>152</v>
      </c>
      <c r="D50">
        <f t="shared" si="0"/>
        <v>32011</v>
      </c>
      <c r="E50" s="4">
        <f t="shared" si="1"/>
        <v>45259.189942129633</v>
      </c>
      <c r="F50">
        <f>IF(C50&gt;150,1,0)</f>
        <v>1</v>
      </c>
    </row>
    <row r="51" spans="1:6" x14ac:dyDescent="0.25">
      <c r="A51">
        <v>32138</v>
      </c>
      <c r="B51" s="5">
        <v>-0.31</v>
      </c>
      <c r="C51">
        <v>149</v>
      </c>
      <c r="D51">
        <f t="shared" si="0"/>
        <v>32138</v>
      </c>
      <c r="E51" s="4">
        <f t="shared" si="1"/>
        <v>45259.191412037035</v>
      </c>
      <c r="F51">
        <f>IF(C51&gt;150,1,0)</f>
        <v>0</v>
      </c>
    </row>
    <row r="52" spans="1:6" x14ac:dyDescent="0.25">
      <c r="A52">
        <v>32958</v>
      </c>
      <c r="B52" s="5">
        <v>-0.5</v>
      </c>
      <c r="C52">
        <v>151</v>
      </c>
      <c r="D52">
        <f t="shared" si="0"/>
        <v>32958</v>
      </c>
      <c r="E52" s="4">
        <f t="shared" si="1"/>
        <v>45259.200902777782</v>
      </c>
      <c r="F52">
        <f>IF(C52&gt;150,1,0)</f>
        <v>1</v>
      </c>
    </row>
    <row r="53" spans="1:6" x14ac:dyDescent="0.25">
      <c r="A53">
        <v>33087</v>
      </c>
      <c r="B53" s="5">
        <v>-0.5</v>
      </c>
      <c r="C53">
        <v>149</v>
      </c>
      <c r="D53">
        <f t="shared" si="0"/>
        <v>33087</v>
      </c>
      <c r="E53" s="4">
        <f t="shared" si="1"/>
        <v>45259.202395833338</v>
      </c>
      <c r="F53">
        <f>IF(C53&gt;150,1,0)</f>
        <v>0</v>
      </c>
    </row>
    <row r="54" spans="1:6" x14ac:dyDescent="0.25">
      <c r="A54">
        <v>33927</v>
      </c>
      <c r="B54" s="5">
        <v>-0.37</v>
      </c>
      <c r="C54">
        <v>152</v>
      </c>
      <c r="D54">
        <f t="shared" si="0"/>
        <v>33927</v>
      </c>
      <c r="E54" s="4">
        <f t="shared" si="1"/>
        <v>45259.212118055555</v>
      </c>
      <c r="F54">
        <f>IF(C54&gt;150,1,0)</f>
        <v>1</v>
      </c>
    </row>
    <row r="55" spans="1:6" x14ac:dyDescent="0.25">
      <c r="A55">
        <v>34055</v>
      </c>
      <c r="B55" s="5">
        <v>-0.44</v>
      </c>
      <c r="C55">
        <v>149</v>
      </c>
      <c r="D55">
        <f t="shared" si="0"/>
        <v>34055</v>
      </c>
      <c r="E55" s="4">
        <f t="shared" si="1"/>
        <v>45259.213599537041</v>
      </c>
      <c r="F55">
        <f>IF(C55&gt;150,1,0)</f>
        <v>0</v>
      </c>
    </row>
    <row r="56" spans="1:6" x14ac:dyDescent="0.25">
      <c r="A56">
        <v>34889</v>
      </c>
      <c r="B56" s="5">
        <v>-0.37</v>
      </c>
      <c r="C56">
        <v>152</v>
      </c>
      <c r="D56">
        <f t="shared" si="0"/>
        <v>34889</v>
      </c>
      <c r="E56" s="4">
        <f t="shared" si="1"/>
        <v>45259.223252314812</v>
      </c>
      <c r="F56">
        <f>IF(C56&gt;150,1,0)</f>
        <v>1</v>
      </c>
    </row>
    <row r="57" spans="1:6" x14ac:dyDescent="0.25">
      <c r="A57">
        <v>35019</v>
      </c>
      <c r="B57" s="5">
        <v>-0.44</v>
      </c>
      <c r="C57">
        <v>150</v>
      </c>
      <c r="D57">
        <f t="shared" si="0"/>
        <v>35019</v>
      </c>
      <c r="E57" s="4">
        <f t="shared" si="1"/>
        <v>45259.224756944444</v>
      </c>
      <c r="F57">
        <f>IF(C57&gt;150,1,0)</f>
        <v>0</v>
      </c>
    </row>
    <row r="58" spans="1:6" x14ac:dyDescent="0.25">
      <c r="A58">
        <v>35847</v>
      </c>
      <c r="B58" s="5">
        <v>-0.5</v>
      </c>
      <c r="C58">
        <v>152</v>
      </c>
      <c r="D58">
        <f t="shared" si="0"/>
        <v>35847</v>
      </c>
      <c r="E58" s="4">
        <f t="shared" si="1"/>
        <v>45259.234340277777</v>
      </c>
      <c r="F58">
        <f>IF(C58&gt;150,1,0)</f>
        <v>1</v>
      </c>
    </row>
    <row r="59" spans="1:6" x14ac:dyDescent="0.25">
      <c r="A59">
        <v>35974</v>
      </c>
      <c r="B59" s="5">
        <v>-0.5</v>
      </c>
      <c r="C59">
        <v>150</v>
      </c>
      <c r="D59">
        <f t="shared" si="0"/>
        <v>35974</v>
      </c>
      <c r="E59" s="4">
        <f t="shared" si="1"/>
        <v>45259.235810185186</v>
      </c>
      <c r="F59">
        <f>IF(C59&gt;150,1,0)</f>
        <v>0</v>
      </c>
    </row>
    <row r="60" spans="1:6" x14ac:dyDescent="0.25">
      <c r="A60">
        <v>36793</v>
      </c>
      <c r="B60" s="5">
        <v>-0.56000000000000005</v>
      </c>
      <c r="C60">
        <v>152</v>
      </c>
      <c r="D60">
        <f t="shared" si="0"/>
        <v>36793</v>
      </c>
      <c r="E60" s="4">
        <f t="shared" si="1"/>
        <v>45259.245289351849</v>
      </c>
      <c r="F60">
        <f>IF(C60&gt;150,1,0)</f>
        <v>1</v>
      </c>
    </row>
    <row r="61" spans="1:6" x14ac:dyDescent="0.25">
      <c r="A61">
        <v>36922</v>
      </c>
      <c r="B61" s="5">
        <v>-0.56000000000000005</v>
      </c>
      <c r="C61">
        <v>150</v>
      </c>
      <c r="D61">
        <f t="shared" si="0"/>
        <v>36922</v>
      </c>
      <c r="E61" s="4">
        <f t="shared" si="1"/>
        <v>45259.246782407405</v>
      </c>
      <c r="F61">
        <f>IF(C61&gt;150,1,0)</f>
        <v>0</v>
      </c>
    </row>
    <row r="62" spans="1:6" x14ac:dyDescent="0.25">
      <c r="A62">
        <v>37731</v>
      </c>
      <c r="B62" s="5">
        <v>-0.63</v>
      </c>
      <c r="C62">
        <v>152</v>
      </c>
      <c r="D62">
        <f t="shared" si="0"/>
        <v>37731</v>
      </c>
      <c r="E62" s="4">
        <f t="shared" si="1"/>
        <v>45259.256145833337</v>
      </c>
      <c r="F62">
        <f>IF(C62&gt;150,1,0)</f>
        <v>1</v>
      </c>
    </row>
    <row r="63" spans="1:6" x14ac:dyDescent="0.25">
      <c r="A63">
        <v>37859</v>
      </c>
      <c r="B63" s="5">
        <v>-0.56000000000000005</v>
      </c>
      <c r="C63">
        <v>149</v>
      </c>
      <c r="D63">
        <f t="shared" si="0"/>
        <v>37859</v>
      </c>
      <c r="E63" s="4">
        <f t="shared" si="1"/>
        <v>45259.257627314815</v>
      </c>
      <c r="F63">
        <f>IF(C63&gt;150,1,0)</f>
        <v>0</v>
      </c>
    </row>
    <row r="64" spans="1:6" x14ac:dyDescent="0.25">
      <c r="A64">
        <v>38639</v>
      </c>
      <c r="B64" s="5">
        <v>-0.69</v>
      </c>
      <c r="C64">
        <v>152</v>
      </c>
      <c r="D64">
        <f t="shared" si="0"/>
        <v>38639</v>
      </c>
      <c r="E64" s="4">
        <f t="shared" si="1"/>
        <v>45259.266655092593</v>
      </c>
      <c r="F64">
        <f>IF(C64&gt;150,1,0)</f>
        <v>1</v>
      </c>
    </row>
    <row r="65" spans="1:6" x14ac:dyDescent="0.25">
      <c r="A65">
        <v>38766</v>
      </c>
      <c r="B65" s="5">
        <v>-0.63</v>
      </c>
      <c r="C65">
        <v>149</v>
      </c>
      <c r="D65">
        <f t="shared" si="0"/>
        <v>38766</v>
      </c>
      <c r="E65" s="4">
        <f t="shared" si="1"/>
        <v>45259.268125000002</v>
      </c>
      <c r="F65">
        <f>IF(C65&gt;150,1,0)</f>
        <v>0</v>
      </c>
    </row>
    <row r="66" spans="1:6" x14ac:dyDescent="0.25">
      <c r="A66">
        <v>39585</v>
      </c>
      <c r="B66" s="5">
        <v>-0.69</v>
      </c>
      <c r="C66">
        <v>152</v>
      </c>
      <c r="D66">
        <f t="shared" si="0"/>
        <v>39585</v>
      </c>
      <c r="E66" s="4">
        <f t="shared" si="1"/>
        <v>45259.277604166666</v>
      </c>
      <c r="F66">
        <f>IF(C66&gt;150,1,0)</f>
        <v>1</v>
      </c>
    </row>
    <row r="67" spans="1:6" x14ac:dyDescent="0.25">
      <c r="A67">
        <v>39716</v>
      </c>
      <c r="B67" s="5">
        <v>-0.75</v>
      </c>
      <c r="C67">
        <v>149</v>
      </c>
      <c r="D67">
        <f t="shared" ref="D67:D128" si="2">A67</f>
        <v>39716</v>
      </c>
      <c r="E67" s="4">
        <f t="shared" ref="E67:E128" si="3">$H$1+D67/3600/24</f>
        <v>45259.279120370375</v>
      </c>
      <c r="F67">
        <f>IF(C67&gt;150,1,0)</f>
        <v>0</v>
      </c>
    </row>
    <row r="68" spans="1:6" x14ac:dyDescent="0.25">
      <c r="A68">
        <v>40531</v>
      </c>
      <c r="B68" s="5">
        <v>-0.75</v>
      </c>
      <c r="C68">
        <v>151</v>
      </c>
      <c r="D68">
        <f t="shared" si="2"/>
        <v>40531</v>
      </c>
      <c r="E68" s="4">
        <f t="shared" si="3"/>
        <v>45259.288553240738</v>
      </c>
      <c r="F68">
        <f>IF(C68&gt;150,1,0)</f>
        <v>1</v>
      </c>
    </row>
    <row r="69" spans="1:6" x14ac:dyDescent="0.25">
      <c r="A69">
        <v>40664</v>
      </c>
      <c r="B69" s="5">
        <v>-0.81</v>
      </c>
      <c r="C69">
        <v>150</v>
      </c>
      <c r="D69">
        <f t="shared" si="2"/>
        <v>40664</v>
      </c>
      <c r="E69" s="4">
        <f t="shared" si="3"/>
        <v>45259.290092592593</v>
      </c>
      <c r="F69">
        <f>IF(C69&gt;150,1,0)</f>
        <v>0</v>
      </c>
    </row>
    <row r="70" spans="1:6" x14ac:dyDescent="0.25">
      <c r="A70">
        <v>41477</v>
      </c>
      <c r="B70" s="5">
        <v>-0.63</v>
      </c>
      <c r="C70">
        <v>152</v>
      </c>
      <c r="D70">
        <f t="shared" si="2"/>
        <v>41477</v>
      </c>
      <c r="E70" s="4">
        <f t="shared" si="3"/>
        <v>45259.299502314818</v>
      </c>
      <c r="F70">
        <f>IF(C70&gt;150,1,0)</f>
        <v>1</v>
      </c>
    </row>
    <row r="71" spans="1:6" x14ac:dyDescent="0.25">
      <c r="A71">
        <v>41605</v>
      </c>
      <c r="B71" s="5">
        <v>-0.63</v>
      </c>
      <c r="C71">
        <v>148</v>
      </c>
      <c r="D71">
        <f t="shared" si="2"/>
        <v>41605</v>
      </c>
      <c r="E71" s="4">
        <f t="shared" si="3"/>
        <v>45259.300983796296</v>
      </c>
      <c r="F71">
        <f>IF(C71&gt;150,1,0)</f>
        <v>0</v>
      </c>
    </row>
    <row r="72" spans="1:6" x14ac:dyDescent="0.25">
      <c r="A72">
        <v>42422</v>
      </c>
      <c r="B72" s="5">
        <v>-0.56000000000000005</v>
      </c>
      <c r="C72">
        <v>151</v>
      </c>
      <c r="D72">
        <f t="shared" si="2"/>
        <v>42422</v>
      </c>
      <c r="E72" s="4">
        <f t="shared" si="3"/>
        <v>45259.310439814813</v>
      </c>
      <c r="F72">
        <f>IF(C72&gt;150,1,0)</f>
        <v>1</v>
      </c>
    </row>
    <row r="73" spans="1:6" x14ac:dyDescent="0.25">
      <c r="A73">
        <v>42555</v>
      </c>
      <c r="B73" s="5">
        <v>-0.56000000000000005</v>
      </c>
      <c r="C73">
        <v>149</v>
      </c>
      <c r="D73">
        <f t="shared" si="2"/>
        <v>42555</v>
      </c>
      <c r="E73" s="4">
        <f t="shared" si="3"/>
        <v>45259.311979166669</v>
      </c>
      <c r="F73">
        <f>IF(C73&gt;150,1,0)</f>
        <v>0</v>
      </c>
    </row>
    <row r="74" spans="1:6" x14ac:dyDescent="0.25">
      <c r="A74">
        <v>43340</v>
      </c>
      <c r="B74" s="5">
        <v>-0.75</v>
      </c>
      <c r="C74">
        <v>151</v>
      </c>
      <c r="D74">
        <f t="shared" si="2"/>
        <v>43340</v>
      </c>
      <c r="E74" s="4">
        <f t="shared" si="3"/>
        <v>45259.321064814816</v>
      </c>
      <c r="F74">
        <f>IF(C74&gt;150,1,0)</f>
        <v>1</v>
      </c>
    </row>
    <row r="75" spans="1:6" x14ac:dyDescent="0.25">
      <c r="A75">
        <v>43468</v>
      </c>
      <c r="B75" s="5">
        <v>-0.88</v>
      </c>
      <c r="C75">
        <v>150</v>
      </c>
      <c r="D75">
        <f t="shared" si="2"/>
        <v>43468</v>
      </c>
      <c r="E75" s="4">
        <f t="shared" si="3"/>
        <v>45259.322546296295</v>
      </c>
      <c r="F75">
        <f>IF(C75&gt;150,1,0)</f>
        <v>0</v>
      </c>
    </row>
    <row r="76" spans="1:6" x14ac:dyDescent="0.25">
      <c r="A76">
        <v>44214</v>
      </c>
      <c r="B76" s="5">
        <v>-0.88</v>
      </c>
      <c r="C76">
        <v>151</v>
      </c>
      <c r="D76">
        <f t="shared" si="2"/>
        <v>44214</v>
      </c>
      <c r="E76" s="4">
        <f t="shared" si="3"/>
        <v>45259.331180555557</v>
      </c>
      <c r="F76">
        <f>IF(C76&gt;150,1,0)</f>
        <v>1</v>
      </c>
    </row>
    <row r="77" spans="1:6" x14ac:dyDescent="0.25">
      <c r="A77">
        <v>44346</v>
      </c>
      <c r="B77" s="5">
        <v>-0.94</v>
      </c>
      <c r="C77">
        <v>148</v>
      </c>
      <c r="D77">
        <f t="shared" si="2"/>
        <v>44346</v>
      </c>
      <c r="E77" s="4">
        <f t="shared" si="3"/>
        <v>45259.332708333335</v>
      </c>
      <c r="F77">
        <f>IF(C77&gt;150,1,0)</f>
        <v>0</v>
      </c>
    </row>
    <row r="78" spans="1:6" x14ac:dyDescent="0.25">
      <c r="A78">
        <v>45091</v>
      </c>
      <c r="B78" s="5">
        <v>-0.81</v>
      </c>
      <c r="C78">
        <v>151</v>
      </c>
      <c r="D78">
        <f t="shared" si="2"/>
        <v>45091</v>
      </c>
      <c r="E78" s="4">
        <f t="shared" si="3"/>
        <v>45259.341331018521</v>
      </c>
      <c r="F78">
        <f>IF(C78&gt;150,1,0)</f>
        <v>1</v>
      </c>
    </row>
    <row r="79" spans="1:6" x14ac:dyDescent="0.25">
      <c r="A79">
        <v>45220</v>
      </c>
      <c r="B79" s="5">
        <v>-0.75</v>
      </c>
      <c r="C79">
        <v>150</v>
      </c>
      <c r="D79">
        <f t="shared" si="2"/>
        <v>45220</v>
      </c>
      <c r="E79" s="4">
        <f t="shared" si="3"/>
        <v>45259.342824074076</v>
      </c>
      <c r="F79">
        <f>IF(C79&gt;150,1,0)</f>
        <v>0</v>
      </c>
    </row>
    <row r="80" spans="1:6" x14ac:dyDescent="0.25">
      <c r="A80">
        <v>45995</v>
      </c>
      <c r="B80" s="5">
        <v>-0.81</v>
      </c>
      <c r="C80">
        <v>152</v>
      </c>
      <c r="D80">
        <f t="shared" si="2"/>
        <v>45995</v>
      </c>
      <c r="E80" s="4">
        <f t="shared" si="3"/>
        <v>45259.351793981485</v>
      </c>
      <c r="F80">
        <f>IF(C80&gt;150,1,0)</f>
        <v>1</v>
      </c>
    </row>
    <row r="81" spans="1:6" x14ac:dyDescent="0.25">
      <c r="A81">
        <v>46075</v>
      </c>
      <c r="B81" s="5">
        <v>-0.81</v>
      </c>
      <c r="C81">
        <v>144</v>
      </c>
      <c r="D81">
        <f t="shared" si="2"/>
        <v>46075</v>
      </c>
      <c r="E81" s="4">
        <f t="shared" si="3"/>
        <v>45259.352719907409</v>
      </c>
      <c r="F81">
        <f>IF(C81&gt;150,1,0)</f>
        <v>0</v>
      </c>
    </row>
    <row r="82" spans="1:6" x14ac:dyDescent="0.25">
      <c r="A82">
        <v>46077</v>
      </c>
      <c r="B82" s="5">
        <v>-0.75</v>
      </c>
      <c r="C82">
        <v>255</v>
      </c>
      <c r="D82">
        <f t="shared" si="2"/>
        <v>46077</v>
      </c>
      <c r="E82" s="4">
        <f t="shared" si="3"/>
        <v>45259.352743055555</v>
      </c>
      <c r="F82">
        <f>IF(C82&gt;150,1,0)</f>
        <v>1</v>
      </c>
    </row>
    <row r="83" spans="1:6" x14ac:dyDescent="0.25">
      <c r="A83">
        <v>46125</v>
      </c>
      <c r="B83" s="5">
        <v>-0.81</v>
      </c>
      <c r="C83">
        <v>150</v>
      </c>
      <c r="D83">
        <f t="shared" si="2"/>
        <v>46125</v>
      </c>
      <c r="E83" s="4">
        <f t="shared" si="3"/>
        <v>45259.353298611109</v>
      </c>
      <c r="F83">
        <f>IF(C83&gt;150,1,0)</f>
        <v>0</v>
      </c>
    </row>
    <row r="84" spans="1:6" x14ac:dyDescent="0.25">
      <c r="A84">
        <v>46924</v>
      </c>
      <c r="B84" s="5">
        <v>-0.56000000000000005</v>
      </c>
      <c r="C84">
        <v>152</v>
      </c>
      <c r="D84">
        <f t="shared" si="2"/>
        <v>46924</v>
      </c>
      <c r="E84" s="4">
        <f t="shared" si="3"/>
        <v>45259.362546296295</v>
      </c>
      <c r="F84">
        <f>IF(C84&gt;150,1,0)</f>
        <v>1</v>
      </c>
    </row>
    <row r="85" spans="1:6" x14ac:dyDescent="0.25">
      <c r="A85">
        <v>47049</v>
      </c>
      <c r="B85" s="5">
        <v>-0.56000000000000005</v>
      </c>
      <c r="C85">
        <v>145</v>
      </c>
      <c r="D85">
        <f t="shared" si="2"/>
        <v>47049</v>
      </c>
      <c r="E85" s="4">
        <f t="shared" si="3"/>
        <v>45259.363993055558</v>
      </c>
      <c r="F85">
        <f>IF(C85&gt;150,1,0)</f>
        <v>0</v>
      </c>
    </row>
    <row r="86" spans="1:6" x14ac:dyDescent="0.25">
      <c r="A86">
        <v>47050</v>
      </c>
      <c r="B86" s="5">
        <v>-0.56000000000000005</v>
      </c>
      <c r="C86">
        <v>224</v>
      </c>
      <c r="D86">
        <f t="shared" si="2"/>
        <v>47050</v>
      </c>
      <c r="E86" s="4">
        <f t="shared" si="3"/>
        <v>45259.364004629628</v>
      </c>
      <c r="F86">
        <f>IF(C86&gt;150,1,0)</f>
        <v>1</v>
      </c>
    </row>
    <row r="87" spans="1:6" x14ac:dyDescent="0.25">
      <c r="A87">
        <v>47052</v>
      </c>
      <c r="B87" s="5">
        <v>-0.56000000000000005</v>
      </c>
      <c r="C87">
        <v>148</v>
      </c>
      <c r="D87">
        <f t="shared" si="2"/>
        <v>47052</v>
      </c>
      <c r="E87" s="4">
        <f t="shared" si="3"/>
        <v>45259.364027777781</v>
      </c>
      <c r="F87">
        <f>IF(C87&gt;150,1,0)</f>
        <v>0</v>
      </c>
    </row>
    <row r="88" spans="1:6" x14ac:dyDescent="0.25">
      <c r="A88">
        <v>47848</v>
      </c>
      <c r="B88" s="5">
        <v>-0.5</v>
      </c>
      <c r="C88">
        <v>151</v>
      </c>
      <c r="D88">
        <f t="shared" si="2"/>
        <v>47848</v>
      </c>
      <c r="E88" s="4">
        <f t="shared" si="3"/>
        <v>45259.373240740744</v>
      </c>
      <c r="F88">
        <f>IF(C88&gt;150,1,0)</f>
        <v>1</v>
      </c>
    </row>
    <row r="89" spans="1:6" x14ac:dyDescent="0.25">
      <c r="A89">
        <v>47868</v>
      </c>
      <c r="B89" s="5">
        <v>-0.5</v>
      </c>
      <c r="C89">
        <v>90</v>
      </c>
      <c r="D89">
        <f t="shared" si="2"/>
        <v>47868</v>
      </c>
      <c r="E89" s="4">
        <f t="shared" si="3"/>
        <v>45259.373472222222</v>
      </c>
      <c r="F89">
        <f>IF(C89&gt;150,1,0)</f>
        <v>0</v>
      </c>
    </row>
    <row r="90" spans="1:6" x14ac:dyDescent="0.25">
      <c r="A90">
        <v>47869</v>
      </c>
      <c r="B90" s="5">
        <v>-0.5</v>
      </c>
      <c r="C90">
        <v>253</v>
      </c>
      <c r="D90">
        <f t="shared" si="2"/>
        <v>47869</v>
      </c>
      <c r="E90" s="4">
        <f t="shared" si="3"/>
        <v>45259.373483796298</v>
      </c>
      <c r="F90">
        <f>IF(C90&gt;150,1,0)</f>
        <v>1</v>
      </c>
    </row>
    <row r="91" spans="1:6" x14ac:dyDescent="0.25">
      <c r="A91">
        <v>47879</v>
      </c>
      <c r="B91" s="5">
        <v>-0.5</v>
      </c>
      <c r="C91">
        <v>135</v>
      </c>
      <c r="D91">
        <f t="shared" si="2"/>
        <v>47879</v>
      </c>
      <c r="E91" s="4">
        <f t="shared" si="3"/>
        <v>45259.373599537037</v>
      </c>
      <c r="F91">
        <f>IF(C91&gt;150,1,0)</f>
        <v>0</v>
      </c>
    </row>
    <row r="92" spans="1:6" x14ac:dyDescent="0.25">
      <c r="A92">
        <v>47880</v>
      </c>
      <c r="B92" s="5">
        <v>-0.5</v>
      </c>
      <c r="C92">
        <v>234</v>
      </c>
      <c r="D92">
        <f t="shared" si="2"/>
        <v>47880</v>
      </c>
      <c r="E92" s="4">
        <f t="shared" si="3"/>
        <v>45259.373611111114</v>
      </c>
      <c r="F92">
        <f>IF(C92&gt;150,1,0)</f>
        <v>1</v>
      </c>
    </row>
    <row r="93" spans="1:6" x14ac:dyDescent="0.25">
      <c r="A93">
        <v>47886</v>
      </c>
      <c r="B93" s="5">
        <v>-0.5</v>
      </c>
      <c r="C93">
        <v>146</v>
      </c>
      <c r="D93">
        <f t="shared" si="2"/>
        <v>47886</v>
      </c>
      <c r="E93" s="4">
        <f t="shared" si="3"/>
        <v>45259.37368055556</v>
      </c>
      <c r="F93">
        <f>IF(C93&gt;150,1,0)</f>
        <v>0</v>
      </c>
    </row>
    <row r="94" spans="1:6" x14ac:dyDescent="0.25">
      <c r="A94">
        <v>47887</v>
      </c>
      <c r="B94" s="5">
        <v>-0.5</v>
      </c>
      <c r="C94">
        <v>210</v>
      </c>
      <c r="D94">
        <f t="shared" si="2"/>
        <v>47887</v>
      </c>
      <c r="E94" s="4">
        <f t="shared" si="3"/>
        <v>45259.373692129629</v>
      </c>
      <c r="F94">
        <f>IF(C94&gt;150,1,0)</f>
        <v>1</v>
      </c>
    </row>
    <row r="95" spans="1:6" x14ac:dyDescent="0.25">
      <c r="A95">
        <v>47966</v>
      </c>
      <c r="B95" s="5">
        <v>-0.5</v>
      </c>
      <c r="C95">
        <v>139</v>
      </c>
      <c r="D95">
        <f t="shared" si="2"/>
        <v>47966</v>
      </c>
      <c r="E95" s="4">
        <f t="shared" si="3"/>
        <v>45259.374606481484</v>
      </c>
      <c r="F95">
        <f>IF(C95&gt;150,1,0)</f>
        <v>0</v>
      </c>
    </row>
    <row r="96" spans="1:6" x14ac:dyDescent="0.25">
      <c r="A96">
        <v>47967</v>
      </c>
      <c r="B96" s="5">
        <v>-0.5</v>
      </c>
      <c r="C96">
        <v>267</v>
      </c>
      <c r="D96">
        <f t="shared" si="2"/>
        <v>47967</v>
      </c>
      <c r="E96" s="4">
        <f t="shared" si="3"/>
        <v>45259.374618055554</v>
      </c>
      <c r="F96">
        <f>IF(C96&gt;150,1,0)</f>
        <v>1</v>
      </c>
    </row>
    <row r="97" spans="1:6" x14ac:dyDescent="0.25">
      <c r="A97">
        <v>47974</v>
      </c>
      <c r="B97" s="5">
        <v>-0.5</v>
      </c>
      <c r="C97">
        <v>148</v>
      </c>
      <c r="D97">
        <f t="shared" si="2"/>
        <v>47974</v>
      </c>
      <c r="E97" s="4">
        <f t="shared" si="3"/>
        <v>45259.374699074076</v>
      </c>
      <c r="F97">
        <f>IF(C97&gt;150,1,0)</f>
        <v>0</v>
      </c>
    </row>
    <row r="98" spans="1:6" x14ac:dyDescent="0.25">
      <c r="A98">
        <v>48780</v>
      </c>
      <c r="B98" s="5">
        <v>-0.25</v>
      </c>
      <c r="C98">
        <v>153</v>
      </c>
      <c r="D98">
        <f t="shared" si="2"/>
        <v>48780</v>
      </c>
      <c r="E98" s="4">
        <f t="shared" si="3"/>
        <v>45259.384027777778</v>
      </c>
      <c r="F98">
        <f>IF(C98&gt;150,1,0)</f>
        <v>1</v>
      </c>
    </row>
    <row r="99" spans="1:6" x14ac:dyDescent="0.25">
      <c r="A99">
        <v>48805</v>
      </c>
      <c r="B99" s="5">
        <v>-0.25</v>
      </c>
      <c r="C99">
        <v>137</v>
      </c>
      <c r="D99">
        <f t="shared" si="2"/>
        <v>48805</v>
      </c>
      <c r="E99" s="4">
        <f t="shared" si="3"/>
        <v>45259.384317129632</v>
      </c>
      <c r="F99">
        <f>IF(C99&gt;150,1,0)</f>
        <v>0</v>
      </c>
    </row>
    <row r="100" spans="1:6" x14ac:dyDescent="0.25">
      <c r="A100">
        <v>48806</v>
      </c>
      <c r="B100" s="5">
        <v>-0.25</v>
      </c>
      <c r="C100">
        <v>230</v>
      </c>
      <c r="D100">
        <f t="shared" si="2"/>
        <v>48806</v>
      </c>
      <c r="E100" s="4">
        <f t="shared" si="3"/>
        <v>45259.384328703702</v>
      </c>
      <c r="F100">
        <f>IF(C100&gt;150,1,0)</f>
        <v>1</v>
      </c>
    </row>
    <row r="101" spans="1:6" x14ac:dyDescent="0.25">
      <c r="A101">
        <v>48841</v>
      </c>
      <c r="B101" s="5">
        <v>-0.25</v>
      </c>
      <c r="C101">
        <v>147</v>
      </c>
      <c r="D101">
        <f t="shared" si="2"/>
        <v>48841</v>
      </c>
      <c r="E101" s="4">
        <f t="shared" si="3"/>
        <v>45259.384733796294</v>
      </c>
      <c r="F101">
        <f>IF(C101&gt;150,1,0)</f>
        <v>0</v>
      </c>
    </row>
    <row r="102" spans="1:6" x14ac:dyDescent="0.25">
      <c r="A102">
        <v>48842</v>
      </c>
      <c r="B102" s="5">
        <v>-0.19</v>
      </c>
      <c r="C102">
        <v>272</v>
      </c>
      <c r="D102">
        <f t="shared" si="2"/>
        <v>48842</v>
      </c>
      <c r="E102" s="4">
        <f t="shared" si="3"/>
        <v>45259.384745370371</v>
      </c>
      <c r="F102">
        <f>IF(C102&gt;150,1,0)</f>
        <v>1</v>
      </c>
    </row>
    <row r="103" spans="1:6" x14ac:dyDescent="0.25">
      <c r="A103">
        <v>48892</v>
      </c>
      <c r="B103" s="5">
        <v>-0.25</v>
      </c>
      <c r="C103">
        <v>144</v>
      </c>
      <c r="D103">
        <f t="shared" si="2"/>
        <v>48892</v>
      </c>
      <c r="E103" s="4">
        <f t="shared" si="3"/>
        <v>45259.385324074072</v>
      </c>
      <c r="F103">
        <f>IF(C103&gt;150,1,0)</f>
        <v>0</v>
      </c>
    </row>
    <row r="104" spans="1:6" x14ac:dyDescent="0.25">
      <c r="A104">
        <v>48893</v>
      </c>
      <c r="B104" s="5">
        <v>-0.25</v>
      </c>
      <c r="C104">
        <v>258</v>
      </c>
      <c r="D104">
        <f t="shared" si="2"/>
        <v>48893</v>
      </c>
      <c r="E104" s="4">
        <f t="shared" si="3"/>
        <v>45259.385335648149</v>
      </c>
      <c r="F104">
        <f>IF(C104&gt;150,1,0)</f>
        <v>1</v>
      </c>
    </row>
    <row r="105" spans="1:6" x14ac:dyDescent="0.25">
      <c r="A105">
        <v>48905</v>
      </c>
      <c r="B105" s="5">
        <v>-0.25</v>
      </c>
      <c r="C105">
        <v>148</v>
      </c>
      <c r="D105">
        <f t="shared" si="2"/>
        <v>48905</v>
      </c>
      <c r="E105" s="4">
        <f t="shared" si="3"/>
        <v>45259.385474537041</v>
      </c>
      <c r="F105">
        <f>IF(C105&gt;150,1,0)</f>
        <v>0</v>
      </c>
    </row>
    <row r="106" spans="1:6" x14ac:dyDescent="0.25">
      <c r="A106">
        <v>49712</v>
      </c>
      <c r="B106" s="5">
        <v>0</v>
      </c>
      <c r="C106">
        <v>151</v>
      </c>
      <c r="D106">
        <f t="shared" si="2"/>
        <v>49712</v>
      </c>
      <c r="E106" s="4">
        <f t="shared" si="3"/>
        <v>45259.394814814819</v>
      </c>
      <c r="F106">
        <f>IF(C106&gt;150,1,0)</f>
        <v>1</v>
      </c>
    </row>
    <row r="107" spans="1:6" x14ac:dyDescent="0.25">
      <c r="A107">
        <v>49720</v>
      </c>
      <c r="B107" s="5">
        <v>0</v>
      </c>
      <c r="C107">
        <v>137</v>
      </c>
      <c r="D107">
        <f t="shared" si="2"/>
        <v>49720</v>
      </c>
      <c r="E107" s="4">
        <f t="shared" si="3"/>
        <v>45259.394907407412</v>
      </c>
      <c r="F107">
        <f>IF(C107&gt;150,1,0)</f>
        <v>0</v>
      </c>
    </row>
    <row r="108" spans="1:6" x14ac:dyDescent="0.25">
      <c r="A108">
        <v>49722</v>
      </c>
      <c r="B108" s="5">
        <v>0</v>
      </c>
      <c r="C108">
        <v>221</v>
      </c>
      <c r="D108">
        <f t="shared" si="2"/>
        <v>49722</v>
      </c>
      <c r="E108" s="4">
        <f t="shared" si="3"/>
        <v>45259.394930555558</v>
      </c>
      <c r="F108">
        <f>IF(C108&gt;150,1,0)</f>
        <v>1</v>
      </c>
    </row>
    <row r="109" spans="1:6" x14ac:dyDescent="0.25">
      <c r="A109">
        <v>49724</v>
      </c>
      <c r="B109" s="5">
        <v>0</v>
      </c>
      <c r="C109">
        <v>141</v>
      </c>
      <c r="D109">
        <f t="shared" si="2"/>
        <v>49724</v>
      </c>
      <c r="E109" s="4">
        <f t="shared" si="3"/>
        <v>45259.394953703704</v>
      </c>
      <c r="F109">
        <f>IF(C109&gt;150,1,0)</f>
        <v>0</v>
      </c>
    </row>
    <row r="110" spans="1:6" x14ac:dyDescent="0.25">
      <c r="A110">
        <v>49726</v>
      </c>
      <c r="B110" s="5">
        <v>0</v>
      </c>
      <c r="C110">
        <v>218</v>
      </c>
      <c r="D110">
        <f t="shared" si="2"/>
        <v>49726</v>
      </c>
      <c r="E110" s="4">
        <f t="shared" si="3"/>
        <v>45259.394976851851</v>
      </c>
      <c r="F110">
        <f>IF(C110&gt;150,1,0)</f>
        <v>1</v>
      </c>
    </row>
    <row r="111" spans="1:6" x14ac:dyDescent="0.25">
      <c r="A111">
        <v>49732</v>
      </c>
      <c r="B111" s="5">
        <v>0</v>
      </c>
      <c r="C111">
        <v>143</v>
      </c>
      <c r="D111">
        <f t="shared" si="2"/>
        <v>49732</v>
      </c>
      <c r="E111" s="4">
        <f t="shared" si="3"/>
        <v>45259.395046296297</v>
      </c>
      <c r="F111">
        <f>IF(C111&gt;150,1,0)</f>
        <v>0</v>
      </c>
    </row>
    <row r="112" spans="1:6" x14ac:dyDescent="0.25">
      <c r="A112">
        <v>49734</v>
      </c>
      <c r="B112" s="5">
        <v>0</v>
      </c>
      <c r="C112">
        <v>224</v>
      </c>
      <c r="D112">
        <f t="shared" si="2"/>
        <v>49734</v>
      </c>
      <c r="E112" s="4">
        <f t="shared" si="3"/>
        <v>45259.395069444443</v>
      </c>
      <c r="F112">
        <f>IF(C112&gt;150,1,0)</f>
        <v>1</v>
      </c>
    </row>
    <row r="113" spans="1:6" x14ac:dyDescent="0.25">
      <c r="A113">
        <v>49764</v>
      </c>
      <c r="B113" s="5">
        <v>0</v>
      </c>
      <c r="C113">
        <v>124</v>
      </c>
      <c r="D113">
        <f t="shared" si="2"/>
        <v>49764</v>
      </c>
      <c r="E113" s="4">
        <f t="shared" si="3"/>
        <v>45259.395416666666</v>
      </c>
      <c r="F113">
        <f>IF(C113&gt;150,1,0)</f>
        <v>0</v>
      </c>
    </row>
    <row r="114" spans="1:6" x14ac:dyDescent="0.25">
      <c r="A114">
        <v>49765</v>
      </c>
      <c r="B114" s="5">
        <v>0</v>
      </c>
      <c r="C114">
        <v>234</v>
      </c>
      <c r="D114">
        <f t="shared" si="2"/>
        <v>49765</v>
      </c>
      <c r="E114" s="4">
        <f t="shared" si="3"/>
        <v>45259.395428240743</v>
      </c>
      <c r="F114">
        <f>IF(C114&gt;150,1,0)</f>
        <v>1</v>
      </c>
    </row>
    <row r="115" spans="1:6" x14ac:dyDescent="0.25">
      <c r="A115">
        <v>49792</v>
      </c>
      <c r="B115" s="5">
        <v>0</v>
      </c>
      <c r="C115">
        <v>136</v>
      </c>
      <c r="D115">
        <f t="shared" si="2"/>
        <v>49792</v>
      </c>
      <c r="E115" s="4">
        <f t="shared" si="3"/>
        <v>45259.395740740743</v>
      </c>
      <c r="F115">
        <f>IF(C115&gt;150,1,0)</f>
        <v>0</v>
      </c>
    </row>
    <row r="116" spans="1:6" x14ac:dyDescent="0.25">
      <c r="A116">
        <v>49793</v>
      </c>
      <c r="B116" s="5">
        <v>0</v>
      </c>
      <c r="C116">
        <v>223</v>
      </c>
      <c r="D116">
        <f t="shared" si="2"/>
        <v>49793</v>
      </c>
      <c r="E116" s="4">
        <f t="shared" si="3"/>
        <v>45259.395752314813</v>
      </c>
      <c r="F116">
        <f>IF(C116&gt;150,1,0)</f>
        <v>1</v>
      </c>
    </row>
    <row r="117" spans="1:6" x14ac:dyDescent="0.25">
      <c r="A117">
        <v>49819</v>
      </c>
      <c r="B117" s="5">
        <v>0</v>
      </c>
      <c r="C117">
        <v>127</v>
      </c>
      <c r="D117">
        <f t="shared" si="2"/>
        <v>49819</v>
      </c>
      <c r="E117" s="4">
        <f t="shared" si="3"/>
        <v>45259.396053240744</v>
      </c>
      <c r="F117">
        <f>IF(C117&gt;150,1,0)</f>
        <v>0</v>
      </c>
    </row>
    <row r="118" spans="1:6" x14ac:dyDescent="0.25">
      <c r="A118">
        <v>49821</v>
      </c>
      <c r="B118" s="5">
        <v>0</v>
      </c>
      <c r="C118">
        <v>228</v>
      </c>
      <c r="D118">
        <f t="shared" si="2"/>
        <v>49821</v>
      </c>
      <c r="E118" s="4">
        <f t="shared" si="3"/>
        <v>45259.39607638889</v>
      </c>
      <c r="F118">
        <f>IF(C118&gt;150,1,0)</f>
        <v>1</v>
      </c>
    </row>
    <row r="119" spans="1:6" x14ac:dyDescent="0.25">
      <c r="A119">
        <v>49822</v>
      </c>
      <c r="B119" s="5">
        <v>0</v>
      </c>
      <c r="C119">
        <v>127</v>
      </c>
      <c r="D119">
        <f t="shared" si="2"/>
        <v>49822</v>
      </c>
      <c r="E119" s="4">
        <f t="shared" si="3"/>
        <v>45259.396087962967</v>
      </c>
      <c r="F119">
        <f>IF(C119&gt;150,1,0)</f>
        <v>0</v>
      </c>
    </row>
    <row r="120" spans="1:6" x14ac:dyDescent="0.25">
      <c r="A120">
        <v>49824</v>
      </c>
      <c r="B120" s="5">
        <v>0</v>
      </c>
      <c r="C120">
        <v>248</v>
      </c>
      <c r="D120">
        <f t="shared" si="2"/>
        <v>49824</v>
      </c>
      <c r="E120" s="4">
        <f t="shared" si="3"/>
        <v>45259.396111111113</v>
      </c>
      <c r="F120">
        <f>IF(C120&gt;150,1,0)</f>
        <v>1</v>
      </c>
    </row>
    <row r="121" spans="1:6" x14ac:dyDescent="0.25">
      <c r="A121">
        <v>49828</v>
      </c>
      <c r="B121" s="5">
        <v>0</v>
      </c>
      <c r="C121">
        <v>146</v>
      </c>
      <c r="D121">
        <f t="shared" si="2"/>
        <v>49828</v>
      </c>
      <c r="E121" s="4">
        <f t="shared" si="3"/>
        <v>45259.396157407406</v>
      </c>
      <c r="F121">
        <f>IF(C121&gt;150,1,0)</f>
        <v>0</v>
      </c>
    </row>
    <row r="122" spans="1:6" x14ac:dyDescent="0.25">
      <c r="A122">
        <v>49829</v>
      </c>
      <c r="B122" s="5">
        <v>0</v>
      </c>
      <c r="C122">
        <v>215</v>
      </c>
      <c r="D122">
        <f t="shared" si="2"/>
        <v>49829</v>
      </c>
      <c r="E122" s="4">
        <f t="shared" si="3"/>
        <v>45259.396168981482</v>
      </c>
      <c r="F122">
        <f>IF(C122&gt;150,1,0)</f>
        <v>1</v>
      </c>
    </row>
    <row r="123" spans="1:6" x14ac:dyDescent="0.25">
      <c r="A123">
        <v>49839</v>
      </c>
      <c r="B123" s="5">
        <v>0</v>
      </c>
      <c r="C123">
        <v>148</v>
      </c>
      <c r="D123">
        <f t="shared" si="2"/>
        <v>49839</v>
      </c>
      <c r="E123" s="4">
        <f t="shared" si="3"/>
        <v>45259.396284722221</v>
      </c>
      <c r="F123">
        <f>IF(C123&gt;150,1,0)</f>
        <v>0</v>
      </c>
    </row>
    <row r="124" spans="1:6" x14ac:dyDescent="0.25">
      <c r="A124">
        <v>50233</v>
      </c>
      <c r="B124" s="5">
        <v>0.19</v>
      </c>
      <c r="C124">
        <v>167</v>
      </c>
      <c r="D124">
        <f t="shared" si="2"/>
        <v>50233</v>
      </c>
      <c r="E124" s="4">
        <f t="shared" si="3"/>
        <v>45259.40084490741</v>
      </c>
      <c r="F124">
        <f>IF(C124&gt;150,1,0)</f>
        <v>1</v>
      </c>
    </row>
    <row r="125" spans="1:6" x14ac:dyDescent="0.25">
      <c r="A125">
        <v>50234</v>
      </c>
      <c r="B125" s="5">
        <v>0.19</v>
      </c>
      <c r="C125">
        <v>5</v>
      </c>
      <c r="D125">
        <f t="shared" si="2"/>
        <v>50234</v>
      </c>
      <c r="E125" s="4">
        <f t="shared" si="3"/>
        <v>45259.400856481479</v>
      </c>
      <c r="F125">
        <f>IF(C125&gt;150,1,0)</f>
        <v>0</v>
      </c>
    </row>
    <row r="126" spans="1:6" x14ac:dyDescent="0.25">
      <c r="A126">
        <v>50697</v>
      </c>
      <c r="B126" s="5">
        <v>0.44</v>
      </c>
      <c r="C126">
        <v>154</v>
      </c>
      <c r="D126">
        <f t="shared" si="2"/>
        <v>50697</v>
      </c>
      <c r="E126" s="4">
        <f t="shared" si="3"/>
        <v>45259.406215277777</v>
      </c>
      <c r="F126">
        <f>IF(C126&gt;150,1,0)</f>
        <v>1</v>
      </c>
    </row>
    <row r="127" spans="1:6" x14ac:dyDescent="0.25">
      <c r="A127">
        <v>50704</v>
      </c>
      <c r="B127" s="5">
        <v>0.44</v>
      </c>
      <c r="C127">
        <v>130</v>
      </c>
      <c r="D127">
        <f t="shared" si="2"/>
        <v>50704</v>
      </c>
      <c r="E127" s="4">
        <f t="shared" si="3"/>
        <v>45259.4062962963</v>
      </c>
      <c r="F127">
        <f>IF(C127&gt;150,1,0)</f>
        <v>0</v>
      </c>
    </row>
    <row r="128" spans="1:6" x14ac:dyDescent="0.25">
      <c r="A128">
        <v>50705</v>
      </c>
      <c r="B128" s="5">
        <v>0.5</v>
      </c>
      <c r="C128">
        <v>260</v>
      </c>
      <c r="D128">
        <f t="shared" si="2"/>
        <v>50705</v>
      </c>
      <c r="E128" s="4">
        <f t="shared" si="3"/>
        <v>45259.406307870369</v>
      </c>
      <c r="F128">
        <f>IF(C128&gt;150,1,0)</f>
        <v>1</v>
      </c>
    </row>
    <row r="129" spans="5:5" x14ac:dyDescent="0.25">
      <c r="E129" s="8"/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9"/>
  <sheetViews>
    <sheetView zoomScaleNormal="100" workbookViewId="0">
      <selection sqref="A1:C129"/>
    </sheetView>
  </sheetViews>
  <sheetFormatPr baseColWidth="10" defaultColWidth="10.7109375" defaultRowHeight="15" x14ac:dyDescent="0.25"/>
  <cols>
    <col min="2" max="2" width="11.42578125" style="5" customWidth="1"/>
  </cols>
  <sheetData>
    <row r="1" spans="1:8" x14ac:dyDescent="0.25">
      <c r="A1" s="1" t="s">
        <v>1</v>
      </c>
      <c r="B1" s="3" t="s">
        <v>4</v>
      </c>
      <c r="C1" s="1" t="s">
        <v>19</v>
      </c>
      <c r="D1" t="s">
        <v>20</v>
      </c>
      <c r="F1" s="13"/>
      <c r="G1" s="13"/>
      <c r="H1" s="13"/>
    </row>
    <row r="2" spans="1:8" x14ac:dyDescent="0.25">
      <c r="A2">
        <v>2249</v>
      </c>
      <c r="B2" s="5">
        <v>2.63</v>
      </c>
      <c r="C2">
        <v>152</v>
      </c>
      <c r="G2" s="11"/>
    </row>
    <row r="3" spans="1:8" x14ac:dyDescent="0.25">
      <c r="A3">
        <v>2374</v>
      </c>
      <c r="B3" s="5">
        <v>2.56</v>
      </c>
      <c r="C3">
        <v>150</v>
      </c>
      <c r="G3" s="11"/>
    </row>
    <row r="4" spans="1:8" x14ac:dyDescent="0.25">
      <c r="A4">
        <v>4606</v>
      </c>
      <c r="B4" s="5">
        <v>2.38</v>
      </c>
      <c r="C4">
        <v>151</v>
      </c>
      <c r="G4" s="11"/>
    </row>
    <row r="5" spans="1:8" x14ac:dyDescent="0.25">
      <c r="A5">
        <v>4736</v>
      </c>
      <c r="B5" s="5">
        <v>2.31</v>
      </c>
      <c r="C5">
        <v>148</v>
      </c>
      <c r="G5" s="11"/>
    </row>
    <row r="6" spans="1:8" x14ac:dyDescent="0.25">
      <c r="A6">
        <v>6432</v>
      </c>
      <c r="B6" s="5">
        <v>2.13</v>
      </c>
      <c r="C6">
        <v>151</v>
      </c>
      <c r="G6" s="11"/>
    </row>
    <row r="7" spans="1:8" x14ac:dyDescent="0.25">
      <c r="A7">
        <v>6561</v>
      </c>
      <c r="B7" s="5">
        <v>2.06</v>
      </c>
      <c r="C7">
        <v>149</v>
      </c>
      <c r="G7" s="12"/>
    </row>
    <row r="8" spans="1:8" x14ac:dyDescent="0.25">
      <c r="A8">
        <v>8061</v>
      </c>
      <c r="B8" s="5">
        <v>1.63</v>
      </c>
      <c r="C8">
        <v>152</v>
      </c>
      <c r="G8" s="11"/>
    </row>
    <row r="9" spans="1:8" x14ac:dyDescent="0.25">
      <c r="A9">
        <v>8191</v>
      </c>
      <c r="B9" s="5">
        <v>1.63</v>
      </c>
      <c r="C9">
        <v>147</v>
      </c>
      <c r="G9" s="11"/>
    </row>
    <row r="10" spans="1:8" x14ac:dyDescent="0.25">
      <c r="A10">
        <v>9474</v>
      </c>
      <c r="B10" s="5">
        <v>1.56</v>
      </c>
      <c r="C10">
        <v>151</v>
      </c>
      <c r="G10" s="11"/>
    </row>
    <row r="11" spans="1:8" x14ac:dyDescent="0.25">
      <c r="A11">
        <v>9601</v>
      </c>
      <c r="B11" s="5">
        <v>1.5</v>
      </c>
      <c r="C11">
        <v>150</v>
      </c>
      <c r="G11" s="11"/>
    </row>
    <row r="12" spans="1:8" x14ac:dyDescent="0.25">
      <c r="A12">
        <v>10927</v>
      </c>
      <c r="B12" s="5">
        <v>1.63</v>
      </c>
      <c r="C12">
        <v>151</v>
      </c>
      <c r="G12" s="11"/>
    </row>
    <row r="13" spans="1:8" x14ac:dyDescent="0.25">
      <c r="A13">
        <v>11052</v>
      </c>
      <c r="B13" s="5">
        <v>1.63</v>
      </c>
      <c r="C13">
        <v>150</v>
      </c>
      <c r="G13" s="11"/>
    </row>
    <row r="14" spans="1:8" x14ac:dyDescent="0.25">
      <c r="A14">
        <v>12206</v>
      </c>
      <c r="B14" s="5">
        <v>1.56</v>
      </c>
      <c r="C14">
        <v>151</v>
      </c>
      <c r="G14" s="11"/>
    </row>
    <row r="15" spans="1:8" x14ac:dyDescent="0.25">
      <c r="A15">
        <v>12328</v>
      </c>
      <c r="B15" s="5">
        <v>1.56</v>
      </c>
      <c r="C15">
        <v>147</v>
      </c>
      <c r="G15" s="11"/>
    </row>
    <row r="16" spans="1:8" x14ac:dyDescent="0.25">
      <c r="A16">
        <v>13474</v>
      </c>
      <c r="B16" s="5">
        <v>1.63</v>
      </c>
      <c r="C16">
        <v>152</v>
      </c>
      <c r="G16" s="11"/>
    </row>
    <row r="17" spans="1:7" x14ac:dyDescent="0.25">
      <c r="A17">
        <v>13598</v>
      </c>
      <c r="B17" s="5">
        <v>1.56</v>
      </c>
      <c r="C17">
        <v>149</v>
      </c>
      <c r="G17" s="11"/>
    </row>
    <row r="18" spans="1:7" x14ac:dyDescent="0.25">
      <c r="A18">
        <v>14802</v>
      </c>
      <c r="B18" s="5">
        <v>1.63</v>
      </c>
      <c r="C18">
        <v>151</v>
      </c>
      <c r="G18" s="11"/>
    </row>
    <row r="19" spans="1:7" x14ac:dyDescent="0.25">
      <c r="A19">
        <v>14932</v>
      </c>
      <c r="B19" s="5">
        <v>1.56</v>
      </c>
      <c r="C19">
        <v>149</v>
      </c>
      <c r="G19" s="11"/>
    </row>
    <row r="20" spans="1:7" x14ac:dyDescent="0.25">
      <c r="A20">
        <v>16026</v>
      </c>
      <c r="B20" s="5">
        <v>1.44</v>
      </c>
      <c r="C20">
        <v>151</v>
      </c>
      <c r="G20" s="11"/>
    </row>
    <row r="21" spans="1:7" x14ac:dyDescent="0.25">
      <c r="A21">
        <v>16143</v>
      </c>
      <c r="B21" s="5">
        <v>1.44</v>
      </c>
      <c r="C21">
        <v>150</v>
      </c>
      <c r="G21" s="11"/>
    </row>
    <row r="22" spans="1:7" x14ac:dyDescent="0.25">
      <c r="A22">
        <v>17155</v>
      </c>
      <c r="B22" s="5">
        <v>1</v>
      </c>
      <c r="C22">
        <v>152</v>
      </c>
    </row>
    <row r="23" spans="1:7" x14ac:dyDescent="0.25">
      <c r="A23">
        <v>17276</v>
      </c>
      <c r="B23" s="5">
        <v>1</v>
      </c>
      <c r="C23">
        <v>150</v>
      </c>
    </row>
    <row r="24" spans="1:7" x14ac:dyDescent="0.25">
      <c r="A24">
        <v>18358</v>
      </c>
      <c r="B24" s="5">
        <v>1.19</v>
      </c>
      <c r="C24">
        <v>151</v>
      </c>
      <c r="G24" s="11"/>
    </row>
    <row r="25" spans="1:7" x14ac:dyDescent="0.25">
      <c r="A25">
        <v>18486</v>
      </c>
      <c r="B25" s="5">
        <v>1.25</v>
      </c>
      <c r="C25">
        <v>150</v>
      </c>
      <c r="G25" s="11"/>
    </row>
    <row r="26" spans="1:7" x14ac:dyDescent="0.25">
      <c r="A26">
        <v>19539</v>
      </c>
      <c r="B26" s="5">
        <v>1.19</v>
      </c>
      <c r="C26">
        <v>152</v>
      </c>
      <c r="G26" s="11"/>
    </row>
    <row r="27" spans="1:7" x14ac:dyDescent="0.25">
      <c r="A27">
        <v>19664</v>
      </c>
      <c r="B27" s="5">
        <v>1.19</v>
      </c>
      <c r="C27">
        <v>149</v>
      </c>
      <c r="G27" s="11"/>
    </row>
    <row r="28" spans="1:7" x14ac:dyDescent="0.25">
      <c r="A28">
        <v>20690</v>
      </c>
      <c r="B28" s="5">
        <v>1.19</v>
      </c>
      <c r="C28">
        <v>151</v>
      </c>
      <c r="G28" s="11"/>
    </row>
    <row r="29" spans="1:7" x14ac:dyDescent="0.25">
      <c r="A29">
        <v>20819</v>
      </c>
      <c r="B29" s="5">
        <v>1.19</v>
      </c>
      <c r="C29">
        <v>149</v>
      </c>
      <c r="G29" s="11"/>
    </row>
    <row r="30" spans="1:7" x14ac:dyDescent="0.25">
      <c r="A30">
        <v>21867</v>
      </c>
      <c r="B30" s="5">
        <v>1.25</v>
      </c>
      <c r="C30">
        <v>152</v>
      </c>
      <c r="G30" s="11"/>
    </row>
    <row r="31" spans="1:7" x14ac:dyDescent="0.25">
      <c r="A31">
        <v>21992</v>
      </c>
      <c r="B31" s="5">
        <v>1.25</v>
      </c>
      <c r="C31">
        <v>148</v>
      </c>
      <c r="G31" s="11"/>
    </row>
    <row r="32" spans="1:7" x14ac:dyDescent="0.25">
      <c r="A32">
        <v>22971</v>
      </c>
      <c r="B32" s="5">
        <v>1.1200000000000001</v>
      </c>
      <c r="C32">
        <v>152</v>
      </c>
      <c r="G32" s="12"/>
    </row>
    <row r="33" spans="1:7" x14ac:dyDescent="0.25">
      <c r="A33">
        <v>23096</v>
      </c>
      <c r="B33" s="5">
        <v>1.06</v>
      </c>
      <c r="C33">
        <v>149</v>
      </c>
      <c r="G33" s="12"/>
    </row>
    <row r="34" spans="1:7" x14ac:dyDescent="0.25">
      <c r="A34">
        <v>24061</v>
      </c>
      <c r="B34" s="5">
        <v>0.75</v>
      </c>
      <c r="C34">
        <v>153</v>
      </c>
    </row>
    <row r="35" spans="1:7" x14ac:dyDescent="0.25">
      <c r="A35">
        <v>24185</v>
      </c>
      <c r="B35" s="5">
        <v>0.69</v>
      </c>
      <c r="C35">
        <v>150</v>
      </c>
    </row>
    <row r="36" spans="1:7" x14ac:dyDescent="0.25">
      <c r="A36">
        <v>25101</v>
      </c>
      <c r="B36" s="5">
        <v>0.63</v>
      </c>
      <c r="C36">
        <v>152</v>
      </c>
    </row>
    <row r="37" spans="1:7" x14ac:dyDescent="0.25">
      <c r="A37">
        <v>25227</v>
      </c>
      <c r="B37" s="5">
        <v>0.56000000000000005</v>
      </c>
      <c r="C37">
        <v>149</v>
      </c>
    </row>
    <row r="38" spans="1:7" x14ac:dyDescent="0.25">
      <c r="A38">
        <v>26150</v>
      </c>
      <c r="B38" s="5">
        <v>0.56000000000000005</v>
      </c>
      <c r="C38">
        <v>152</v>
      </c>
    </row>
    <row r="39" spans="1:7" x14ac:dyDescent="0.25">
      <c r="A39">
        <v>26275</v>
      </c>
      <c r="B39" s="5">
        <v>0.5</v>
      </c>
      <c r="C39">
        <v>148</v>
      </c>
    </row>
    <row r="40" spans="1:7" x14ac:dyDescent="0.25">
      <c r="A40">
        <v>27172</v>
      </c>
      <c r="B40" s="5">
        <v>0.37</v>
      </c>
      <c r="C40">
        <v>152</v>
      </c>
    </row>
    <row r="41" spans="1:7" x14ac:dyDescent="0.25">
      <c r="A41">
        <v>27301</v>
      </c>
      <c r="B41" s="5">
        <v>0.25</v>
      </c>
      <c r="C41">
        <v>150</v>
      </c>
    </row>
    <row r="42" spans="1:7" x14ac:dyDescent="0.25">
      <c r="A42">
        <v>28173</v>
      </c>
      <c r="B42" s="5">
        <v>0.12</v>
      </c>
      <c r="C42">
        <v>151</v>
      </c>
    </row>
    <row r="43" spans="1:7" x14ac:dyDescent="0.25">
      <c r="A43">
        <v>28301</v>
      </c>
      <c r="B43" s="5">
        <v>0.12</v>
      </c>
      <c r="C43">
        <v>149</v>
      </c>
    </row>
    <row r="44" spans="1:7" x14ac:dyDescent="0.25">
      <c r="A44">
        <v>29155</v>
      </c>
      <c r="B44" s="5">
        <v>0.31</v>
      </c>
      <c r="C44">
        <v>151</v>
      </c>
    </row>
    <row r="45" spans="1:7" x14ac:dyDescent="0.25">
      <c r="A45">
        <v>29279</v>
      </c>
      <c r="B45" s="5">
        <v>0.19</v>
      </c>
      <c r="C45">
        <v>150</v>
      </c>
    </row>
    <row r="46" spans="1:7" x14ac:dyDescent="0.25">
      <c r="A46">
        <v>30110</v>
      </c>
      <c r="B46" s="5">
        <v>0</v>
      </c>
      <c r="C46">
        <v>152</v>
      </c>
    </row>
    <row r="47" spans="1:7" x14ac:dyDescent="0.25">
      <c r="A47">
        <v>30236</v>
      </c>
      <c r="B47" s="5">
        <v>0</v>
      </c>
      <c r="C47">
        <v>149</v>
      </c>
    </row>
    <row r="48" spans="1:7" x14ac:dyDescent="0.25">
      <c r="A48">
        <v>31062</v>
      </c>
      <c r="B48" s="5">
        <v>-0.25</v>
      </c>
      <c r="C48">
        <v>151</v>
      </c>
    </row>
    <row r="49" spans="1:3" x14ac:dyDescent="0.25">
      <c r="A49">
        <v>31197</v>
      </c>
      <c r="B49" s="5">
        <v>-0.31</v>
      </c>
      <c r="C49">
        <v>148</v>
      </c>
    </row>
    <row r="50" spans="1:3" x14ac:dyDescent="0.25">
      <c r="A50">
        <v>32011</v>
      </c>
      <c r="B50" s="5">
        <v>-0.37</v>
      </c>
      <c r="C50">
        <v>152</v>
      </c>
    </row>
    <row r="51" spans="1:3" x14ac:dyDescent="0.25">
      <c r="A51">
        <v>32138</v>
      </c>
      <c r="B51" s="5">
        <v>-0.31</v>
      </c>
      <c r="C51">
        <v>149</v>
      </c>
    </row>
    <row r="52" spans="1:3" x14ac:dyDescent="0.25">
      <c r="A52">
        <v>32958</v>
      </c>
      <c r="B52" s="5">
        <v>-0.5</v>
      </c>
      <c r="C52">
        <v>151</v>
      </c>
    </row>
    <row r="53" spans="1:3" x14ac:dyDescent="0.25">
      <c r="A53">
        <v>33087</v>
      </c>
      <c r="B53" s="5">
        <v>-0.5</v>
      </c>
      <c r="C53">
        <v>149</v>
      </c>
    </row>
    <row r="54" spans="1:3" x14ac:dyDescent="0.25">
      <c r="A54">
        <v>33927</v>
      </c>
      <c r="B54" s="5">
        <v>-0.37</v>
      </c>
      <c r="C54">
        <v>152</v>
      </c>
    </row>
    <row r="55" spans="1:3" x14ac:dyDescent="0.25">
      <c r="A55">
        <v>34055</v>
      </c>
      <c r="B55" s="5">
        <v>-0.44</v>
      </c>
      <c r="C55">
        <v>149</v>
      </c>
    </row>
    <row r="56" spans="1:3" x14ac:dyDescent="0.25">
      <c r="A56">
        <v>34889</v>
      </c>
      <c r="B56" s="5">
        <v>-0.37</v>
      </c>
      <c r="C56">
        <v>152</v>
      </c>
    </row>
    <row r="57" spans="1:3" x14ac:dyDescent="0.25">
      <c r="A57">
        <v>35019</v>
      </c>
      <c r="B57" s="5">
        <v>-0.44</v>
      </c>
      <c r="C57">
        <v>150</v>
      </c>
    </row>
    <row r="58" spans="1:3" x14ac:dyDescent="0.25">
      <c r="A58">
        <v>35847</v>
      </c>
      <c r="B58" s="5">
        <v>-0.5</v>
      </c>
      <c r="C58">
        <v>152</v>
      </c>
    </row>
    <row r="59" spans="1:3" x14ac:dyDescent="0.25">
      <c r="A59">
        <v>35974</v>
      </c>
      <c r="B59" s="5">
        <v>-0.5</v>
      </c>
      <c r="C59">
        <v>150</v>
      </c>
    </row>
    <row r="60" spans="1:3" x14ac:dyDescent="0.25">
      <c r="A60">
        <v>36793</v>
      </c>
      <c r="B60" s="5">
        <v>-0.56000000000000005</v>
      </c>
      <c r="C60">
        <v>152</v>
      </c>
    </row>
    <row r="61" spans="1:3" x14ac:dyDescent="0.25">
      <c r="A61">
        <v>36922</v>
      </c>
      <c r="B61" s="5">
        <v>-0.56000000000000005</v>
      </c>
      <c r="C61">
        <v>150</v>
      </c>
    </row>
    <row r="62" spans="1:3" x14ac:dyDescent="0.25">
      <c r="A62">
        <v>37731</v>
      </c>
      <c r="B62" s="5">
        <v>-0.63</v>
      </c>
      <c r="C62">
        <v>152</v>
      </c>
    </row>
    <row r="63" spans="1:3" x14ac:dyDescent="0.25">
      <c r="A63">
        <v>37859</v>
      </c>
      <c r="B63" s="5">
        <v>-0.56000000000000005</v>
      </c>
      <c r="C63">
        <v>149</v>
      </c>
    </row>
    <row r="64" spans="1:3" x14ac:dyDescent="0.25">
      <c r="A64">
        <v>38639</v>
      </c>
      <c r="B64" s="5">
        <v>-0.69</v>
      </c>
      <c r="C64">
        <v>152</v>
      </c>
    </row>
    <row r="65" spans="1:3" x14ac:dyDescent="0.25">
      <c r="A65">
        <v>38766</v>
      </c>
      <c r="B65" s="5">
        <v>-0.63</v>
      </c>
      <c r="C65">
        <v>149</v>
      </c>
    </row>
    <row r="66" spans="1:3" x14ac:dyDescent="0.25">
      <c r="A66">
        <v>39585</v>
      </c>
      <c r="B66" s="5">
        <v>-0.69</v>
      </c>
      <c r="C66">
        <v>152</v>
      </c>
    </row>
    <row r="67" spans="1:3" x14ac:dyDescent="0.25">
      <c r="A67">
        <v>39716</v>
      </c>
      <c r="B67" s="5">
        <v>-0.75</v>
      </c>
      <c r="C67">
        <v>149</v>
      </c>
    </row>
    <row r="68" spans="1:3" x14ac:dyDescent="0.25">
      <c r="A68">
        <v>40531</v>
      </c>
      <c r="B68" s="5">
        <v>-0.75</v>
      </c>
      <c r="C68">
        <v>151</v>
      </c>
    </row>
    <row r="69" spans="1:3" x14ac:dyDescent="0.25">
      <c r="A69">
        <v>40664</v>
      </c>
      <c r="B69" s="5">
        <v>-0.81</v>
      </c>
      <c r="C69">
        <v>150</v>
      </c>
    </row>
    <row r="70" spans="1:3" x14ac:dyDescent="0.25">
      <c r="A70">
        <v>41477</v>
      </c>
      <c r="B70" s="5">
        <v>-0.63</v>
      </c>
      <c r="C70">
        <v>152</v>
      </c>
    </row>
    <row r="71" spans="1:3" x14ac:dyDescent="0.25">
      <c r="A71">
        <v>41605</v>
      </c>
      <c r="B71" s="5">
        <v>-0.63</v>
      </c>
      <c r="C71">
        <v>148</v>
      </c>
    </row>
    <row r="72" spans="1:3" x14ac:dyDescent="0.25">
      <c r="A72">
        <v>42422</v>
      </c>
      <c r="B72" s="5">
        <v>-0.56000000000000005</v>
      </c>
      <c r="C72">
        <v>151</v>
      </c>
    </row>
    <row r="73" spans="1:3" x14ac:dyDescent="0.25">
      <c r="A73">
        <v>42555</v>
      </c>
      <c r="B73" s="5">
        <v>-0.56000000000000005</v>
      </c>
      <c r="C73">
        <v>149</v>
      </c>
    </row>
    <row r="74" spans="1:3" x14ac:dyDescent="0.25">
      <c r="A74">
        <v>43340</v>
      </c>
      <c r="B74" s="5">
        <v>-0.75</v>
      </c>
      <c r="C74">
        <v>151</v>
      </c>
    </row>
    <row r="75" spans="1:3" x14ac:dyDescent="0.25">
      <c r="A75">
        <v>43468</v>
      </c>
      <c r="B75" s="5">
        <v>-0.88</v>
      </c>
      <c r="C75">
        <v>150</v>
      </c>
    </row>
    <row r="76" spans="1:3" x14ac:dyDescent="0.25">
      <c r="A76">
        <v>44214</v>
      </c>
      <c r="B76" s="5">
        <v>-0.88</v>
      </c>
      <c r="C76">
        <v>151</v>
      </c>
    </row>
    <row r="77" spans="1:3" x14ac:dyDescent="0.25">
      <c r="A77">
        <v>44346</v>
      </c>
      <c r="B77" s="5">
        <v>-0.94</v>
      </c>
      <c r="C77">
        <v>148</v>
      </c>
    </row>
    <row r="78" spans="1:3" x14ac:dyDescent="0.25">
      <c r="A78">
        <v>45091</v>
      </c>
      <c r="B78" s="5">
        <v>-0.81</v>
      </c>
      <c r="C78">
        <v>151</v>
      </c>
    </row>
    <row r="79" spans="1:3" x14ac:dyDescent="0.25">
      <c r="A79">
        <v>45220</v>
      </c>
      <c r="B79" s="5">
        <v>-0.75</v>
      </c>
      <c r="C79">
        <v>150</v>
      </c>
    </row>
    <row r="80" spans="1:3" x14ac:dyDescent="0.25">
      <c r="A80">
        <v>45995</v>
      </c>
      <c r="B80" s="5">
        <v>-0.81</v>
      </c>
      <c r="C80">
        <v>152</v>
      </c>
    </row>
    <row r="81" spans="1:3" x14ac:dyDescent="0.25">
      <c r="A81">
        <v>46075</v>
      </c>
      <c r="B81" s="5">
        <v>-0.81</v>
      </c>
      <c r="C81">
        <v>144</v>
      </c>
    </row>
    <row r="82" spans="1:3" x14ac:dyDescent="0.25">
      <c r="A82">
        <v>46077</v>
      </c>
      <c r="B82" s="5">
        <v>-0.75</v>
      </c>
      <c r="C82">
        <v>255</v>
      </c>
    </row>
    <row r="83" spans="1:3" x14ac:dyDescent="0.25">
      <c r="A83">
        <v>46125</v>
      </c>
      <c r="B83" s="5">
        <v>-0.81</v>
      </c>
      <c r="C83">
        <v>150</v>
      </c>
    </row>
    <row r="84" spans="1:3" x14ac:dyDescent="0.25">
      <c r="A84">
        <v>46924</v>
      </c>
      <c r="B84" s="5">
        <v>-0.56000000000000005</v>
      </c>
      <c r="C84">
        <v>152</v>
      </c>
    </row>
    <row r="85" spans="1:3" x14ac:dyDescent="0.25">
      <c r="A85">
        <v>47049</v>
      </c>
      <c r="B85" s="5">
        <v>-0.56000000000000005</v>
      </c>
      <c r="C85">
        <v>145</v>
      </c>
    </row>
    <row r="86" spans="1:3" x14ac:dyDescent="0.25">
      <c r="A86">
        <v>47050</v>
      </c>
      <c r="B86" s="5">
        <v>-0.56000000000000005</v>
      </c>
      <c r="C86">
        <v>224</v>
      </c>
    </row>
    <row r="87" spans="1:3" x14ac:dyDescent="0.25">
      <c r="A87">
        <v>47052</v>
      </c>
      <c r="B87" s="5">
        <v>-0.56000000000000005</v>
      </c>
      <c r="C87">
        <v>148</v>
      </c>
    </row>
    <row r="88" spans="1:3" x14ac:dyDescent="0.25">
      <c r="A88">
        <v>47848</v>
      </c>
      <c r="B88" s="5">
        <v>-0.5</v>
      </c>
      <c r="C88">
        <v>151</v>
      </c>
    </row>
    <row r="89" spans="1:3" x14ac:dyDescent="0.25">
      <c r="A89">
        <v>47868</v>
      </c>
      <c r="B89" s="5">
        <v>-0.5</v>
      </c>
      <c r="C89">
        <v>90</v>
      </c>
    </row>
    <row r="90" spans="1:3" x14ac:dyDescent="0.25">
      <c r="A90">
        <v>47869</v>
      </c>
      <c r="B90" s="5">
        <v>-0.5</v>
      </c>
      <c r="C90">
        <v>253</v>
      </c>
    </row>
    <row r="91" spans="1:3" x14ac:dyDescent="0.25">
      <c r="A91">
        <v>47879</v>
      </c>
      <c r="B91" s="5">
        <v>-0.5</v>
      </c>
      <c r="C91">
        <v>135</v>
      </c>
    </row>
    <row r="92" spans="1:3" x14ac:dyDescent="0.25">
      <c r="A92">
        <v>47880</v>
      </c>
      <c r="B92" s="5">
        <v>-0.5</v>
      </c>
      <c r="C92">
        <v>234</v>
      </c>
    </row>
    <row r="93" spans="1:3" x14ac:dyDescent="0.25">
      <c r="A93">
        <v>47886</v>
      </c>
      <c r="B93" s="5">
        <v>-0.5</v>
      </c>
      <c r="C93">
        <v>146</v>
      </c>
    </row>
    <row r="94" spans="1:3" x14ac:dyDescent="0.25">
      <c r="A94">
        <v>47887</v>
      </c>
      <c r="B94" s="5">
        <v>-0.5</v>
      </c>
      <c r="C94">
        <v>210</v>
      </c>
    </row>
    <row r="95" spans="1:3" x14ac:dyDescent="0.25">
      <c r="A95">
        <v>47966</v>
      </c>
      <c r="B95" s="5">
        <v>-0.5</v>
      </c>
      <c r="C95">
        <v>139</v>
      </c>
    </row>
    <row r="96" spans="1:3" x14ac:dyDescent="0.25">
      <c r="A96">
        <v>47967</v>
      </c>
      <c r="B96" s="5">
        <v>-0.5</v>
      </c>
      <c r="C96">
        <v>267</v>
      </c>
    </row>
    <row r="97" spans="1:3" x14ac:dyDescent="0.25">
      <c r="A97">
        <v>47974</v>
      </c>
      <c r="B97" s="5">
        <v>-0.5</v>
      </c>
      <c r="C97">
        <v>148</v>
      </c>
    </row>
    <row r="98" spans="1:3" x14ac:dyDescent="0.25">
      <c r="A98">
        <v>48780</v>
      </c>
      <c r="B98" s="5">
        <v>-0.25</v>
      </c>
      <c r="C98">
        <v>153</v>
      </c>
    </row>
    <row r="99" spans="1:3" x14ac:dyDescent="0.25">
      <c r="A99">
        <v>48805</v>
      </c>
      <c r="B99" s="5">
        <v>-0.25</v>
      </c>
      <c r="C99">
        <v>137</v>
      </c>
    </row>
    <row r="100" spans="1:3" x14ac:dyDescent="0.25">
      <c r="A100">
        <v>48806</v>
      </c>
      <c r="B100" s="5">
        <v>-0.25</v>
      </c>
      <c r="C100">
        <v>230</v>
      </c>
    </row>
    <row r="101" spans="1:3" x14ac:dyDescent="0.25">
      <c r="A101">
        <v>48841</v>
      </c>
      <c r="B101" s="5">
        <v>-0.25</v>
      </c>
      <c r="C101">
        <v>147</v>
      </c>
    </row>
    <row r="102" spans="1:3" x14ac:dyDescent="0.25">
      <c r="A102">
        <v>48842</v>
      </c>
      <c r="B102" s="5">
        <v>-0.19</v>
      </c>
      <c r="C102">
        <v>272</v>
      </c>
    </row>
    <row r="103" spans="1:3" x14ac:dyDescent="0.25">
      <c r="A103">
        <v>48892</v>
      </c>
      <c r="B103" s="5">
        <v>-0.25</v>
      </c>
      <c r="C103">
        <v>144</v>
      </c>
    </row>
    <row r="104" spans="1:3" x14ac:dyDescent="0.25">
      <c r="A104">
        <v>48893</v>
      </c>
      <c r="B104" s="5">
        <v>-0.25</v>
      </c>
      <c r="C104">
        <v>258</v>
      </c>
    </row>
    <row r="105" spans="1:3" x14ac:dyDescent="0.25">
      <c r="A105">
        <v>48905</v>
      </c>
      <c r="B105" s="5">
        <v>-0.25</v>
      </c>
      <c r="C105">
        <v>148</v>
      </c>
    </row>
    <row r="106" spans="1:3" x14ac:dyDescent="0.25">
      <c r="A106">
        <v>49712</v>
      </c>
      <c r="B106" s="5">
        <v>0</v>
      </c>
      <c r="C106">
        <v>151</v>
      </c>
    </row>
    <row r="107" spans="1:3" x14ac:dyDescent="0.25">
      <c r="A107">
        <v>49720</v>
      </c>
      <c r="B107" s="5">
        <v>0</v>
      </c>
      <c r="C107">
        <v>137</v>
      </c>
    </row>
    <row r="108" spans="1:3" x14ac:dyDescent="0.25">
      <c r="A108">
        <v>49722</v>
      </c>
      <c r="B108" s="5">
        <v>0</v>
      </c>
      <c r="C108">
        <v>221</v>
      </c>
    </row>
    <row r="109" spans="1:3" x14ac:dyDescent="0.25">
      <c r="A109">
        <v>49724</v>
      </c>
      <c r="B109" s="5">
        <v>0</v>
      </c>
      <c r="C109">
        <v>141</v>
      </c>
    </row>
    <row r="110" spans="1:3" x14ac:dyDescent="0.25">
      <c r="A110">
        <v>49726</v>
      </c>
      <c r="B110" s="5">
        <v>0</v>
      </c>
      <c r="C110">
        <v>218</v>
      </c>
    </row>
    <row r="111" spans="1:3" x14ac:dyDescent="0.25">
      <c r="A111">
        <v>49732</v>
      </c>
      <c r="B111" s="5">
        <v>0</v>
      </c>
      <c r="C111">
        <v>143</v>
      </c>
    </row>
    <row r="112" spans="1:3" x14ac:dyDescent="0.25">
      <c r="A112">
        <v>49734</v>
      </c>
      <c r="B112" s="5">
        <v>0</v>
      </c>
      <c r="C112">
        <v>224</v>
      </c>
    </row>
    <row r="113" spans="1:3" x14ac:dyDescent="0.25">
      <c r="A113">
        <v>49764</v>
      </c>
      <c r="B113" s="5">
        <v>0</v>
      </c>
      <c r="C113">
        <v>124</v>
      </c>
    </row>
    <row r="114" spans="1:3" x14ac:dyDescent="0.25">
      <c r="A114">
        <v>49765</v>
      </c>
      <c r="B114" s="5">
        <v>0</v>
      </c>
      <c r="C114">
        <v>234</v>
      </c>
    </row>
    <row r="115" spans="1:3" x14ac:dyDescent="0.25">
      <c r="A115">
        <v>49792</v>
      </c>
      <c r="B115" s="5">
        <v>0</v>
      </c>
      <c r="C115">
        <v>136</v>
      </c>
    </row>
    <row r="116" spans="1:3" x14ac:dyDescent="0.25">
      <c r="A116">
        <v>49793</v>
      </c>
      <c r="B116" s="5">
        <v>0</v>
      </c>
      <c r="C116">
        <v>223</v>
      </c>
    </row>
    <row r="117" spans="1:3" x14ac:dyDescent="0.25">
      <c r="A117">
        <v>49819</v>
      </c>
      <c r="B117" s="5">
        <v>0</v>
      </c>
      <c r="C117">
        <v>127</v>
      </c>
    </row>
    <row r="118" spans="1:3" x14ac:dyDescent="0.25">
      <c r="A118">
        <v>49821</v>
      </c>
      <c r="B118" s="5">
        <v>0</v>
      </c>
      <c r="C118">
        <v>228</v>
      </c>
    </row>
    <row r="119" spans="1:3" x14ac:dyDescent="0.25">
      <c r="A119">
        <v>49822</v>
      </c>
      <c r="B119" s="5">
        <v>0</v>
      </c>
      <c r="C119">
        <v>127</v>
      </c>
    </row>
    <row r="120" spans="1:3" x14ac:dyDescent="0.25">
      <c r="A120">
        <v>49824</v>
      </c>
      <c r="B120" s="5">
        <v>0</v>
      </c>
      <c r="C120">
        <v>248</v>
      </c>
    </row>
    <row r="121" spans="1:3" x14ac:dyDescent="0.25">
      <c r="A121">
        <v>49828</v>
      </c>
      <c r="B121" s="5">
        <v>0</v>
      </c>
      <c r="C121">
        <v>146</v>
      </c>
    </row>
    <row r="122" spans="1:3" x14ac:dyDescent="0.25">
      <c r="A122">
        <v>49829</v>
      </c>
      <c r="B122" s="5">
        <v>0</v>
      </c>
      <c r="C122">
        <v>215</v>
      </c>
    </row>
    <row r="123" spans="1:3" x14ac:dyDescent="0.25">
      <c r="A123">
        <v>49839</v>
      </c>
      <c r="B123" s="5">
        <v>0</v>
      </c>
      <c r="C123">
        <v>148</v>
      </c>
    </row>
    <row r="124" spans="1:3" x14ac:dyDescent="0.25">
      <c r="A124">
        <v>50233</v>
      </c>
      <c r="B124" s="5">
        <v>0.19</v>
      </c>
      <c r="C124">
        <v>167</v>
      </c>
    </row>
    <row r="125" spans="1:3" x14ac:dyDescent="0.25">
      <c r="A125">
        <v>50234</v>
      </c>
      <c r="B125" s="5">
        <v>0.19</v>
      </c>
      <c r="C125">
        <v>5</v>
      </c>
    </row>
    <row r="126" spans="1:3" x14ac:dyDescent="0.25">
      <c r="A126">
        <v>50697</v>
      </c>
      <c r="B126" s="5">
        <v>0.44</v>
      </c>
      <c r="C126">
        <v>154</v>
      </c>
    </row>
    <row r="127" spans="1:3" x14ac:dyDescent="0.25">
      <c r="A127">
        <v>50704</v>
      </c>
      <c r="B127" s="5">
        <v>0.44</v>
      </c>
      <c r="C127">
        <v>130</v>
      </c>
    </row>
    <row r="128" spans="1:3" x14ac:dyDescent="0.25">
      <c r="A128">
        <v>50705</v>
      </c>
      <c r="B128" s="5">
        <v>0.5</v>
      </c>
      <c r="C128">
        <v>260</v>
      </c>
    </row>
    <row r="129" spans="1:3" x14ac:dyDescent="0.25">
      <c r="A129">
        <v>0</v>
      </c>
      <c r="B129" s="5">
        <v>0</v>
      </c>
      <c r="C129">
        <v>0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A3" sqref="A3:C3"/>
    </sheetView>
  </sheetViews>
  <sheetFormatPr baseColWidth="10" defaultColWidth="11.7109375" defaultRowHeight="15" x14ac:dyDescent="0.25"/>
  <cols>
    <col min="1" max="1" width="12.85546875" customWidth="1"/>
    <col min="3" max="3" width="25.42578125" customWidth="1"/>
  </cols>
  <sheetData>
    <row r="1" spans="1:5" x14ac:dyDescent="0.25">
      <c r="A1" s="9" t="s">
        <v>11</v>
      </c>
      <c r="B1" s="9"/>
      <c r="D1" s="10"/>
    </row>
    <row r="3" spans="1:5" x14ac:dyDescent="0.25">
      <c r="A3" s="10">
        <v>45258</v>
      </c>
      <c r="B3" s="8">
        <v>0.81944444444444398</v>
      </c>
      <c r="C3" s="8" t="s">
        <v>12</v>
      </c>
      <c r="E3" t="s">
        <v>13</v>
      </c>
    </row>
    <row r="4" spans="1:5" x14ac:dyDescent="0.25">
      <c r="A4" s="10">
        <v>45258</v>
      </c>
      <c r="B4" s="8">
        <v>0.81944444444444398</v>
      </c>
      <c r="C4" s="9" t="s">
        <v>14</v>
      </c>
    </row>
    <row r="5" spans="1:5" x14ac:dyDescent="0.25">
      <c r="A5" s="10">
        <v>45258</v>
      </c>
      <c r="B5" s="8">
        <v>0.93402777777777801</v>
      </c>
      <c r="C5" s="9" t="s">
        <v>15</v>
      </c>
    </row>
    <row r="6" spans="1:5" x14ac:dyDescent="0.25">
      <c r="A6" s="10">
        <v>45259</v>
      </c>
      <c r="B6" s="8">
        <v>0.25</v>
      </c>
      <c r="C6" s="9" t="s">
        <v>16</v>
      </c>
    </row>
    <row r="7" spans="1:5" x14ac:dyDescent="0.25">
      <c r="A7" s="10">
        <v>45259</v>
      </c>
      <c r="B7" s="8">
        <v>0.30347222222222198</v>
      </c>
      <c r="C7" t="s">
        <v>17</v>
      </c>
    </row>
    <row r="8" spans="1:5" x14ac:dyDescent="0.25">
      <c r="A8" s="10">
        <v>45259</v>
      </c>
      <c r="B8" s="8">
        <v>0.33680555555555602</v>
      </c>
      <c r="C8" s="9" t="s">
        <v>18</v>
      </c>
    </row>
    <row r="9" spans="1:5" x14ac:dyDescent="0.25">
      <c r="A9" s="10"/>
      <c r="B9" s="8"/>
      <c r="C9" s="9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Auswertung</vt:lpstr>
      <vt:lpstr>Auswertung ohne_mit PV alt</vt:lpstr>
      <vt:lpstr>Verteilung der Einschaltzeiten</vt:lpstr>
      <vt:lpstr>Daten für Auswertungen</vt:lpstr>
      <vt:lpstr>Datenumwandlung und Kontrolle</vt:lpstr>
      <vt:lpstr>Rohdaten</vt:lpstr>
      <vt:lpstr>Messprotokoll</vt:lpstr>
      <vt:lpstr>Auswertung!_FilterDatenbank</vt:lpstr>
      <vt:lpstr>'Auswertung ohne_mit PV alt'!_FilterDatenbank</vt:lpstr>
      <vt:lpstr>'Daten für Auswertungen'!_FilterDatenbank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Schwärzler Christoph</dc:creator>
  <dc:description/>
  <cp:lastModifiedBy>Schwärzler Christoph</cp:lastModifiedBy>
  <cp:revision>6</cp:revision>
  <dcterms:created xsi:type="dcterms:W3CDTF">2023-11-28T09:29:41Z</dcterms:created>
  <dcterms:modified xsi:type="dcterms:W3CDTF">2023-11-29T17:00:30Z</dcterms:modified>
  <dc:language>de-AT</dc:language>
</cp:coreProperties>
</file>