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Chris\School\Weekly documentation\Planning\"/>
    </mc:Choice>
  </mc:AlternateContent>
  <xr:revisionPtr revIDLastSave="0" documentId="13_ncr:1_{C2AEE3AC-2C10-4DB8-9BA1-DE3D758F1FF3}"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E5" i="11" l="1"/>
  <c r="EF5" i="11" s="1"/>
  <c r="EG5" i="11" s="1"/>
  <c r="EH5" i="11" s="1"/>
  <c r="EI5" i="11" s="1"/>
  <c r="EJ5" i="11" s="1"/>
  <c r="EK5" i="11" s="1"/>
  <c r="EE4" i="11"/>
  <c r="DJ4" i="11"/>
  <c r="DQ4" i="11" s="1"/>
  <c r="DX4" i="11" s="1"/>
  <c r="CH4" i="11"/>
  <c r="CO4" i="11"/>
  <c r="CV4" i="11"/>
  <c r="DC4" i="11"/>
  <c r="CA4" i="11"/>
  <c r="BT4" i="11"/>
  <c r="I5" i="11"/>
  <c r="BM4" i="11"/>
  <c r="AY4" i="11"/>
  <c r="BF4" i="11"/>
  <c r="AR4" i="11"/>
  <c r="H7" i="11"/>
  <c r="H33" i="11" l="1"/>
  <c r="H32" i="11"/>
  <c r="H26" i="11"/>
  <c r="H20" i="11"/>
  <c r="H14" i="11"/>
  <c r="H8" i="11"/>
  <c r="H21" i="11" l="1"/>
  <c r="H22" i="11"/>
  <c r="E28" i="11"/>
  <c r="E30" i="11"/>
  <c r="E31" i="11"/>
  <c r="H9" i="11"/>
  <c r="F23" i="11"/>
  <c r="E25" i="11"/>
  <c r="E11" i="11"/>
  <c r="I6" i="11"/>
  <c r="F31" i="11" l="1"/>
  <c r="H31" i="11" s="1"/>
  <c r="F28" i="11"/>
  <c r="E29" i="11" s="1"/>
  <c r="F30" i="11"/>
  <c r="H30" i="11" s="1"/>
  <c r="H27" i="11"/>
  <c r="H25" i="11"/>
  <c r="H10" i="11"/>
  <c r="E24" i="11"/>
  <c r="H23" i="11"/>
  <c r="H15" i="11"/>
  <c r="H13" i="11"/>
  <c r="J5" i="11"/>
  <c r="K5" i="11" s="1"/>
  <c r="L5" i="11" s="1"/>
  <c r="M5" i="11" s="1"/>
  <c r="N5" i="11" s="1"/>
  <c r="O5" i="11" s="1"/>
  <c r="P5" i="11" s="1"/>
  <c r="H28" i="11" l="1"/>
  <c r="F29" i="11"/>
  <c r="H29" i="11" s="1"/>
  <c r="F24" i="11"/>
  <c r="H24" i="11" s="1"/>
  <c r="H16" i="11"/>
  <c r="H11" i="11"/>
  <c r="H12" i="11"/>
  <c r="Q5" i="11"/>
  <c r="R5" i="11" s="1"/>
  <c r="S5" i="11" s="1"/>
  <c r="T5" i="11" s="1"/>
  <c r="U5" i="11" s="1"/>
  <c r="V5" i="11" s="1"/>
  <c r="W5" i="11" s="1"/>
  <c r="J6" i="11"/>
  <c r="H19" i="11" l="1"/>
  <c r="H18" i="11"/>
  <c r="H17" i="1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Z5" i="11" s="1"/>
  <c r="BA5" i="11" s="1"/>
  <c r="BB5" i="11" s="1"/>
  <c r="BC5" i="11" s="1"/>
  <c r="BD5" i="11" s="1"/>
  <c r="BE5" i="11" s="1"/>
  <c r="BF5" i="11" s="1"/>
  <c r="BG5" i="11" s="1"/>
  <c r="BH5" i="11" s="1"/>
  <c r="BI5" i="11" s="1"/>
  <c r="BJ5" i="11" s="1"/>
  <c r="BK5" i="11" s="1"/>
  <c r="BL5" i="11" s="1"/>
  <c r="BM5" i="11" s="1"/>
  <c r="BN5" i="11" s="1"/>
  <c r="BO5" i="11" s="1"/>
  <c r="BP5" i="11" s="1"/>
  <c r="BQ5" i="11" s="1"/>
  <c r="BR5" i="11" s="1"/>
  <c r="BS5" i="11" s="1"/>
  <c r="BT5" i="11" s="1"/>
  <c r="BU5" i="11" s="1"/>
  <c r="BV5" i="11" s="1"/>
  <c r="BW5" i="11" s="1"/>
  <c r="BX5" i="11" s="1"/>
  <c r="BY5" i="11" s="1"/>
  <c r="BZ5" i="11" s="1"/>
  <c r="CA5" i="11" s="1"/>
  <c r="CB5" i="11" s="1"/>
  <c r="CC5" i="11" s="1"/>
  <c r="CD5" i="11" s="1"/>
  <c r="CE5" i="11" s="1"/>
  <c r="CF5" i="11" s="1"/>
  <c r="CG5" i="11" s="1"/>
  <c r="CH5" i="11" s="1"/>
  <c r="CI5" i="11" s="1"/>
  <c r="CJ5" i="11" s="1"/>
  <c r="CK5" i="11" s="1"/>
  <c r="CL5" i="11" s="1"/>
  <c r="CM5" i="11" s="1"/>
  <c r="CN5" i="11" s="1"/>
  <c r="CO5" i="11" s="1"/>
  <c r="CP5" i="11" s="1"/>
  <c r="CQ5" i="11" s="1"/>
  <c r="CR5" i="11" s="1"/>
  <c r="CS5" i="11" s="1"/>
  <c r="CT5" i="11" s="1"/>
  <c r="CU5" i="11" s="1"/>
  <c r="CV5" i="11" s="1"/>
  <c r="CW5" i="11" s="1"/>
  <c r="CX5" i="11" s="1"/>
  <c r="CY5" i="11" s="1"/>
  <c r="CZ5" i="11" s="1"/>
  <c r="DA5" i="11" s="1"/>
  <c r="DB5" i="11" s="1"/>
  <c r="DC5" i="11" s="1"/>
  <c r="DD5" i="11" s="1"/>
  <c r="DE5" i="11" s="1"/>
  <c r="DF5" i="11" s="1"/>
  <c r="DG5" i="11" s="1"/>
  <c r="DH5" i="11" s="1"/>
  <c r="DI5" i="11" s="1"/>
  <c r="DJ5" i="11" s="1"/>
  <c r="DK5" i="11" s="1"/>
  <c r="DL5" i="11" s="1"/>
  <c r="DM5" i="11" s="1"/>
  <c r="DN5" i="11" s="1"/>
  <c r="DO5" i="11" s="1"/>
  <c r="DP5" i="11" s="1"/>
  <c r="DQ5" i="11" s="1"/>
  <c r="DR5" i="11" s="1"/>
  <c r="DS5" i="11" s="1"/>
  <c r="DT5" i="11" s="1"/>
  <c r="DU5" i="11" s="1"/>
  <c r="DV5" i="11" s="1"/>
  <c r="DW5" i="11" s="1"/>
  <c r="DX5" i="11" s="1"/>
  <c r="DY5" i="11" s="1"/>
  <c r="DZ5" i="11" s="1"/>
  <c r="EA5" i="11" s="1"/>
  <c r="EB5" i="11" s="1"/>
  <c r="EC5" i="11" s="1"/>
  <c r="ED5" i="11" s="1"/>
  <c r="AW6" i="11"/>
  <c r="S6" i="11"/>
  <c r="AY6" i="11" l="1"/>
  <c r="AX6" i="11"/>
  <c r="T6" i="11"/>
  <c r="AZ6" i="11" l="1"/>
  <c r="U6" i="11"/>
  <c r="BA6" i="11" l="1"/>
  <c r="V6" i="11"/>
  <c r="BB6" i="11" l="1"/>
  <c r="W6" i="11"/>
  <c r="BC6" i="11" l="1"/>
  <c r="X6" i="11"/>
  <c r="BD6" i="11" l="1"/>
  <c r="Y6" i="11"/>
  <c r="BE6" i="11" l="1"/>
  <c r="Z6" i="11"/>
  <c r="BF6" i="11" l="1"/>
  <c r="AA6" i="11"/>
  <c r="BG6" i="11" l="1"/>
  <c r="AB6" i="11"/>
  <c r="BH6" i="11" l="1"/>
  <c r="AC6" i="11"/>
  <c r="BI6" i="11" l="1"/>
  <c r="AD6" i="11"/>
  <c r="BJ6" i="11" l="1"/>
  <c r="AE6" i="11"/>
  <c r="BK6" i="11" l="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<sst xmlns="http://schemas.openxmlformats.org/spreadsheetml/2006/main" count="47" uniqueCount="47">
  <si>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</si>
  <si>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</si>
  <si>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</si>
  <si>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</si>
  <si>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</si>
  <si>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</si>
  <si>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</si>
  <si>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</si>
  <si>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</si>
  <si>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</si>
  <si>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</si>
  <si>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</si>
  <si>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</si>
  <si>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</si>
  <si>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</si>
  <si>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</si>
  <si>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</si>
  <si>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</si>
  <si>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</si>
  <si>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Evaluate progress</t>
  </si>
  <si>
    <t>Project start:</t>
  </si>
  <si>
    <t>Display week:</t>
  </si>
  <si>
    <t>Evaluation</t>
  </si>
  <si>
    <t>Q-ICT Work Placement</t>
  </si>
  <si>
    <t>Christopher Sulistiyo (4850025)</t>
  </si>
  <si>
    <t>Installing necessary apps in the working laptop</t>
  </si>
  <si>
    <t>Getting to know the company</t>
  </si>
  <si>
    <t>Working hours: 8-8.5 hrs per day</t>
  </si>
  <si>
    <t>Requirement Gathering</t>
  </si>
  <si>
    <t>Realization</t>
  </si>
  <si>
    <t>Create work placement report</t>
  </si>
  <si>
    <t>Unit test</t>
  </si>
  <si>
    <t>Research Microsoft Azure and Firebase</t>
  </si>
  <si>
    <t>Coding with Firebase</t>
  </si>
  <si>
    <t>Interview with supervisor and stakeholders to define project goals</t>
  </si>
  <si>
    <t>Creating test documents</t>
  </si>
  <si>
    <t>Initiating school documents (Notification Form, PDP, Weekly Report, Planning)</t>
  </si>
  <si>
    <t>Create user manuals</t>
  </si>
  <si>
    <t>Create Design document</t>
  </si>
  <si>
    <t>Research about company</t>
  </si>
  <si>
    <t>Finding bugs</t>
  </si>
  <si>
    <t>Prepare for mid-term presentation</t>
  </si>
  <si>
    <t>Make a work placement summary</t>
  </si>
  <si>
    <t>Gather feedback  from supervisor</t>
  </si>
  <si>
    <t>Finsihing up work placement project</t>
  </si>
  <si>
    <t>Reflecting on personal development</t>
  </si>
  <si>
    <t>Defining scope of the projects with the company (what is achievable)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</si>
</sst>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18"/>
      <color theme="9"/>
      <name val="Arial Black"/>
      <family val="2"/>
      <scheme val="major"/>
    </font>
    <font>
      <b/>
      <sz val="12"/>
      <color theme="9"/>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5" applyFont="1" applyAlignment="1">
      <alignment horizontal="left"/>
    </xf>
    <xf numFmtId="0" fontId="32" fillId="0" borderId="0" xfId="6" applyFont="1" applyAlignment="1">
      <alignment horizontal="left" vertical="center" indent="1"/>
    </xf>
    <xf numFmtId="167" fontId="21" fillId="12" borderId="22" xfId="0" applyNumberFormat="1" applyFont="1" applyFill="1" applyBorder="1" applyAlignment="1">
      <alignment horizontal="center" vertical="center"/>
    </xf>
    <xf numFmtId="166" fontId="19" fillId="2" borderId="19" xfId="0" applyNumberFormat="1" applyFont="1" applyFill="1" applyBorder="1" applyAlignment="1">
      <alignment horizontal="center" vertical="center" wrapText="1"/>
    </xf>
    <xf numFmtId="166" fontId="19" fillId="2" borderId="20"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166" fontId="19" fillId="2" borderId="22"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0">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36"/>
  <sheetViews>
    <sheetView showGridLines="0" tabSelected="1" showRuler="0" topLeftCell="A2" zoomScale="80" zoomScaleNormal="80" zoomScalePageLayoutView="70" workbookViewId="0">
      <selection activeCell="F20" sqref="F20"/>
    </sheetView>
  </sheetViews>
  <sheetFormatPr defaultColWidth="8.69921875" defaultRowHeight="30" customHeight="1" x14ac:dyDescent="0.25"/>
  <cols>
    <col min="1" max="1" width="2.69921875" style="13" customWidth="1"/>
    <col min="2" max="2" width="33.89843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 min="66" max="66" width="3.5" customWidth="1"/>
    <col min="67" max="67" width="2.5" customWidth="1"/>
    <col min="68" max="68" width="2.59765625" customWidth="1"/>
    <col min="69" max="70" width="3" customWidth="1"/>
    <col min="71" max="71" width="2.69921875" customWidth="1"/>
    <col min="72" max="72" width="2.3984375" customWidth="1"/>
    <col min="73" max="73" width="2.19921875" customWidth="1"/>
    <col min="74" max="74" width="2" customWidth="1"/>
    <col min="75" max="76" width="2.5" customWidth="1"/>
    <col min="77" max="78" width="2.59765625" customWidth="1"/>
    <col min="79" max="79" width="2.69921875" customWidth="1"/>
    <col min="80" max="80" width="2.5" customWidth="1"/>
    <col min="81" max="82" width="2.59765625" customWidth="1"/>
    <col min="83" max="83" width="2.5" customWidth="1"/>
    <col min="84" max="84" width="2.59765625" customWidth="1"/>
    <col min="85" max="85" width="2.3984375" customWidth="1"/>
    <col min="86" max="87" width="2.59765625" customWidth="1"/>
    <col min="88" max="88" width="2.19921875" customWidth="1"/>
    <col min="89" max="89" width="2.8984375" customWidth="1"/>
    <col min="90" max="90" width="2.5" customWidth="1"/>
    <col min="91" max="92" width="2.19921875" customWidth="1"/>
    <col min="93" max="93" width="2.59765625" customWidth="1"/>
    <col min="94" max="94" width="2.5" customWidth="1"/>
    <col min="95" max="95" width="2.3984375" customWidth="1"/>
    <col min="96" max="96" width="2.59765625" customWidth="1"/>
    <col min="97" max="97" width="2.5" customWidth="1"/>
    <col min="98" max="100" width="2.3984375" customWidth="1"/>
    <col min="101" max="101" width="2.69921875" customWidth="1"/>
    <col min="102" max="102" width="2.59765625" customWidth="1"/>
    <col min="103" max="103" width="3" customWidth="1"/>
    <col min="104" max="104" width="2.8984375" customWidth="1"/>
    <col min="105" max="105" width="2.59765625" customWidth="1"/>
    <col min="106" max="106" width="2.8984375" customWidth="1"/>
    <col min="107" max="107" width="3" customWidth="1"/>
    <col min="108" max="108" width="2.69921875" customWidth="1"/>
    <col min="109" max="109" width="2.8984375" customWidth="1"/>
    <col min="110" max="110" width="2.69921875" customWidth="1"/>
    <col min="111" max="111" width="2.09765625" customWidth="1"/>
    <col min="112" max="112" width="2.19921875" customWidth="1"/>
    <col min="113" max="113" width="2.09765625" customWidth="1"/>
    <col min="114" max="114" width="2.19921875" customWidth="1"/>
    <col min="115" max="115" width="2.5" customWidth="1"/>
    <col min="116" max="116" width="2.59765625" customWidth="1"/>
    <col min="117" max="117" width="2.19921875" customWidth="1"/>
    <col min="118" max="118" width="2.5" customWidth="1"/>
    <col min="119" max="119" width="2.59765625" customWidth="1"/>
    <col min="120" max="120" width="2.3984375" customWidth="1"/>
    <col min="121" max="121" width="2.69921875" customWidth="1"/>
    <col min="122" max="122" width="2.19921875" customWidth="1"/>
    <col min="123" max="123" width="2.59765625" customWidth="1"/>
    <col min="124" max="124" width="2.8984375" customWidth="1"/>
    <col min="125" max="125" width="2.59765625" customWidth="1"/>
    <col min="126" max="126" width="2.8984375" customWidth="1"/>
    <col min="127" max="127" width="2.5" customWidth="1"/>
    <col min="128" max="128" width="2.3984375" customWidth="1"/>
    <col min="129" max="129" width="2.09765625" customWidth="1"/>
    <col min="130" max="132" width="2.19921875" customWidth="1"/>
    <col min="133" max="133" width="2.59765625" customWidth="1"/>
    <col min="134" max="134" width="2.3984375" customWidth="1"/>
    <col min="135" max="135" width="2.19921875" customWidth="1"/>
    <col min="136" max="136" width="2.3984375" customWidth="1"/>
    <col min="137" max="137" width="2.19921875" customWidth="1"/>
    <col min="138" max="138" width="2.3984375" customWidth="1"/>
    <col min="139" max="139" width="2.19921875" customWidth="1"/>
    <col min="140" max="141" width="3" customWidth="1"/>
  </cols>
  <sheetData>
    <row r="1" spans="1:141" ht="90" customHeight="1" x14ac:dyDescent="0.65">
      <c r="A1" s="14"/>
      <c r="B1" s="104" t="s">
        <v>23</v>
      </c>
      <c r="C1" s="18"/>
      <c r="D1" s="19"/>
      <c r="E1" s="20"/>
      <c r="F1" s="21"/>
      <c r="H1" s="1"/>
      <c r="I1" s="120" t="s">
        <v>20</v>
      </c>
      <c r="J1" s="121"/>
      <c r="K1" s="121"/>
      <c r="L1" s="121"/>
      <c r="M1" s="121"/>
      <c r="N1" s="121"/>
      <c r="O1" s="121"/>
      <c r="P1" s="24"/>
      <c r="Q1" s="119">
        <v>45173</v>
      </c>
      <c r="R1" s="118"/>
      <c r="S1" s="118"/>
      <c r="T1" s="118"/>
      <c r="U1" s="118"/>
      <c r="V1" s="118"/>
      <c r="W1" s="118"/>
      <c r="X1" s="118"/>
      <c r="Y1" s="118"/>
      <c r="Z1" s="118"/>
    </row>
    <row r="2" spans="1:141" ht="30" customHeight="1" x14ac:dyDescent="0.6">
      <c r="B2" s="105" t="s">
        <v>24</v>
      </c>
      <c r="C2" s="96"/>
      <c r="D2" s="22"/>
      <c r="E2" s="23"/>
      <c r="F2" s="22"/>
      <c r="I2" s="120" t="s">
        <v>21</v>
      </c>
      <c r="J2" s="121"/>
      <c r="K2" s="121"/>
      <c r="L2" s="121"/>
      <c r="M2" s="121"/>
      <c r="N2" s="121"/>
      <c r="O2" s="121"/>
      <c r="P2" s="24"/>
      <c r="Q2" s="117">
        <v>1</v>
      </c>
      <c r="R2" s="118"/>
      <c r="S2" s="118"/>
      <c r="T2" s="118"/>
      <c r="U2" s="118"/>
      <c r="V2" s="118"/>
      <c r="W2" s="118"/>
      <c r="X2" s="118"/>
      <c r="Y2" s="118"/>
      <c r="Z2" s="118"/>
    </row>
    <row r="3" spans="1:141" s="26" customFormat="1" ht="30" customHeight="1" x14ac:dyDescent="0.25">
      <c r="A3" s="13"/>
      <c r="B3" s="25" t="s">
        <v>27</v>
      </c>
      <c r="D3" s="27"/>
      <c r="E3" s="28"/>
    </row>
    <row r="4" spans="1:141" s="26" customFormat="1" ht="30" customHeight="1" x14ac:dyDescent="0.25">
      <c r="A4" s="14"/>
      <c r="B4" s="29"/>
      <c r="E4" s="30"/>
      <c r="I4" s="109">
        <v>45173</v>
      </c>
      <c r="J4" s="122"/>
      <c r="K4" s="122"/>
      <c r="L4" s="122"/>
      <c r="M4" s="122"/>
      <c r="N4" s="122"/>
      <c r="O4" s="122"/>
      <c r="P4" s="107">
        <v>45180</v>
      </c>
      <c r="Q4" s="108"/>
      <c r="R4" s="108"/>
      <c r="S4" s="108"/>
      <c r="T4" s="108"/>
      <c r="U4" s="108"/>
      <c r="V4" s="109"/>
      <c r="W4" s="107">
        <v>45187</v>
      </c>
      <c r="X4" s="108"/>
      <c r="Y4" s="108"/>
      <c r="Z4" s="108"/>
      <c r="AA4" s="108"/>
      <c r="AB4" s="108"/>
      <c r="AC4" s="109"/>
      <c r="AD4" s="107">
        <v>45194</v>
      </c>
      <c r="AE4" s="108"/>
      <c r="AF4" s="108"/>
      <c r="AG4" s="108"/>
      <c r="AH4" s="108"/>
      <c r="AI4" s="108"/>
      <c r="AJ4" s="109"/>
      <c r="AK4" s="107">
        <v>45201</v>
      </c>
      <c r="AL4" s="108"/>
      <c r="AM4" s="108"/>
      <c r="AN4" s="108"/>
      <c r="AO4" s="108"/>
      <c r="AP4" s="108"/>
      <c r="AQ4" s="109"/>
      <c r="AR4" s="107">
        <f>AK4+7</f>
        <v>45208</v>
      </c>
      <c r="AS4" s="108"/>
      <c r="AT4" s="108"/>
      <c r="AU4" s="108"/>
      <c r="AV4" s="108"/>
      <c r="AW4" s="108"/>
      <c r="AX4" s="109"/>
      <c r="AY4" s="107">
        <f t="shared" ref="AY4" si="0">AR4+7</f>
        <v>45215</v>
      </c>
      <c r="AZ4" s="108"/>
      <c r="BA4" s="108"/>
      <c r="BB4" s="108"/>
      <c r="BC4" s="108"/>
      <c r="BD4" s="108"/>
      <c r="BE4" s="109"/>
      <c r="BF4" s="107">
        <f t="shared" ref="BF4" si="1">AY4+7</f>
        <v>45222</v>
      </c>
      <c r="BG4" s="108"/>
      <c r="BH4" s="108"/>
      <c r="BI4" s="108"/>
      <c r="BJ4" s="108"/>
      <c r="BK4" s="108"/>
      <c r="BL4" s="109"/>
      <c r="BM4" s="107">
        <f t="shared" ref="BM4" si="2">BF4+7</f>
        <v>45229</v>
      </c>
      <c r="BN4" s="108"/>
      <c r="BO4" s="108"/>
      <c r="BP4" s="108"/>
      <c r="BQ4" s="108"/>
      <c r="BR4" s="108"/>
      <c r="BS4" s="109"/>
      <c r="BT4" s="107">
        <f t="shared" ref="BT4" si="3">BM4+7</f>
        <v>45236</v>
      </c>
      <c r="BU4" s="108"/>
      <c r="BV4" s="108"/>
      <c r="BW4" s="108"/>
      <c r="BX4" s="108"/>
      <c r="BY4" s="108"/>
      <c r="BZ4" s="109"/>
      <c r="CA4" s="107">
        <f t="shared" ref="CA4" si="4">BT4+7</f>
        <v>45243</v>
      </c>
      <c r="CB4" s="108"/>
      <c r="CC4" s="108"/>
      <c r="CD4" s="108"/>
      <c r="CE4" s="108"/>
      <c r="CF4" s="108"/>
      <c r="CG4" s="109"/>
      <c r="CH4" s="107">
        <f t="shared" ref="CH4" si="5">CA4+7</f>
        <v>45250</v>
      </c>
      <c r="CI4" s="108"/>
      <c r="CJ4" s="108"/>
      <c r="CK4" s="108"/>
      <c r="CL4" s="108"/>
      <c r="CM4" s="108"/>
      <c r="CN4" s="109"/>
      <c r="CO4" s="107">
        <f t="shared" ref="CO4" si="6">CH4+7</f>
        <v>45257</v>
      </c>
      <c r="CP4" s="108"/>
      <c r="CQ4" s="108"/>
      <c r="CR4" s="108"/>
      <c r="CS4" s="108"/>
      <c r="CT4" s="108"/>
      <c r="CU4" s="109"/>
      <c r="CV4" s="107">
        <f t="shared" ref="CV4" si="7">CO4+7</f>
        <v>45264</v>
      </c>
      <c r="CW4" s="108"/>
      <c r="CX4" s="108"/>
      <c r="CY4" s="108"/>
      <c r="CZ4" s="108"/>
      <c r="DA4" s="108"/>
      <c r="DB4" s="109"/>
      <c r="DC4" s="107">
        <f t="shared" ref="DC4" si="8">CV4+7</f>
        <v>45271</v>
      </c>
      <c r="DD4" s="108"/>
      <c r="DE4" s="108"/>
      <c r="DF4" s="108"/>
      <c r="DG4" s="108"/>
      <c r="DH4" s="108"/>
      <c r="DI4" s="109"/>
      <c r="DJ4" s="107">
        <f t="shared" ref="DJ4" si="9">DC4+7</f>
        <v>45278</v>
      </c>
      <c r="DK4" s="108"/>
      <c r="DL4" s="108"/>
      <c r="DM4" s="108"/>
      <c r="DN4" s="108"/>
      <c r="DO4" s="108"/>
      <c r="DP4" s="109"/>
      <c r="DQ4" s="107">
        <f t="shared" ref="DQ4" si="10">DJ4+7</f>
        <v>45285</v>
      </c>
      <c r="DR4" s="108"/>
      <c r="DS4" s="108"/>
      <c r="DT4" s="108"/>
      <c r="DU4" s="108"/>
      <c r="DV4" s="108"/>
      <c r="DW4" s="108"/>
      <c r="DX4" s="110">
        <f t="shared" ref="DX4" si="11">DQ4+7</f>
        <v>45292</v>
      </c>
      <c r="DY4" s="110"/>
      <c r="DZ4" s="110"/>
      <c r="EA4" s="110"/>
      <c r="EB4" s="110"/>
      <c r="EC4" s="110"/>
      <c r="ED4" s="110"/>
      <c r="EE4" s="110">
        <f t="shared" ref="EE4" si="12">DX4+7</f>
        <v>45299</v>
      </c>
      <c r="EF4" s="110"/>
      <c r="EG4" s="110"/>
      <c r="EH4" s="110"/>
      <c r="EI4" s="110"/>
      <c r="EJ4" s="110"/>
      <c r="EK4" s="110"/>
    </row>
    <row r="5" spans="1:141" s="26" customFormat="1" ht="15" customHeight="1" x14ac:dyDescent="0.25">
      <c r="A5" s="111"/>
      <c r="B5" s="112" t="s">
        <v>3</v>
      </c>
      <c r="C5" s="114"/>
      <c r="D5" s="116"/>
      <c r="E5" s="116" t="s">
        <v>1</v>
      </c>
      <c r="F5" s="116" t="s">
        <v>2</v>
      </c>
      <c r="I5" s="31">
        <f>Project_Start-WEEKDAY(Project_Start,1)+2+7*(Display_Week-1)</f>
        <v>45173</v>
      </c>
      <c r="J5" s="31">
        <f>I5+1</f>
        <v>45174</v>
      </c>
      <c r="K5" s="31">
        <f t="shared" ref="K5:AX5" si="13">J5+1</f>
        <v>45175</v>
      </c>
      <c r="L5" s="31">
        <f t="shared" si="13"/>
        <v>45176</v>
      </c>
      <c r="M5" s="31">
        <f t="shared" si="13"/>
        <v>45177</v>
      </c>
      <c r="N5" s="31">
        <f t="shared" si="13"/>
        <v>45178</v>
      </c>
      <c r="O5" s="32">
        <f t="shared" si="13"/>
        <v>45179</v>
      </c>
      <c r="P5" s="33">
        <f>O5+1</f>
        <v>45180</v>
      </c>
      <c r="Q5" s="31">
        <f>P5+1</f>
        <v>45181</v>
      </c>
      <c r="R5" s="31">
        <f t="shared" si="13"/>
        <v>45182</v>
      </c>
      <c r="S5" s="31">
        <f t="shared" si="13"/>
        <v>45183</v>
      </c>
      <c r="T5" s="31">
        <f t="shared" si="13"/>
        <v>45184</v>
      </c>
      <c r="U5" s="31">
        <f t="shared" si="13"/>
        <v>45185</v>
      </c>
      <c r="V5" s="32">
        <f t="shared" si="13"/>
        <v>45186</v>
      </c>
      <c r="W5" s="33">
        <f>V5+1</f>
        <v>45187</v>
      </c>
      <c r="X5" s="31">
        <f>W5+1</f>
        <v>45188</v>
      </c>
      <c r="Y5" s="31">
        <f t="shared" si="13"/>
        <v>45189</v>
      </c>
      <c r="Z5" s="31">
        <f t="shared" si="13"/>
        <v>45190</v>
      </c>
      <c r="AA5" s="31">
        <f t="shared" si="13"/>
        <v>45191</v>
      </c>
      <c r="AB5" s="31">
        <f t="shared" si="13"/>
        <v>45192</v>
      </c>
      <c r="AC5" s="32">
        <f t="shared" si="13"/>
        <v>45193</v>
      </c>
      <c r="AD5" s="33">
        <f>AC5+1</f>
        <v>45194</v>
      </c>
      <c r="AE5" s="31">
        <f>AD5+1</f>
        <v>45195</v>
      </c>
      <c r="AF5" s="31">
        <f t="shared" si="13"/>
        <v>45196</v>
      </c>
      <c r="AG5" s="31">
        <f t="shared" si="13"/>
        <v>45197</v>
      </c>
      <c r="AH5" s="31">
        <f t="shared" si="13"/>
        <v>45198</v>
      </c>
      <c r="AI5" s="31">
        <f t="shared" si="13"/>
        <v>45199</v>
      </c>
      <c r="AJ5" s="32">
        <f t="shared" si="13"/>
        <v>45200</v>
      </c>
      <c r="AK5" s="33">
        <f>AJ5+1</f>
        <v>45201</v>
      </c>
      <c r="AL5" s="31">
        <f>AK5+1</f>
        <v>45202</v>
      </c>
      <c r="AM5" s="31">
        <f t="shared" si="13"/>
        <v>45203</v>
      </c>
      <c r="AN5" s="31">
        <f t="shared" si="13"/>
        <v>45204</v>
      </c>
      <c r="AO5" s="31">
        <f t="shared" si="13"/>
        <v>45205</v>
      </c>
      <c r="AP5" s="31">
        <f t="shared" si="13"/>
        <v>45206</v>
      </c>
      <c r="AQ5" s="32">
        <f t="shared" si="13"/>
        <v>45207</v>
      </c>
      <c r="AR5" s="33">
        <f>AQ5+1</f>
        <v>45208</v>
      </c>
      <c r="AS5" s="31">
        <f>AR5+1</f>
        <v>45209</v>
      </c>
      <c r="AT5" s="31">
        <f t="shared" si="13"/>
        <v>45210</v>
      </c>
      <c r="AU5" s="31">
        <f t="shared" si="13"/>
        <v>45211</v>
      </c>
      <c r="AV5" s="31">
        <f t="shared" si="13"/>
        <v>45212</v>
      </c>
      <c r="AW5" s="31">
        <f t="shared" si="13"/>
        <v>45213</v>
      </c>
      <c r="AX5" s="32">
        <f t="shared" si="13"/>
        <v>45214</v>
      </c>
      <c r="AY5" s="33">
        <f>AX5+1</f>
        <v>45215</v>
      </c>
      <c r="AZ5" s="33">
        <f t="shared" ref="AZ5:BS5" si="14">AY5+1</f>
        <v>45216</v>
      </c>
      <c r="BA5" s="33">
        <f t="shared" si="14"/>
        <v>45217</v>
      </c>
      <c r="BB5" s="33">
        <f t="shared" si="14"/>
        <v>45218</v>
      </c>
      <c r="BC5" s="33">
        <f t="shared" si="14"/>
        <v>45219</v>
      </c>
      <c r="BD5" s="33">
        <f t="shared" si="14"/>
        <v>45220</v>
      </c>
      <c r="BE5" s="33">
        <f t="shared" si="14"/>
        <v>45221</v>
      </c>
      <c r="BF5" s="33">
        <f t="shared" si="14"/>
        <v>45222</v>
      </c>
      <c r="BG5" s="33">
        <f t="shared" si="14"/>
        <v>45223</v>
      </c>
      <c r="BH5" s="33">
        <f t="shared" si="14"/>
        <v>45224</v>
      </c>
      <c r="BI5" s="33">
        <f t="shared" si="14"/>
        <v>45225</v>
      </c>
      <c r="BJ5" s="33">
        <f t="shared" si="14"/>
        <v>45226</v>
      </c>
      <c r="BK5" s="33">
        <f t="shared" si="14"/>
        <v>45227</v>
      </c>
      <c r="BL5" s="33">
        <f t="shared" si="14"/>
        <v>45228</v>
      </c>
      <c r="BM5" s="33">
        <f t="shared" si="14"/>
        <v>45229</v>
      </c>
      <c r="BN5" s="33">
        <f t="shared" si="14"/>
        <v>45230</v>
      </c>
      <c r="BO5" s="33">
        <f t="shared" si="14"/>
        <v>45231</v>
      </c>
      <c r="BP5" s="33">
        <f t="shared" si="14"/>
        <v>45232</v>
      </c>
      <c r="BQ5" s="33">
        <f t="shared" si="14"/>
        <v>45233</v>
      </c>
      <c r="BR5" s="33">
        <f t="shared" si="14"/>
        <v>45234</v>
      </c>
      <c r="BS5" s="33">
        <f t="shared" si="14"/>
        <v>45235</v>
      </c>
      <c r="BT5" s="33">
        <f t="shared" ref="BT5:BZ5" si="15">BS5+1</f>
        <v>45236</v>
      </c>
      <c r="BU5" s="33">
        <f t="shared" si="15"/>
        <v>45237</v>
      </c>
      <c r="BV5" s="33">
        <f t="shared" si="15"/>
        <v>45238</v>
      </c>
      <c r="BW5" s="33">
        <f t="shared" si="15"/>
        <v>45239</v>
      </c>
      <c r="BX5" s="33">
        <f t="shared" si="15"/>
        <v>45240</v>
      </c>
      <c r="BY5" s="33">
        <f t="shared" si="15"/>
        <v>45241</v>
      </c>
      <c r="BZ5" s="33">
        <f t="shared" si="15"/>
        <v>45242</v>
      </c>
      <c r="CA5" s="33">
        <f t="shared" ref="CA5" si="16">BZ5+1</f>
        <v>45243</v>
      </c>
      <c r="CB5" s="33">
        <f t="shared" ref="CB5" si="17">CA5+1</f>
        <v>45244</v>
      </c>
      <c r="CC5" s="33">
        <f t="shared" ref="CC5" si="18">CB5+1</f>
        <v>45245</v>
      </c>
      <c r="CD5" s="33">
        <f t="shared" ref="CD5" si="19">CC5+1</f>
        <v>45246</v>
      </c>
      <c r="CE5" s="33">
        <f t="shared" ref="CE5" si="20">CD5+1</f>
        <v>45247</v>
      </c>
      <c r="CF5" s="33">
        <f t="shared" ref="CF5" si="21">CE5+1</f>
        <v>45248</v>
      </c>
      <c r="CG5" s="33">
        <f t="shared" ref="CG5" si="22">CF5+1</f>
        <v>45249</v>
      </c>
      <c r="CH5" s="33">
        <f t="shared" ref="CH5" si="23">CG5+1</f>
        <v>45250</v>
      </c>
      <c r="CI5" s="33">
        <f t="shared" ref="CI5" si="24">CH5+1</f>
        <v>45251</v>
      </c>
      <c r="CJ5" s="33">
        <f t="shared" ref="CJ5" si="25">CI5+1</f>
        <v>45252</v>
      </c>
      <c r="CK5" s="33">
        <f t="shared" ref="CK5" si="26">CJ5+1</f>
        <v>45253</v>
      </c>
      <c r="CL5" s="33">
        <f t="shared" ref="CL5" si="27">CK5+1</f>
        <v>45254</v>
      </c>
      <c r="CM5" s="33">
        <f t="shared" ref="CM5" si="28">CL5+1</f>
        <v>45255</v>
      </c>
      <c r="CN5" s="33">
        <f t="shared" ref="CN5" si="29">CM5+1</f>
        <v>45256</v>
      </c>
      <c r="CO5" s="33">
        <f t="shared" ref="CO5" si="30">CN5+1</f>
        <v>45257</v>
      </c>
      <c r="CP5" s="33">
        <f t="shared" ref="CP5" si="31">CO5+1</f>
        <v>45258</v>
      </c>
      <c r="CQ5" s="33">
        <f t="shared" ref="CQ5" si="32">CP5+1</f>
        <v>45259</v>
      </c>
      <c r="CR5" s="33">
        <f t="shared" ref="CR5" si="33">CQ5+1</f>
        <v>45260</v>
      </c>
      <c r="CS5" s="33">
        <f t="shared" ref="CS5" si="34">CR5+1</f>
        <v>45261</v>
      </c>
      <c r="CT5" s="33">
        <f t="shared" ref="CT5" si="35">CS5+1</f>
        <v>45262</v>
      </c>
      <c r="CU5" s="33">
        <f t="shared" ref="CU5" si="36">CT5+1</f>
        <v>45263</v>
      </c>
      <c r="CV5" s="33">
        <f t="shared" ref="CV5" si="37">CU5+1</f>
        <v>45264</v>
      </c>
      <c r="CW5" s="33">
        <f t="shared" ref="CW5" si="38">CV5+1</f>
        <v>45265</v>
      </c>
      <c r="CX5" s="33">
        <f t="shared" ref="CX5" si="39">CW5+1</f>
        <v>45266</v>
      </c>
      <c r="CY5" s="33">
        <f t="shared" ref="CY5" si="40">CX5+1</f>
        <v>45267</v>
      </c>
      <c r="CZ5" s="33">
        <f t="shared" ref="CZ5" si="41">CY5+1</f>
        <v>45268</v>
      </c>
      <c r="DA5" s="33">
        <f t="shared" ref="DA5" si="42">CZ5+1</f>
        <v>45269</v>
      </c>
      <c r="DB5" s="33">
        <f t="shared" ref="DB5" si="43">DA5+1</f>
        <v>45270</v>
      </c>
      <c r="DC5" s="33">
        <f t="shared" ref="DC5" si="44">DB5+1</f>
        <v>45271</v>
      </c>
      <c r="DD5" s="33">
        <f t="shared" ref="DD5" si="45">DC5+1</f>
        <v>45272</v>
      </c>
      <c r="DE5" s="33">
        <f t="shared" ref="DE5" si="46">DD5+1</f>
        <v>45273</v>
      </c>
      <c r="DF5" s="33">
        <f t="shared" ref="DF5" si="47">DE5+1</f>
        <v>45274</v>
      </c>
      <c r="DG5" s="33">
        <f t="shared" ref="DG5" si="48">DF5+1</f>
        <v>45275</v>
      </c>
      <c r="DH5" s="33">
        <f t="shared" ref="DH5" si="49">DG5+1</f>
        <v>45276</v>
      </c>
      <c r="DI5" s="33">
        <f t="shared" ref="DI5" si="50">DH5+1</f>
        <v>45277</v>
      </c>
      <c r="DJ5" s="33">
        <f t="shared" ref="DJ5" si="51">DI5+1</f>
        <v>45278</v>
      </c>
      <c r="DK5" s="33">
        <f t="shared" ref="DK5" si="52">DJ5+1</f>
        <v>45279</v>
      </c>
      <c r="DL5" s="33">
        <f t="shared" ref="DL5" si="53">DK5+1</f>
        <v>45280</v>
      </c>
      <c r="DM5" s="33">
        <f t="shared" ref="DM5" si="54">DL5+1</f>
        <v>45281</v>
      </c>
      <c r="DN5" s="33">
        <f t="shared" ref="DN5" si="55">DM5+1</f>
        <v>45282</v>
      </c>
      <c r="DO5" s="33">
        <f t="shared" ref="DO5" si="56">DN5+1</f>
        <v>45283</v>
      </c>
      <c r="DP5" s="33">
        <f t="shared" ref="DP5" si="57">DO5+1</f>
        <v>45284</v>
      </c>
      <c r="DQ5" s="33">
        <f t="shared" ref="DQ5" si="58">DP5+1</f>
        <v>45285</v>
      </c>
      <c r="DR5" s="33">
        <f t="shared" ref="DR5" si="59">DQ5+1</f>
        <v>45286</v>
      </c>
      <c r="DS5" s="33">
        <f t="shared" ref="DS5" si="60">DR5+1</f>
        <v>45287</v>
      </c>
      <c r="DT5" s="33">
        <f t="shared" ref="DT5" si="61">DS5+1</f>
        <v>45288</v>
      </c>
      <c r="DU5" s="33">
        <f t="shared" ref="DU5" si="62">DT5+1</f>
        <v>45289</v>
      </c>
      <c r="DV5" s="33">
        <f t="shared" ref="DV5" si="63">DU5+1</f>
        <v>45290</v>
      </c>
      <c r="DW5" s="33">
        <f t="shared" ref="DW5" si="64">DV5+1</f>
        <v>45291</v>
      </c>
      <c r="DX5" s="106">
        <f t="shared" ref="DX5" si="65">DW5+1</f>
        <v>45292</v>
      </c>
      <c r="DY5" s="106">
        <f t="shared" ref="DY5" si="66">DX5+1</f>
        <v>45293</v>
      </c>
      <c r="DZ5" s="106">
        <f t="shared" ref="DZ5" si="67">DY5+1</f>
        <v>45294</v>
      </c>
      <c r="EA5" s="106">
        <f t="shared" ref="EA5" si="68">DZ5+1</f>
        <v>45295</v>
      </c>
      <c r="EB5" s="106">
        <f t="shared" ref="EB5" si="69">EA5+1</f>
        <v>45296</v>
      </c>
      <c r="EC5" s="106">
        <f t="shared" ref="EC5" si="70">EB5+1</f>
        <v>45297</v>
      </c>
      <c r="ED5" s="106">
        <f t="shared" ref="ED5" si="71">EC5+1</f>
        <v>45298</v>
      </c>
      <c r="EE5" s="106">
        <f t="shared" ref="EE5" si="72">ED5+1</f>
        <v>45299</v>
      </c>
      <c r="EF5" s="106">
        <f t="shared" ref="EF5" si="73">EE5+1</f>
        <v>45300</v>
      </c>
      <c r="EG5" s="106">
        <f t="shared" ref="EG5" si="74">EF5+1</f>
        <v>45301</v>
      </c>
      <c r="EH5" s="106">
        <f t="shared" ref="EH5" si="75">EG5+1</f>
        <v>45302</v>
      </c>
      <c r="EI5" s="106">
        <f t="shared" ref="EI5" si="76">EH5+1</f>
        <v>45303</v>
      </c>
      <c r="EJ5" s="106">
        <f t="shared" ref="EJ5" si="77">EI5+1</f>
        <v>45304</v>
      </c>
      <c r="EK5" s="106">
        <f t="shared" ref="EK5" si="78">EJ5+1</f>
        <v>45305</v>
      </c>
    </row>
    <row r="6" spans="1:141" s="26" customFormat="1" ht="15" customHeight="1" thickBot="1" x14ac:dyDescent="0.3">
      <c r="A6" s="111"/>
      <c r="B6" s="113"/>
      <c r="C6" s="115"/>
      <c r="D6" s="115"/>
      <c r="E6" s="115"/>
      <c r="F6" s="115"/>
      <c r="I6" s="34" t="str">
        <f t="shared" ref="I6:AN6" si="79">LEFT(TEXT(I5,"ddd"),1)</f>
        <v>M</v>
      </c>
      <c r="J6" s="35" t="str">
        <f t="shared" si="79"/>
        <v>T</v>
      </c>
      <c r="K6" s="35" t="str">
        <f t="shared" si="79"/>
        <v>W</v>
      </c>
      <c r="L6" s="35" t="str">
        <f t="shared" si="79"/>
        <v>T</v>
      </c>
      <c r="M6" s="35" t="str">
        <f t="shared" si="79"/>
        <v>F</v>
      </c>
      <c r="N6" s="35" t="str">
        <f t="shared" si="79"/>
        <v>S</v>
      </c>
      <c r="O6" s="35" t="str">
        <f t="shared" si="79"/>
        <v>S</v>
      </c>
      <c r="P6" s="35" t="str">
        <f t="shared" si="79"/>
        <v>M</v>
      </c>
      <c r="Q6" s="35" t="str">
        <f t="shared" si="79"/>
        <v>T</v>
      </c>
      <c r="R6" s="35" t="str">
        <f t="shared" si="79"/>
        <v>W</v>
      </c>
      <c r="S6" s="35" t="str">
        <f t="shared" si="79"/>
        <v>T</v>
      </c>
      <c r="T6" s="35" t="str">
        <f t="shared" si="79"/>
        <v>F</v>
      </c>
      <c r="U6" s="35" t="str">
        <f t="shared" si="79"/>
        <v>S</v>
      </c>
      <c r="V6" s="35" t="str">
        <f t="shared" si="79"/>
        <v>S</v>
      </c>
      <c r="W6" s="35" t="str">
        <f t="shared" si="79"/>
        <v>M</v>
      </c>
      <c r="X6" s="35" t="str">
        <f t="shared" si="79"/>
        <v>T</v>
      </c>
      <c r="Y6" s="35" t="str">
        <f t="shared" si="79"/>
        <v>W</v>
      </c>
      <c r="Z6" s="35" t="str">
        <f t="shared" si="79"/>
        <v>T</v>
      </c>
      <c r="AA6" s="35" t="str">
        <f t="shared" si="79"/>
        <v>F</v>
      </c>
      <c r="AB6" s="35" t="str">
        <f t="shared" si="79"/>
        <v>S</v>
      </c>
      <c r="AC6" s="35" t="str">
        <f t="shared" si="79"/>
        <v>S</v>
      </c>
      <c r="AD6" s="35" t="str">
        <f t="shared" si="79"/>
        <v>M</v>
      </c>
      <c r="AE6" s="35" t="str">
        <f t="shared" si="79"/>
        <v>T</v>
      </c>
      <c r="AF6" s="35" t="str">
        <f t="shared" si="79"/>
        <v>W</v>
      </c>
      <c r="AG6" s="35" t="str">
        <f t="shared" si="79"/>
        <v>T</v>
      </c>
      <c r="AH6" s="35" t="str">
        <f t="shared" si="79"/>
        <v>F</v>
      </c>
      <c r="AI6" s="35" t="str">
        <f t="shared" si="79"/>
        <v>S</v>
      </c>
      <c r="AJ6" s="35" t="str">
        <f t="shared" si="79"/>
        <v>S</v>
      </c>
      <c r="AK6" s="35" t="str">
        <f t="shared" si="79"/>
        <v>M</v>
      </c>
      <c r="AL6" s="35" t="str">
        <f t="shared" si="79"/>
        <v>T</v>
      </c>
      <c r="AM6" s="35" t="str">
        <f t="shared" si="79"/>
        <v>W</v>
      </c>
      <c r="AN6" s="35" t="str">
        <f t="shared" si="79"/>
        <v>T</v>
      </c>
      <c r="AO6" s="35" t="str">
        <f t="shared" ref="AO6:BL6" si="80">LEFT(TEXT(AO5,"ddd"),1)</f>
        <v>F</v>
      </c>
      <c r="AP6" s="35" t="str">
        <f t="shared" si="80"/>
        <v>S</v>
      </c>
      <c r="AQ6" s="35" t="str">
        <f t="shared" si="80"/>
        <v>S</v>
      </c>
      <c r="AR6" s="35" t="str">
        <f t="shared" si="80"/>
        <v>M</v>
      </c>
      <c r="AS6" s="35" t="str">
        <f t="shared" si="80"/>
        <v>T</v>
      </c>
      <c r="AT6" s="35" t="str">
        <f t="shared" si="80"/>
        <v>W</v>
      </c>
      <c r="AU6" s="35" t="str">
        <f t="shared" si="80"/>
        <v>T</v>
      </c>
      <c r="AV6" s="35" t="str">
        <f t="shared" si="80"/>
        <v>F</v>
      </c>
      <c r="AW6" s="35" t="str">
        <f t="shared" si="80"/>
        <v>S</v>
      </c>
      <c r="AX6" s="35" t="str">
        <f t="shared" si="80"/>
        <v>S</v>
      </c>
      <c r="AY6" s="35" t="str">
        <f t="shared" si="80"/>
        <v>M</v>
      </c>
      <c r="AZ6" s="35" t="str">
        <f t="shared" si="80"/>
        <v>T</v>
      </c>
      <c r="BA6" s="35" t="str">
        <f t="shared" si="80"/>
        <v>W</v>
      </c>
      <c r="BB6" s="35" t="str">
        <f t="shared" si="80"/>
        <v>T</v>
      </c>
      <c r="BC6" s="35" t="str">
        <f t="shared" si="80"/>
        <v>F</v>
      </c>
      <c r="BD6" s="35" t="str">
        <f t="shared" si="80"/>
        <v>S</v>
      </c>
      <c r="BE6" s="35" t="str">
        <f t="shared" si="80"/>
        <v>S</v>
      </c>
      <c r="BF6" s="35" t="str">
        <f t="shared" si="80"/>
        <v>M</v>
      </c>
      <c r="BG6" s="35" t="str">
        <f t="shared" si="80"/>
        <v>T</v>
      </c>
      <c r="BH6" s="35" t="str">
        <f t="shared" si="80"/>
        <v>W</v>
      </c>
      <c r="BI6" s="35" t="str">
        <f t="shared" si="80"/>
        <v>T</v>
      </c>
      <c r="BJ6" s="35" t="str">
        <f t="shared" si="80"/>
        <v>F</v>
      </c>
      <c r="BK6" s="35" t="str">
        <f t="shared" si="80"/>
        <v>S</v>
      </c>
      <c r="BL6" s="36" t="str">
        <f t="shared" si="80"/>
        <v>S</v>
      </c>
    </row>
    <row r="7" spans="1:141" s="26" customFormat="1" ht="30" hidden="1" customHeight="1" thickBot="1" x14ac:dyDescent="0.3">
      <c r="A7" s="13" t="s">
        <v>17</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141" s="46" customFormat="1" ht="30" customHeight="1" thickBot="1" x14ac:dyDescent="0.3">
      <c r="A8" s="14"/>
      <c r="B8" s="40" t="s">
        <v>18</v>
      </c>
      <c r="C8" s="41"/>
      <c r="D8" s="42"/>
      <c r="E8" s="43"/>
      <c r="F8" s="44"/>
      <c r="G8" s="17"/>
      <c r="H8" s="5" t="str">
        <f t="shared" ref="H8:H33" si="81">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row>
    <row r="9" spans="1:141" s="46" customFormat="1" ht="30" customHeight="1" thickBot="1" x14ac:dyDescent="0.3">
      <c r="A9" s="14"/>
      <c r="B9" s="47" t="s">
        <v>26</v>
      </c>
      <c r="C9" s="48"/>
      <c r="D9" s="49"/>
      <c r="E9" s="50">
        <v>45173</v>
      </c>
      <c r="F9" s="50">
        <v>45178</v>
      </c>
      <c r="G9" s="17"/>
      <c r="H9" s="5">
        <f t="shared" si="81"/>
        <v>6</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row>
    <row r="10" spans="1:141" s="46" customFormat="1" ht="30" customHeight="1" thickBot="1" x14ac:dyDescent="0.3">
      <c r="A10" s="14"/>
      <c r="B10" s="52" t="s">
        <v>25</v>
      </c>
      <c r="C10" s="53"/>
      <c r="D10" s="54"/>
      <c r="E10" s="55">
        <v>45173</v>
      </c>
      <c r="F10" s="50">
        <v>45174</v>
      </c>
      <c r="G10" s="17"/>
      <c r="H10" s="5">
        <f t="shared" si="81"/>
        <v>2</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6"/>
      <c r="BZ10" s="56"/>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6"/>
      <c r="DY10" s="56"/>
      <c r="DZ10" s="51"/>
      <c r="EA10" s="51"/>
      <c r="EB10" s="51"/>
      <c r="EC10" s="51"/>
      <c r="ED10" s="51"/>
      <c r="EE10" s="51"/>
      <c r="EF10" s="51"/>
      <c r="EG10" s="51"/>
      <c r="EH10" s="51"/>
      <c r="EI10" s="51"/>
      <c r="EJ10" s="51"/>
      <c r="EK10" s="51"/>
    </row>
    <row r="11" spans="1:141" s="46" customFormat="1" ht="30" customHeight="1" thickBot="1" x14ac:dyDescent="0.3">
      <c r="A11" s="13"/>
      <c r="B11" s="52" t="s">
        <v>34</v>
      </c>
      <c r="C11" s="53"/>
      <c r="D11" s="54"/>
      <c r="E11" s="55">
        <f>F10</f>
        <v>45174</v>
      </c>
      <c r="F11" s="55">
        <v>45177</v>
      </c>
      <c r="G11" s="17"/>
      <c r="H11" s="5">
        <f t="shared" si="81"/>
        <v>4</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row>
    <row r="12" spans="1:141" s="46" customFormat="1" ht="30" customHeight="1" thickBot="1" x14ac:dyDescent="0.3">
      <c r="A12" s="13"/>
      <c r="B12" s="52" t="s">
        <v>39</v>
      </c>
      <c r="C12" s="53"/>
      <c r="D12" s="54"/>
      <c r="E12" s="55">
        <v>45173</v>
      </c>
      <c r="F12" s="55">
        <v>45185</v>
      </c>
      <c r="G12" s="17"/>
      <c r="H12" s="5">
        <f t="shared" si="81"/>
        <v>13</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6"/>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row>
    <row r="13" spans="1:141" s="46" customFormat="1" ht="30" customHeight="1" thickBot="1" x14ac:dyDescent="0.3">
      <c r="A13" s="13"/>
      <c r="B13" s="52" t="s">
        <v>36</v>
      </c>
      <c r="C13" s="53"/>
      <c r="D13" s="54"/>
      <c r="E13" s="55">
        <v>45173</v>
      </c>
      <c r="F13" s="55">
        <v>45215</v>
      </c>
      <c r="G13" s="17"/>
      <c r="H13" s="5">
        <f t="shared" si="81"/>
        <v>43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row>
    <row r="14" spans="1:141" s="46" customFormat="1" ht="30" customHeight="1" thickBot="1" x14ac:dyDescent="0.3">
      <c r="A14" s="14"/>
      <c r="B14" s="57" t="s">
        <v>28</v>
      </c>
      <c r="C14" s="58"/>
      <c r="D14" s="59"/>
      <c r="E14" s="60"/>
      <c r="F14" s="61"/>
      <c r="G14" s="17"/>
      <c r="H14" s="5" t="str">
        <f t="shared" si="81"/>
        <v/>
      </c>
    </row>
    <row r="15" spans="1:141" s="46" customFormat="1" ht="30" customHeight="1" thickBot="1" x14ac:dyDescent="0.3">
      <c r="A15" s="14"/>
      <c r="B15" s="62" t="s">
        <v>30</v>
      </c>
      <c r="C15" s="63"/>
      <c r="D15" s="64"/>
      <c r="E15" s="65">
        <v>45173</v>
      </c>
      <c r="F15" s="65">
        <v>45215</v>
      </c>
      <c r="G15" s="17"/>
      <c r="H15" s="5">
        <f t="shared" si="81"/>
        <v>43</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row>
    <row r="16" spans="1:141" s="46" customFormat="1" ht="30" customHeight="1" thickBot="1" x14ac:dyDescent="0.3">
      <c r="A16" s="13"/>
      <c r="B16" s="62" t="s">
        <v>32</v>
      </c>
      <c r="C16" s="63"/>
      <c r="D16" s="64"/>
      <c r="E16" s="65">
        <v>45173</v>
      </c>
      <c r="F16" s="65">
        <v>45208</v>
      </c>
      <c r="G16" s="17"/>
      <c r="H16" s="5">
        <f t="shared" si="81"/>
        <v>36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6"/>
      <c r="BZ16" s="56"/>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6"/>
      <c r="DY16" s="56"/>
      <c r="DZ16" s="51"/>
      <c r="EA16" s="51"/>
      <c r="EB16" s="51"/>
      <c r="EC16" s="51"/>
      <c r="ED16" s="51"/>
      <c r="EE16" s="51"/>
      <c r="EF16" s="51"/>
      <c r="EG16" s="51"/>
      <c r="EH16" s="51"/>
      <c r="EI16" s="51"/>
      <c r="EJ16" s="51"/>
      <c r="EK16" s="51"/>
    </row>
    <row r="17" spans="1:141" s="46" customFormat="1" ht="30" customHeight="1" thickBot="1" x14ac:dyDescent="0.3">
      <c r="A17" s="13"/>
      <c r="B17" s="62" t="s">
        <v>38</v>
      </c>
      <c r="C17" s="63"/>
      <c r="D17" s="64"/>
      <c r="E17" s="65">
        <v>45194</v>
      </c>
      <c r="F17" s="65">
        <v>45201</v>
      </c>
      <c r="G17" s="17"/>
      <c r="H17" s="5">
        <f t="shared" si="81"/>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row>
    <row r="18" spans="1:141" s="46" customFormat="1" ht="30" customHeight="1" thickBot="1" x14ac:dyDescent="0.3">
      <c r="A18" s="13"/>
      <c r="B18" s="62" t="s">
        <v>41</v>
      </c>
      <c r="C18" s="63"/>
      <c r="D18" s="64"/>
      <c r="E18" s="65">
        <v>45222</v>
      </c>
      <c r="F18" s="65">
        <v>45226</v>
      </c>
      <c r="G18" s="17"/>
      <c r="H18" s="5">
        <f t="shared" si="81"/>
        <v>5</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6"/>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row>
    <row r="19" spans="1:141" s="46" customFormat="1" ht="30" customHeight="1" thickBot="1" x14ac:dyDescent="0.3">
      <c r="A19" s="13"/>
      <c r="B19" s="62" t="s">
        <v>46</v>
      </c>
      <c r="C19" s="63"/>
      <c r="D19" s="64"/>
      <c r="E19" s="65">
        <v>45180</v>
      </c>
      <c r="F19" s="65">
        <v>45185</v>
      </c>
      <c r="G19" s="17"/>
      <c r="H19" s="5">
        <f t="shared" si="81"/>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row>
    <row r="20" spans="1:141" s="46" customFormat="1" ht="30" customHeight="1" thickBot="1" x14ac:dyDescent="0.3">
      <c r="A20" s="13"/>
      <c r="B20" s="66" t="s">
        <v>29</v>
      </c>
      <c r="C20" s="67"/>
      <c r="D20" s="68"/>
      <c r="E20" s="69"/>
      <c r="F20" s="70"/>
      <c r="G20" s="17"/>
      <c r="H20" s="5" t="str">
        <f t="shared" si="81"/>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c r="DH20" s="71"/>
      <c r="DI20" s="71"/>
      <c r="DJ20" s="71"/>
      <c r="DK20" s="71"/>
      <c r="DL20" s="71"/>
      <c r="DM20" s="71"/>
      <c r="DN20" s="71"/>
      <c r="DO20" s="71"/>
      <c r="DP20" s="71"/>
      <c r="DQ20" s="71"/>
      <c r="DR20" s="71"/>
      <c r="DS20" s="71"/>
      <c r="DT20" s="71"/>
      <c r="DU20" s="71"/>
      <c r="DV20" s="71"/>
      <c r="DW20" s="71"/>
      <c r="DX20" s="71"/>
      <c r="DY20" s="71"/>
      <c r="DZ20" s="71"/>
      <c r="EA20" s="71"/>
      <c r="EB20" s="71"/>
      <c r="EC20" s="71"/>
      <c r="ED20" s="71"/>
      <c r="EE20" s="71"/>
      <c r="EF20" s="71"/>
      <c r="EG20" s="71"/>
      <c r="EH20" s="71"/>
      <c r="EI20" s="71"/>
      <c r="EJ20" s="71"/>
      <c r="EK20" s="71"/>
    </row>
    <row r="21" spans="1:141" s="46" customFormat="1" ht="30" customHeight="1" thickBot="1" x14ac:dyDescent="0.3">
      <c r="A21" s="13"/>
      <c r="B21" s="72" t="s">
        <v>33</v>
      </c>
      <c r="C21" s="73"/>
      <c r="D21" s="74"/>
      <c r="E21" s="75">
        <v>45215</v>
      </c>
      <c r="F21" s="75">
        <v>45292</v>
      </c>
      <c r="G21" s="17"/>
      <c r="H21" s="5">
        <f t="shared" si="81"/>
        <v>78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row>
    <row r="22" spans="1:141" s="46" customFormat="1" ht="30" customHeight="1" thickBot="1" x14ac:dyDescent="0.3">
      <c r="A22" s="13"/>
      <c r="B22" s="72" t="s">
        <v>31</v>
      </c>
      <c r="C22" s="73"/>
      <c r="D22" s="74"/>
      <c r="E22" s="75">
        <v>45222</v>
      </c>
      <c r="F22" s="75">
        <v>45292</v>
      </c>
      <c r="G22" s="17"/>
      <c r="H22" s="5">
        <f t="shared" si="81"/>
        <v>71</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row>
    <row r="23" spans="1:141" s="46" customFormat="1" ht="30" customHeight="1" thickBot="1" x14ac:dyDescent="0.3">
      <c r="A23" s="13"/>
      <c r="B23" s="72" t="s">
        <v>35</v>
      </c>
      <c r="C23" s="73"/>
      <c r="D23" s="74"/>
      <c r="E23" s="75">
        <v>45229</v>
      </c>
      <c r="F23" s="75">
        <f>E23+5</f>
        <v>45234</v>
      </c>
      <c r="G23" s="17"/>
      <c r="H23" s="5">
        <f t="shared" si="81"/>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row>
    <row r="24" spans="1:141" s="46" customFormat="1" ht="30" customHeight="1" thickBot="1" x14ac:dyDescent="0.3">
      <c r="A24" s="13"/>
      <c r="B24" s="72" t="s">
        <v>37</v>
      </c>
      <c r="C24" s="73"/>
      <c r="D24" s="74"/>
      <c r="E24" s="75">
        <f>F23+1</f>
        <v>45235</v>
      </c>
      <c r="F24" s="75">
        <f>E24+4</f>
        <v>45239</v>
      </c>
      <c r="G24" s="17"/>
      <c r="H24" s="5">
        <f t="shared" si="81"/>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row>
    <row r="25" spans="1:141" s="46" customFormat="1" ht="30" customHeight="1" thickBot="1" x14ac:dyDescent="0.3">
      <c r="A25" s="13"/>
      <c r="B25" s="72" t="s">
        <v>40</v>
      </c>
      <c r="C25" s="73"/>
      <c r="D25" s="74"/>
      <c r="E25" s="75">
        <f>E23</f>
        <v>45229</v>
      </c>
      <c r="F25" s="75">
        <v>45292</v>
      </c>
      <c r="G25" s="17"/>
      <c r="H25" s="5">
        <f t="shared" si="81"/>
        <v>64</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row>
    <row r="26" spans="1:141" s="46" customFormat="1" ht="30" customHeight="1" thickBot="1" x14ac:dyDescent="0.3">
      <c r="A26" s="13"/>
      <c r="B26" s="76" t="s">
        <v>22</v>
      </c>
      <c r="C26" s="77"/>
      <c r="D26" s="78"/>
      <c r="E26" s="79"/>
      <c r="F26" s="80"/>
      <c r="G26" s="17"/>
      <c r="H26" s="5" t="str">
        <f t="shared" si="81"/>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c r="CV26" s="81"/>
      <c r="CW26" s="81"/>
      <c r="CX26" s="81"/>
      <c r="CY26" s="81"/>
      <c r="CZ26" s="81"/>
      <c r="DA26" s="81"/>
      <c r="DB26" s="81"/>
      <c r="DC26" s="81"/>
      <c r="DD26" s="81"/>
      <c r="DE26" s="81"/>
      <c r="DF26" s="81"/>
      <c r="DG26" s="81"/>
      <c r="DH26" s="81"/>
      <c r="DI26" s="81"/>
      <c r="DJ26" s="81"/>
      <c r="DK26" s="81"/>
      <c r="DL26" s="81"/>
      <c r="DM26" s="81"/>
      <c r="DN26" s="81"/>
      <c r="DO26" s="81"/>
      <c r="DP26" s="81"/>
      <c r="DQ26" s="81"/>
      <c r="DR26" s="81"/>
      <c r="DS26" s="81"/>
      <c r="DT26" s="81"/>
      <c r="DU26" s="81"/>
      <c r="DV26" s="81"/>
      <c r="DW26" s="81"/>
      <c r="DX26" s="81"/>
      <c r="DY26" s="81"/>
      <c r="DZ26" s="81"/>
      <c r="EA26" s="81"/>
      <c r="EB26" s="81"/>
      <c r="EC26" s="81"/>
      <c r="ED26" s="81"/>
      <c r="EE26" s="81"/>
      <c r="EF26" s="81"/>
      <c r="EG26" s="81"/>
      <c r="EH26" s="81"/>
      <c r="EI26" s="81"/>
      <c r="EJ26" s="81"/>
      <c r="EK26" s="81"/>
    </row>
    <row r="27" spans="1:141" s="46" customFormat="1" ht="30" customHeight="1" thickBot="1" x14ac:dyDescent="0.3">
      <c r="A27" s="13"/>
      <c r="B27" s="82" t="s">
        <v>44</v>
      </c>
      <c r="C27" s="83"/>
      <c r="D27" s="84"/>
      <c r="E27" s="85">
        <v>45299</v>
      </c>
      <c r="F27" s="85">
        <v>45297</v>
      </c>
      <c r="G27" s="17"/>
      <c r="H27" s="5">
        <f t="shared" si="81"/>
        <v>-1</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row>
    <row r="28" spans="1:141" s="46" customFormat="1" ht="30" customHeight="1" thickBot="1" x14ac:dyDescent="0.3">
      <c r="A28" s="13"/>
      <c r="B28" s="82" t="s">
        <v>42</v>
      </c>
      <c r="C28" s="83"/>
      <c r="D28" s="84"/>
      <c r="E28" s="85">
        <f>F27</f>
        <v>45297</v>
      </c>
      <c r="F28" s="85">
        <f>E28+4</f>
        <v>45301</v>
      </c>
      <c r="G28" s="17"/>
      <c r="H28" s="5">
        <f t="shared" si="81"/>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row>
    <row r="29" spans="1:141" s="46" customFormat="1" ht="30" customHeight="1" thickBot="1" x14ac:dyDescent="0.3">
      <c r="A29" s="13"/>
      <c r="B29" s="82" t="s">
        <v>19</v>
      </c>
      <c r="C29" s="83"/>
      <c r="D29" s="84"/>
      <c r="E29" s="85">
        <f>F28+1</f>
        <v>45302</v>
      </c>
      <c r="F29" s="85">
        <f>E29+3</f>
        <v>45305</v>
      </c>
      <c r="G29" s="17"/>
      <c r="H29" s="5">
        <f t="shared" si="81"/>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row>
    <row r="30" spans="1:141" s="46" customFormat="1" ht="30" customHeight="1" thickBot="1" x14ac:dyDescent="0.3">
      <c r="A30" s="13"/>
      <c r="B30" s="82" t="s">
        <v>45</v>
      </c>
      <c r="C30" s="83"/>
      <c r="D30" s="84"/>
      <c r="E30" s="85">
        <f>E27+5</f>
        <v>45304</v>
      </c>
      <c r="F30" s="85">
        <f>E30+3</f>
        <v>45307</v>
      </c>
      <c r="G30" s="17"/>
      <c r="H30" s="5">
        <f t="shared" si="81"/>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row>
    <row r="31" spans="1:141" s="46" customFormat="1" ht="30" customHeight="1" thickBot="1" x14ac:dyDescent="0.3">
      <c r="A31" s="13"/>
      <c r="B31" s="82" t="s">
        <v>43</v>
      </c>
      <c r="C31" s="83"/>
      <c r="D31" s="84"/>
      <c r="E31" s="85">
        <f>E27+7</f>
        <v>45306</v>
      </c>
      <c r="F31" s="85">
        <f>E31+5</f>
        <v>45311</v>
      </c>
      <c r="G31" s="17"/>
      <c r="H31" s="5">
        <f t="shared" si="81"/>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row>
    <row r="32" spans="1:141" s="46" customFormat="1" ht="30" customHeight="1" thickBot="1" x14ac:dyDescent="0.3">
      <c r="A32" s="13"/>
      <c r="B32" s="86"/>
      <c r="C32" s="87"/>
      <c r="D32" s="88"/>
      <c r="E32" s="89"/>
      <c r="F32" s="89"/>
      <c r="G32" s="17"/>
      <c r="H32" s="5" t="str">
        <f t="shared" si="81"/>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90"/>
      <c r="C33" s="91"/>
      <c r="D33" s="92"/>
      <c r="E33" s="93"/>
      <c r="F33" s="94"/>
      <c r="G33" s="17"/>
      <c r="H33" s="6" t="str">
        <f t="shared" si="81"/>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5">
      <c r="G34" s="3"/>
    </row>
    <row r="35" spans="1:64" ht="30" customHeight="1" x14ac:dyDescent="0.25">
      <c r="C35" s="16"/>
      <c r="F35" s="15"/>
    </row>
    <row r="36" spans="1:64" ht="30" customHeight="1" x14ac:dyDescent="0.25">
      <c r="C36" s="4"/>
    </row>
  </sheetData>
  <mergeCells count="29">
    <mergeCell ref="BM4:BS4"/>
    <mergeCell ref="BT4:BZ4"/>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 ref="DJ4:DP4"/>
    <mergeCell ref="DQ4:DW4"/>
    <mergeCell ref="DX4:ED4"/>
    <mergeCell ref="EE4:EK4"/>
    <mergeCell ref="CA4:CG4"/>
    <mergeCell ref="CH4:CN4"/>
    <mergeCell ref="CO4:CU4"/>
    <mergeCell ref="CV4:DB4"/>
    <mergeCell ref="DC4:DI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EC13 EE9:EK13">
    <cfRule type="expression" dxfId="20" priority="6">
      <formula>AND(task_start&lt;=I$5,ROUNDDOWN((task_end-task_start+1)*task_progress,0)+task_start-1&gt;=I$5)</formula>
    </cfRule>
    <cfRule type="expression" dxfId="19" priority="7" stopIfTrue="1">
      <formula>AND(task_end&gt;=I$5,task_start&lt;J$5)</formula>
    </cfRule>
  </conditionalFormatting>
  <conditionalFormatting sqref="I15:EC19 EE15:EK19">
    <cfRule type="expression" dxfId="18" priority="4">
      <formula>AND(task_start&lt;=I$5,ROUNDDOWN((task_end-task_start+1)*task_progress,0)+task_start-1&gt;=I$5)</formula>
    </cfRule>
    <cfRule type="expression" dxfId="17" priority="5" stopIfTrue="1">
      <formula>AND(task_end&gt;=I$5,task_start&lt;J$5)</formula>
    </cfRule>
  </conditionalFormatting>
  <conditionalFormatting sqref="I21:EC25 EE21:EK25">
    <cfRule type="expression" dxfId="16" priority="2">
      <formula>AND(task_start&lt;=I$5,ROUNDDOWN((task_end-task_start+1)*task_progress,0)+task_start-1&gt;=I$5)</formula>
    </cfRule>
    <cfRule type="expression" dxfId="15" priority="3" stopIfTrue="1">
      <formula>AND(task_end&gt;=I$5,task_start&lt;J$5)</formula>
    </cfRule>
  </conditionalFormatting>
  <conditionalFormatting sqref="I27:EC31 EE27:EK31">
    <cfRule type="expression" dxfId="14" priority="36">
      <formula>AND(task_start&lt;=I$5,ROUNDDOWN((task_end-task_start+1)*task_progress,0)+task_start-1&gt;=I$5)</formula>
    </cfRule>
    <cfRule type="expression" dxfId="13" priority="37" stopIfTrue="1">
      <formula>AND(task_end&gt;=I$5,task_start&lt;J$5)</formula>
    </cfRule>
  </conditionalFormatting>
  <conditionalFormatting sqref="I6:BL31 I5:EC5 BM8:EC31 EE8:EK31 I4:EK4 EE5:EJ5">
    <cfRule type="expression" dxfId="12" priority="1">
      <formula>AND(TODAY()&gt;=I$5, TODAY()&lt;J$5)</formula>
    </cfRule>
  </conditionalFormatting>
  <conditionalFormatting sqref="ED9:ED13">
    <cfRule type="expression" dxfId="11" priority="40">
      <formula>AND(task_start&lt;=ED$5,ROUNDDOWN((task_end-task_start+1)*task_progress,0)+task_start-1&gt;=ED$5)</formula>
    </cfRule>
    <cfRule type="expression" dxfId="10" priority="41" stopIfTrue="1">
      <formula>AND(task_end&gt;=ED$5,task_start&lt;#REF!)</formula>
    </cfRule>
  </conditionalFormatting>
  <conditionalFormatting sqref="ED15:ED19">
    <cfRule type="expression" dxfId="9" priority="44">
      <formula>AND(task_start&lt;=ED$5,ROUNDDOWN((task_end-task_start+1)*task_progress,0)+task_start-1&gt;=ED$5)</formula>
    </cfRule>
    <cfRule type="expression" dxfId="8" priority="45" stopIfTrue="1">
      <formula>AND(task_end&gt;=ED$5,task_start&lt;#REF!)</formula>
    </cfRule>
  </conditionalFormatting>
  <conditionalFormatting sqref="ED21:ED25">
    <cfRule type="expression" dxfId="7" priority="48">
      <formula>AND(task_start&lt;=ED$5,ROUNDDOWN((task_end-task_start+1)*task_progress,0)+task_start-1&gt;=ED$5)</formula>
    </cfRule>
    <cfRule type="expression" dxfId="6" priority="49" stopIfTrue="1">
      <formula>AND(task_end&gt;=ED$5,task_start&lt;#REF!)</formula>
    </cfRule>
  </conditionalFormatting>
  <conditionalFormatting sqref="ED27:ED31">
    <cfRule type="expression" dxfId="5" priority="52">
      <formula>AND(task_start&lt;=ED$5,ROUNDDOWN((task_end-task_start+1)*task_progress,0)+task_start-1&gt;=ED$5)</formula>
    </cfRule>
    <cfRule type="expression" dxfId="4" priority="53" stopIfTrue="1">
      <formula>AND(task_end&gt;=ED$5,task_start&lt;#REF!)</formula>
    </cfRule>
  </conditionalFormatting>
  <conditionalFormatting sqref="ED5 ED8:ED31 EK5">
    <cfRule type="expression" dxfId="0" priority="58">
      <formula>AND(TODAY()&gt;=ED$5, TODAY()&lt;#REF!)</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27" fitToHeight="0" orientation="landscape" r:id="rId1"/>
  <headerFooter differentFirst="1" scaleWithDoc="0">
    <oddFooter>Page &amp;P of &amp;N</oddFooter>
  </headerFooter>
  <ignoredErrors>
    <ignoredError sqref="F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7" t="s">
        <v>6</v>
      </c>
      <c r="B2" s="8"/>
    </row>
    <row r="3" spans="1:2" s="11" customFormat="1" ht="27" customHeight="1" x14ac:dyDescent="0.25">
      <c r="A3" s="98"/>
      <c r="B3" s="12"/>
    </row>
    <row r="4" spans="1:2" s="10" customFormat="1" ht="30" x14ac:dyDescent="0.7">
      <c r="A4" s="99" t="s">
        <v>5</v>
      </c>
    </row>
    <row r="5" spans="1:2" ht="74.25" customHeight="1" x14ac:dyDescent="0.25">
      <c r="A5" s="100" t="s">
        <v>13</v>
      </c>
    </row>
    <row r="6" spans="1:2" ht="26.25" customHeight="1" x14ac:dyDescent="0.25">
      <c r="A6" s="99" t="s">
        <v>16</v>
      </c>
    </row>
    <row r="7" spans="1:2" s="7" customFormat="1" ht="205.2" customHeight="1" x14ac:dyDescent="0.25">
      <c r="A7" s="101" t="s">
        <v>15</v>
      </c>
    </row>
    <row r="8" spans="1:2" s="10" customFormat="1" ht="30" x14ac:dyDescent="0.7">
      <c r="A8" s="99" t="s">
        <v>7</v>
      </c>
    </row>
    <row r="9" spans="1:2" ht="41.4" x14ac:dyDescent="0.25">
      <c r="A9" s="100" t="s">
        <v>14</v>
      </c>
    </row>
    <row r="10" spans="1:2" s="7" customFormat="1" ht="28.2" customHeight="1" x14ac:dyDescent="0.25">
      <c r="A10" s="102" t="s">
        <v>12</v>
      </c>
    </row>
    <row r="11" spans="1:2" s="10" customFormat="1" ht="30" x14ac:dyDescent="0.7">
      <c r="A11" s="99" t="s">
        <v>4</v>
      </c>
    </row>
    <row r="12" spans="1:2" ht="27.6" x14ac:dyDescent="0.25">
      <c r="A12" s="100" t="s">
        <v>11</v>
      </c>
    </row>
    <row r="13" spans="1:2" s="7" customFormat="1" ht="28.2" customHeight="1" x14ac:dyDescent="0.25">
      <c r="A13" s="102" t="s">
        <v>0</v>
      </c>
    </row>
    <row r="14" spans="1:2" s="10" customFormat="1" ht="30" x14ac:dyDescent="0.7">
      <c r="A14" s="99" t="s">
        <v>8</v>
      </c>
    </row>
    <row r="15" spans="1:2" ht="75" customHeight="1" x14ac:dyDescent="0.25">
      <c r="A15" s="100" t="s">
        <v>9</v>
      </c>
    </row>
    <row r="16" spans="1:2" ht="69" x14ac:dyDescent="0.25">
      <c r="A16" s="100" t="s">
        <v>10</v>
      </c>
    </row>
    <row r="17" spans="1:1" x14ac:dyDescent="0.25">
      <c r="A17" s="103"/>
    </row>
    <row r="18" spans="1:1" x14ac:dyDescent="0.25">
      <c r="A18" s="103"/>
    </row>
    <row r="19" spans="1:1" x14ac:dyDescent="0.25">
      <c r="A19" s="103"/>
    </row>
    <row r="20" spans="1:1" x14ac:dyDescent="0.25">
      <c r="A20" s="103"/>
    </row>
    <row r="21" spans="1:1" x14ac:dyDescent="0.25">
      <c r="A21" s="103"/>
    </row>
    <row r="22" spans="1:1" x14ac:dyDescent="0.25">
      <c r="A22" s="103"/>
    </row>
    <row r="23" spans="1:1" x14ac:dyDescent="0.25">
      <c r="A23" s="103"/>
    </row>
    <row r="24" spans="1:1" x14ac:dyDescent="0.25">
      <c r="A24" s="10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www.w3.org/XML/1998/namespace"/>
    <ds:schemaRef ds:uri="http://schemas.microsoft.com/office/2006/documentManagement/types"/>
    <ds:schemaRef ds:uri="http://purl.org/dc/elements/1.1/"/>
    <ds:schemaRef ds:uri="230e9df3-be65-4c73-a93b-d1236ebd677e"/>
    <ds:schemaRef ds:uri="71af3243-3dd4-4a8d-8c0d-dd76da1f02a5"/>
    <ds:schemaRef ds:uri="http://purl.org/dc/terms/"/>
    <ds:schemaRef ds:uri="http://schemas.microsoft.com/office/infopath/2007/PartnerControls"/>
    <ds:schemaRef ds:uri="http://schemas.microsoft.com/office/2006/metadata/properties"/>
    <ds:schemaRef ds:uri="http://purl.org/dc/dcmitype/"/>
    <ds:schemaRef ds:uri="http://schemas.openxmlformats.org/package/2006/metadata/core-properties"/>
    <ds:schemaRef ds:uri="16c05727-aa75-4e4a-9b5f-8a80a1165891"/>
    <ds:schemaRef ds:uri="http://schemas.microsoft.com/sharepoint/v3"/>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Christopher Sulistiyo | Quality ICT</cp:lastModifiedBy>
  <cp:lastPrinted>2023-09-14T11:36:54Z</cp:lastPrinted>
  <dcterms:created xsi:type="dcterms:W3CDTF">2022-03-11T22:41:12Z</dcterms:created>
  <dcterms:modified xsi:type="dcterms:W3CDTF">2023-09-15T18:44:34Z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