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ownloads\"/>
    </mc:Choice>
  </mc:AlternateContent>
  <xr:revisionPtr revIDLastSave="0" documentId="13_ncr:1_{605C6356-024B-4A3F-ACA6-8C327DF40521}" xr6:coauthVersionLast="47" xr6:coauthVersionMax="47" xr10:uidLastSave="{00000000-0000-0000-0000-000000000000}"/>
  <bookViews>
    <workbookView xWindow="-110" yWindow="-110" windowWidth="19420" windowHeight="11020" xr2:uid="{1EBEF6C9-876F-4F66-80E9-3677B4884C5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T235" i="1" l="1"/>
  <c r="AS235" i="1"/>
  <c r="AR235" i="1"/>
  <c r="AQ235" i="1"/>
  <c r="AP235" i="1"/>
  <c r="AO235" i="1"/>
  <c r="AN235" i="1"/>
  <c r="AM235" i="1"/>
  <c r="AL235" i="1"/>
  <c r="AK235" i="1"/>
  <c r="AJ235" i="1"/>
  <c r="AW235" i="1" s="1" a="1"/>
  <c r="AW235" i="1" s="1"/>
  <c r="AT234" i="1"/>
  <c r="AS234" i="1"/>
  <c r="AR234" i="1"/>
  <c r="AQ234" i="1"/>
  <c r="AP234" i="1"/>
  <c r="AO234" i="1"/>
  <c r="AN234" i="1"/>
  <c r="AM234" i="1"/>
  <c r="AL234" i="1"/>
  <c r="AK234" i="1"/>
  <c r="AJ234" i="1"/>
  <c r="AV234" i="1" s="1"/>
  <c r="AT233" i="1"/>
  <c r="AS233" i="1"/>
  <c r="AR233" i="1"/>
  <c r="AQ233" i="1"/>
  <c r="AP233" i="1"/>
  <c r="AO233" i="1"/>
  <c r="AN233" i="1"/>
  <c r="AM233" i="1"/>
  <c r="AL233" i="1"/>
  <c r="AK233" i="1"/>
  <c r="AJ233" i="1"/>
  <c r="AW233" i="1" s="1" a="1"/>
  <c r="AW233" i="1" s="1"/>
  <c r="AT232" i="1"/>
  <c r="AS232" i="1"/>
  <c r="AR232" i="1"/>
  <c r="AQ232" i="1"/>
  <c r="AP232" i="1"/>
  <c r="AO232" i="1"/>
  <c r="AN232" i="1"/>
  <c r="AM232" i="1"/>
  <c r="AL232" i="1"/>
  <c r="AK232" i="1"/>
  <c r="AJ232" i="1"/>
  <c r="AW232" i="1" s="1" a="1"/>
  <c r="AW232" i="1" s="1"/>
  <c r="AT231" i="1"/>
  <c r="AS231" i="1"/>
  <c r="AR231" i="1"/>
  <c r="AQ231" i="1"/>
  <c r="AP231" i="1"/>
  <c r="AO231" i="1"/>
  <c r="AN231" i="1"/>
  <c r="AM231" i="1"/>
  <c r="AL231" i="1"/>
  <c r="AK231" i="1"/>
  <c r="AJ231" i="1"/>
  <c r="AV231" i="1" s="1"/>
  <c r="AT230" i="1"/>
  <c r="AS230" i="1"/>
  <c r="AR230" i="1"/>
  <c r="AQ230" i="1"/>
  <c r="AP230" i="1"/>
  <c r="AO230" i="1"/>
  <c r="AN230" i="1"/>
  <c r="AM230" i="1"/>
  <c r="AL230" i="1"/>
  <c r="AK230" i="1"/>
  <c r="AJ230" i="1"/>
  <c r="AW230" i="1" s="1" a="1"/>
  <c r="AW230" i="1" s="1"/>
  <c r="AT229" i="1"/>
  <c r="AS229" i="1"/>
  <c r="AR229" i="1"/>
  <c r="AQ229" i="1"/>
  <c r="AP229" i="1"/>
  <c r="AO229" i="1"/>
  <c r="AN229" i="1"/>
  <c r="AM229" i="1"/>
  <c r="AL229" i="1"/>
  <c r="AK229" i="1"/>
  <c r="AJ229" i="1"/>
  <c r="AW229" i="1" s="1" a="1"/>
  <c r="AW229" i="1" s="1"/>
  <c r="AT228" i="1"/>
  <c r="AS228" i="1"/>
  <c r="AR228" i="1"/>
  <c r="AQ228" i="1"/>
  <c r="AP228" i="1"/>
  <c r="AO228" i="1"/>
  <c r="AN228" i="1"/>
  <c r="AM228" i="1"/>
  <c r="AL228" i="1"/>
  <c r="AK228" i="1"/>
  <c r="AJ228" i="1"/>
  <c r="AW228" i="1" s="1" a="1"/>
  <c r="AW228" i="1" s="1"/>
  <c r="AT227" i="1"/>
  <c r="AS227" i="1"/>
  <c r="AR227" i="1"/>
  <c r="AQ227" i="1"/>
  <c r="AP227" i="1"/>
  <c r="AO227" i="1"/>
  <c r="AN227" i="1"/>
  <c r="AM227" i="1"/>
  <c r="AL227" i="1"/>
  <c r="AK227" i="1"/>
  <c r="AJ227" i="1"/>
  <c r="AV227" i="1" s="1"/>
  <c r="AT226" i="1"/>
  <c r="AS226" i="1"/>
  <c r="AR226" i="1"/>
  <c r="AQ226" i="1"/>
  <c r="AP226" i="1"/>
  <c r="AO226" i="1"/>
  <c r="AN226" i="1"/>
  <c r="AM226" i="1"/>
  <c r="AL226" i="1"/>
  <c r="AK226" i="1"/>
  <c r="AJ226" i="1"/>
  <c r="AV226" i="1" s="1"/>
  <c r="AT225" i="1"/>
  <c r="AS225" i="1"/>
  <c r="AR225" i="1"/>
  <c r="AQ225" i="1"/>
  <c r="AP225" i="1"/>
  <c r="AU225" i="1" s="1"/>
  <c r="AO225" i="1"/>
  <c r="AN225" i="1"/>
  <c r="AM225" i="1"/>
  <c r="AL225" i="1"/>
  <c r="AK225" i="1"/>
  <c r="AJ225" i="1"/>
  <c r="AW225" i="1" s="1" a="1"/>
  <c r="AW225" i="1" s="1"/>
  <c r="AT224" i="1"/>
  <c r="AS224" i="1"/>
  <c r="AR224" i="1"/>
  <c r="AQ224" i="1"/>
  <c r="AP224" i="1"/>
  <c r="AO224" i="1"/>
  <c r="AN224" i="1"/>
  <c r="AM224" i="1"/>
  <c r="AL224" i="1"/>
  <c r="AK224" i="1"/>
  <c r="AJ224" i="1"/>
  <c r="AW224" i="1" s="1" a="1"/>
  <c r="AW224" i="1" s="1"/>
  <c r="AT223" i="1"/>
  <c r="AS223" i="1"/>
  <c r="AR223" i="1"/>
  <c r="AQ223" i="1"/>
  <c r="AP223" i="1"/>
  <c r="AO223" i="1"/>
  <c r="AN223" i="1"/>
  <c r="AM223" i="1"/>
  <c r="AL223" i="1"/>
  <c r="AK223" i="1"/>
  <c r="AJ223" i="1"/>
  <c r="AT222" i="1"/>
  <c r="AS222" i="1"/>
  <c r="AR222" i="1"/>
  <c r="AQ222" i="1"/>
  <c r="AP222" i="1"/>
  <c r="AO222" i="1"/>
  <c r="AN222" i="1"/>
  <c r="AM222" i="1"/>
  <c r="AL222" i="1"/>
  <c r="AK222" i="1"/>
  <c r="AJ222" i="1"/>
  <c r="AW222" i="1" s="1" a="1"/>
  <c r="AW222" i="1" s="1"/>
  <c r="AT221" i="1"/>
  <c r="AS221" i="1"/>
  <c r="AR221" i="1"/>
  <c r="AQ221" i="1"/>
  <c r="AP221" i="1"/>
  <c r="AO221" i="1"/>
  <c r="AN221" i="1"/>
  <c r="AM221" i="1"/>
  <c r="AL221" i="1"/>
  <c r="AK221" i="1"/>
  <c r="AJ221" i="1"/>
  <c r="AW221" i="1" s="1" a="1"/>
  <c r="AW221" i="1" s="1"/>
  <c r="AT220" i="1"/>
  <c r="AS220" i="1"/>
  <c r="AR220" i="1"/>
  <c r="AQ220" i="1"/>
  <c r="AP220" i="1"/>
  <c r="AO220" i="1"/>
  <c r="AN220" i="1"/>
  <c r="AM220" i="1"/>
  <c r="AL220" i="1"/>
  <c r="AK220" i="1"/>
  <c r="AJ220" i="1"/>
  <c r="AW220" i="1" s="1" a="1"/>
  <c r="AW220" i="1" s="1"/>
  <c r="AT219" i="1"/>
  <c r="AS219" i="1"/>
  <c r="AR219" i="1"/>
  <c r="AQ219" i="1"/>
  <c r="AP219" i="1"/>
  <c r="AO219" i="1"/>
  <c r="AN219" i="1"/>
  <c r="AM219" i="1"/>
  <c r="AL219" i="1"/>
  <c r="AK219" i="1"/>
  <c r="AJ219" i="1"/>
  <c r="AW219" i="1" s="1" a="1"/>
  <c r="AW219" i="1" s="1"/>
  <c r="AT218" i="1"/>
  <c r="AS218" i="1"/>
  <c r="AR218" i="1"/>
  <c r="AQ218" i="1"/>
  <c r="AP218" i="1"/>
  <c r="AO218" i="1"/>
  <c r="AN218" i="1"/>
  <c r="AM218" i="1"/>
  <c r="AL218" i="1"/>
  <c r="AK218" i="1"/>
  <c r="AJ218" i="1"/>
  <c r="AV218" i="1" s="1"/>
  <c r="AT217" i="1"/>
  <c r="AS217" i="1"/>
  <c r="AR217" i="1"/>
  <c r="AQ217" i="1"/>
  <c r="AP217" i="1"/>
  <c r="AO217" i="1"/>
  <c r="AN217" i="1"/>
  <c r="AM217" i="1"/>
  <c r="AL217" i="1"/>
  <c r="AK217" i="1"/>
  <c r="AJ217" i="1"/>
  <c r="AW217" i="1" s="1" a="1"/>
  <c r="AW217" i="1" s="1"/>
  <c r="AT216" i="1"/>
  <c r="AS216" i="1"/>
  <c r="AR216" i="1"/>
  <c r="AQ216" i="1"/>
  <c r="AP216" i="1"/>
  <c r="AO216" i="1"/>
  <c r="AN216" i="1"/>
  <c r="AM216" i="1"/>
  <c r="AL216" i="1"/>
  <c r="AK216" i="1"/>
  <c r="AJ216" i="1"/>
  <c r="AW216" i="1" s="1" a="1"/>
  <c r="AW216" i="1" s="1"/>
  <c r="AT215" i="1"/>
  <c r="AS215" i="1"/>
  <c r="AR215" i="1"/>
  <c r="AQ215" i="1"/>
  <c r="AP215" i="1"/>
  <c r="AO215" i="1"/>
  <c r="AN215" i="1"/>
  <c r="AM215" i="1"/>
  <c r="AL215" i="1"/>
  <c r="AK215" i="1"/>
  <c r="AJ215" i="1"/>
  <c r="AT214" i="1"/>
  <c r="AS214" i="1"/>
  <c r="AR214" i="1"/>
  <c r="AQ214" i="1"/>
  <c r="AP214" i="1"/>
  <c r="AO214" i="1"/>
  <c r="AN214" i="1"/>
  <c r="AM214" i="1"/>
  <c r="AL214" i="1"/>
  <c r="AK214" i="1"/>
  <c r="AJ214" i="1"/>
  <c r="AW214" i="1" s="1" a="1"/>
  <c r="AW214" i="1" s="1"/>
  <c r="AT213" i="1"/>
  <c r="AS213" i="1"/>
  <c r="AR213" i="1"/>
  <c r="AQ213" i="1"/>
  <c r="AP213" i="1"/>
  <c r="AO213" i="1"/>
  <c r="AN213" i="1"/>
  <c r="AM213" i="1"/>
  <c r="AL213" i="1"/>
  <c r="AK213" i="1"/>
  <c r="AJ213" i="1"/>
  <c r="AW213" i="1" s="1" a="1"/>
  <c r="AW213" i="1" s="1"/>
  <c r="AT212" i="1"/>
  <c r="AS212" i="1"/>
  <c r="AR212" i="1"/>
  <c r="AQ212" i="1"/>
  <c r="AP212" i="1"/>
  <c r="AO212" i="1"/>
  <c r="AN212" i="1"/>
  <c r="AM212" i="1"/>
  <c r="AL212" i="1"/>
  <c r="AK212" i="1"/>
  <c r="AJ212" i="1"/>
  <c r="AW212" i="1" s="1" a="1"/>
  <c r="AW212" i="1" s="1"/>
  <c r="AT211" i="1"/>
  <c r="AS211" i="1"/>
  <c r="AR211" i="1"/>
  <c r="AQ211" i="1"/>
  <c r="AP211" i="1"/>
  <c r="AO211" i="1"/>
  <c r="AN211" i="1"/>
  <c r="AM211" i="1"/>
  <c r="AL211" i="1"/>
  <c r="AK211" i="1"/>
  <c r="AJ211" i="1"/>
  <c r="AW211" i="1" s="1" a="1"/>
  <c r="AW211" i="1" s="1"/>
  <c r="AT210" i="1"/>
  <c r="AS210" i="1"/>
  <c r="AR210" i="1"/>
  <c r="AQ210" i="1"/>
  <c r="AP210" i="1"/>
  <c r="AO210" i="1"/>
  <c r="AN210" i="1"/>
  <c r="AM210" i="1"/>
  <c r="AL210" i="1"/>
  <c r="AK210" i="1"/>
  <c r="AJ210" i="1"/>
  <c r="AV210" i="1" s="1"/>
  <c r="AT209" i="1"/>
  <c r="AS209" i="1"/>
  <c r="AR209" i="1"/>
  <c r="AQ209" i="1"/>
  <c r="AP209" i="1"/>
  <c r="AO209" i="1"/>
  <c r="AN209" i="1"/>
  <c r="AM209" i="1"/>
  <c r="AL209" i="1"/>
  <c r="AK209" i="1"/>
  <c r="AJ209" i="1"/>
  <c r="AW209" i="1" s="1" a="1"/>
  <c r="AW209" i="1" s="1"/>
  <c r="AT208" i="1"/>
  <c r="AS208" i="1"/>
  <c r="AR208" i="1"/>
  <c r="AQ208" i="1"/>
  <c r="AP208" i="1"/>
  <c r="AO208" i="1"/>
  <c r="AN208" i="1"/>
  <c r="AM208" i="1"/>
  <c r="AL208" i="1"/>
  <c r="AK208" i="1"/>
  <c r="AJ208" i="1"/>
  <c r="AW208" i="1" s="1" a="1"/>
  <c r="AW208" i="1" s="1"/>
  <c r="AT207" i="1"/>
  <c r="AS207" i="1"/>
  <c r="AR207" i="1"/>
  <c r="AQ207" i="1"/>
  <c r="AP207" i="1"/>
  <c r="AO207" i="1"/>
  <c r="AN207" i="1"/>
  <c r="AM207" i="1"/>
  <c r="AL207" i="1"/>
  <c r="AK207" i="1"/>
  <c r="AJ207" i="1"/>
  <c r="AT206" i="1"/>
  <c r="AS206" i="1"/>
  <c r="AR206" i="1"/>
  <c r="AQ206" i="1"/>
  <c r="AP206" i="1"/>
  <c r="AO206" i="1"/>
  <c r="AN206" i="1"/>
  <c r="AM206" i="1"/>
  <c r="AL206" i="1"/>
  <c r="AK206" i="1"/>
  <c r="AJ206" i="1"/>
  <c r="AW206" i="1" s="1" a="1"/>
  <c r="AW206" i="1" s="1"/>
  <c r="AT205" i="1"/>
  <c r="AS205" i="1"/>
  <c r="AR205" i="1"/>
  <c r="AQ205" i="1"/>
  <c r="AP205" i="1"/>
  <c r="AO205" i="1"/>
  <c r="AN205" i="1"/>
  <c r="AM205" i="1"/>
  <c r="AL205" i="1"/>
  <c r="AK205" i="1"/>
  <c r="AJ205" i="1"/>
  <c r="AT204" i="1"/>
  <c r="AS204" i="1"/>
  <c r="AR204" i="1"/>
  <c r="AQ204" i="1"/>
  <c r="AP204" i="1"/>
  <c r="AO204" i="1"/>
  <c r="AN204" i="1"/>
  <c r="AM204" i="1"/>
  <c r="AL204" i="1"/>
  <c r="AK204" i="1"/>
  <c r="AJ204" i="1"/>
  <c r="AW204" i="1" s="1" a="1"/>
  <c r="AW204" i="1" s="1"/>
  <c r="AT203" i="1"/>
  <c r="AS203" i="1"/>
  <c r="AR203" i="1"/>
  <c r="AQ203" i="1"/>
  <c r="AP203" i="1"/>
  <c r="AO203" i="1"/>
  <c r="AN203" i="1"/>
  <c r="AM203" i="1"/>
  <c r="AL203" i="1"/>
  <c r="AK203" i="1"/>
  <c r="AJ203" i="1"/>
  <c r="AV203" i="1" s="1"/>
  <c r="AT202" i="1"/>
  <c r="AS202" i="1"/>
  <c r="AR202" i="1"/>
  <c r="AQ202" i="1"/>
  <c r="AP202" i="1"/>
  <c r="AO202" i="1"/>
  <c r="AN202" i="1"/>
  <c r="AM202" i="1"/>
  <c r="AL202" i="1"/>
  <c r="AK202" i="1"/>
  <c r="AJ202" i="1"/>
  <c r="AV202" i="1" s="1"/>
  <c r="AV201" i="1"/>
  <c r="AT201" i="1"/>
  <c r="AS201" i="1"/>
  <c r="AR201" i="1"/>
  <c r="AQ201" i="1"/>
  <c r="AP201" i="1"/>
  <c r="AO201" i="1"/>
  <c r="AN201" i="1"/>
  <c r="AM201" i="1"/>
  <c r="AL201" i="1"/>
  <c r="AK201" i="1"/>
  <c r="AJ201" i="1"/>
  <c r="AW201" i="1" s="1" a="1"/>
  <c r="AW201" i="1" s="1"/>
  <c r="AT200" i="1"/>
  <c r="AS200" i="1"/>
  <c r="AR200" i="1"/>
  <c r="AQ200" i="1"/>
  <c r="AP200" i="1"/>
  <c r="AO200" i="1"/>
  <c r="AN200" i="1"/>
  <c r="AM200" i="1"/>
  <c r="AL200" i="1"/>
  <c r="AK200" i="1"/>
  <c r="AJ200" i="1"/>
  <c r="AW200" i="1" s="1" a="1"/>
  <c r="AW200" i="1" s="1"/>
  <c r="AT199" i="1"/>
  <c r="AS199" i="1"/>
  <c r="AR199" i="1"/>
  <c r="AQ199" i="1"/>
  <c r="AP199" i="1"/>
  <c r="AO199" i="1"/>
  <c r="AN199" i="1"/>
  <c r="AM199" i="1"/>
  <c r="AL199" i="1"/>
  <c r="AK199" i="1"/>
  <c r="AJ199" i="1"/>
  <c r="AT198" i="1"/>
  <c r="AS198" i="1"/>
  <c r="AR198" i="1"/>
  <c r="AQ198" i="1"/>
  <c r="AP198" i="1"/>
  <c r="AO198" i="1"/>
  <c r="AN198" i="1"/>
  <c r="AM198" i="1"/>
  <c r="AL198" i="1"/>
  <c r="AK198" i="1"/>
  <c r="AJ198" i="1"/>
  <c r="AW198" i="1" s="1" a="1"/>
  <c r="AW198" i="1" s="1"/>
  <c r="AT197" i="1"/>
  <c r="AS197" i="1"/>
  <c r="AR197" i="1"/>
  <c r="AQ197" i="1"/>
  <c r="AP197" i="1"/>
  <c r="AO197" i="1"/>
  <c r="AN197" i="1"/>
  <c r="AM197" i="1"/>
  <c r="AL197" i="1"/>
  <c r="AK197" i="1"/>
  <c r="AJ197" i="1"/>
  <c r="AW197" i="1" s="1" a="1"/>
  <c r="AW197" i="1" s="1"/>
  <c r="AT196" i="1"/>
  <c r="AS196" i="1"/>
  <c r="AR196" i="1"/>
  <c r="AQ196" i="1"/>
  <c r="AP196" i="1"/>
  <c r="AO196" i="1"/>
  <c r="AN196" i="1"/>
  <c r="AM196" i="1"/>
  <c r="AL196" i="1"/>
  <c r="AK196" i="1"/>
  <c r="AJ196" i="1"/>
  <c r="AW196" i="1" s="1" a="1"/>
  <c r="AW196" i="1" s="1"/>
  <c r="AT195" i="1"/>
  <c r="AS195" i="1"/>
  <c r="AR195" i="1"/>
  <c r="AQ195" i="1"/>
  <c r="AP195" i="1"/>
  <c r="AO195" i="1"/>
  <c r="AN195" i="1"/>
  <c r="AM195" i="1"/>
  <c r="AL195" i="1"/>
  <c r="AK195" i="1"/>
  <c r="AJ195" i="1"/>
  <c r="AW195" i="1" s="1" a="1"/>
  <c r="AW195" i="1" s="1"/>
  <c r="AT194" i="1"/>
  <c r="AS194" i="1"/>
  <c r="AR194" i="1"/>
  <c r="AQ194" i="1"/>
  <c r="AP194" i="1"/>
  <c r="AO194" i="1"/>
  <c r="AN194" i="1"/>
  <c r="AM194" i="1"/>
  <c r="AL194" i="1"/>
  <c r="AK194" i="1"/>
  <c r="AJ194" i="1"/>
  <c r="AV194" i="1" s="1"/>
  <c r="AT193" i="1"/>
  <c r="AS193" i="1"/>
  <c r="AR193" i="1"/>
  <c r="AQ193" i="1"/>
  <c r="AP193" i="1"/>
  <c r="AO193" i="1"/>
  <c r="AN193" i="1"/>
  <c r="AM193" i="1"/>
  <c r="AL193" i="1"/>
  <c r="AK193" i="1"/>
  <c r="AJ193" i="1"/>
  <c r="AW193" i="1" s="1" a="1"/>
  <c r="AW193" i="1" s="1"/>
  <c r="AT192" i="1"/>
  <c r="AS192" i="1"/>
  <c r="AR192" i="1"/>
  <c r="AQ192" i="1"/>
  <c r="AP192" i="1"/>
  <c r="AO192" i="1"/>
  <c r="AN192" i="1"/>
  <c r="AM192" i="1"/>
  <c r="AL192" i="1"/>
  <c r="AK192" i="1"/>
  <c r="AJ192" i="1"/>
  <c r="AT191" i="1"/>
  <c r="AS191" i="1"/>
  <c r="AR191" i="1"/>
  <c r="AQ191" i="1"/>
  <c r="AP191" i="1"/>
  <c r="AO191" i="1"/>
  <c r="AN191" i="1"/>
  <c r="AM191" i="1"/>
  <c r="AL191" i="1"/>
  <c r="AK191" i="1"/>
  <c r="AJ191" i="1"/>
  <c r="AV191" i="1" s="1"/>
  <c r="AT190" i="1"/>
  <c r="AS190" i="1"/>
  <c r="AR190" i="1"/>
  <c r="AQ190" i="1"/>
  <c r="AP190" i="1"/>
  <c r="AO190" i="1"/>
  <c r="AN190" i="1"/>
  <c r="AM190" i="1"/>
  <c r="AL190" i="1"/>
  <c r="AK190" i="1"/>
  <c r="AJ190" i="1"/>
  <c r="AW190" i="1" s="1" a="1"/>
  <c r="AW190" i="1" s="1"/>
  <c r="AT189" i="1"/>
  <c r="AS189" i="1"/>
  <c r="AR189" i="1"/>
  <c r="AQ189" i="1"/>
  <c r="AP189" i="1"/>
  <c r="AO189" i="1"/>
  <c r="AN189" i="1"/>
  <c r="AM189" i="1"/>
  <c r="AL189" i="1"/>
  <c r="AK189" i="1"/>
  <c r="AJ189" i="1"/>
  <c r="AW189" i="1" s="1" a="1"/>
  <c r="AW189" i="1" s="1"/>
  <c r="AT188" i="1"/>
  <c r="AS188" i="1"/>
  <c r="AR188" i="1"/>
  <c r="AQ188" i="1"/>
  <c r="AP188" i="1"/>
  <c r="AO188" i="1"/>
  <c r="AN188" i="1"/>
  <c r="AM188" i="1"/>
  <c r="AL188" i="1"/>
  <c r="AK188" i="1"/>
  <c r="AJ188" i="1"/>
  <c r="AW188" i="1" s="1" a="1"/>
  <c r="AW188" i="1" s="1"/>
  <c r="AT187" i="1"/>
  <c r="AS187" i="1"/>
  <c r="AR187" i="1"/>
  <c r="AQ187" i="1"/>
  <c r="AP187" i="1"/>
  <c r="AO187" i="1"/>
  <c r="AN187" i="1"/>
  <c r="AM187" i="1"/>
  <c r="AL187" i="1"/>
  <c r="AK187" i="1"/>
  <c r="AJ187" i="1"/>
  <c r="AW187" i="1" s="1" a="1"/>
  <c r="AW187" i="1" s="1"/>
  <c r="AT186" i="1"/>
  <c r="AS186" i="1"/>
  <c r="AR186" i="1"/>
  <c r="AQ186" i="1"/>
  <c r="AP186" i="1"/>
  <c r="AO186" i="1"/>
  <c r="AN186" i="1"/>
  <c r="AM186" i="1"/>
  <c r="AL186" i="1"/>
  <c r="AK186" i="1"/>
  <c r="AJ186" i="1"/>
  <c r="AW186" i="1" s="1" a="1"/>
  <c r="AW186" i="1" s="1"/>
  <c r="AT185" i="1"/>
  <c r="AS185" i="1"/>
  <c r="AR185" i="1"/>
  <c r="AQ185" i="1"/>
  <c r="AP185" i="1"/>
  <c r="AO185" i="1"/>
  <c r="AN185" i="1"/>
  <c r="AM185" i="1"/>
  <c r="AL185" i="1"/>
  <c r="AK185" i="1"/>
  <c r="AJ185" i="1"/>
  <c r="AW185" i="1" s="1" a="1"/>
  <c r="AW185" i="1" s="1"/>
  <c r="AT184" i="1"/>
  <c r="AS184" i="1"/>
  <c r="AR184" i="1"/>
  <c r="AQ184" i="1"/>
  <c r="AP184" i="1"/>
  <c r="AO184" i="1"/>
  <c r="AN184" i="1"/>
  <c r="AM184" i="1"/>
  <c r="AL184" i="1"/>
  <c r="AK184" i="1"/>
  <c r="AJ184" i="1"/>
  <c r="AT183" i="1"/>
  <c r="AS183" i="1"/>
  <c r="AR183" i="1"/>
  <c r="AQ183" i="1"/>
  <c r="AP183" i="1"/>
  <c r="AO183" i="1"/>
  <c r="AN183" i="1"/>
  <c r="AM183" i="1"/>
  <c r="AL183" i="1"/>
  <c r="AK183" i="1"/>
  <c r="AJ183" i="1"/>
  <c r="AV183" i="1" s="1"/>
  <c r="AT182" i="1"/>
  <c r="AS182" i="1"/>
  <c r="AR182" i="1"/>
  <c r="AQ182" i="1"/>
  <c r="AP182" i="1"/>
  <c r="AO182" i="1"/>
  <c r="AN182" i="1"/>
  <c r="AM182" i="1"/>
  <c r="AL182" i="1"/>
  <c r="AK182" i="1"/>
  <c r="AJ182" i="1"/>
  <c r="AV182" i="1" s="1"/>
  <c r="AT181" i="1"/>
  <c r="AS181" i="1"/>
  <c r="AR181" i="1"/>
  <c r="AQ181" i="1"/>
  <c r="AP181" i="1"/>
  <c r="AO181" i="1"/>
  <c r="AN181" i="1"/>
  <c r="AM181" i="1"/>
  <c r="AL181" i="1"/>
  <c r="AK181" i="1"/>
  <c r="AJ181" i="1"/>
  <c r="AW181" i="1" s="1" a="1"/>
  <c r="AW181" i="1" s="1"/>
  <c r="AT180" i="1"/>
  <c r="AS180" i="1"/>
  <c r="AR180" i="1"/>
  <c r="AQ180" i="1"/>
  <c r="AP180" i="1"/>
  <c r="AO180" i="1"/>
  <c r="AN180" i="1"/>
  <c r="AM180" i="1"/>
  <c r="AL180" i="1"/>
  <c r="AK180" i="1"/>
  <c r="AJ180" i="1"/>
  <c r="AW180" i="1" s="1" a="1"/>
  <c r="AW180" i="1" s="1"/>
  <c r="AT179" i="1"/>
  <c r="AS179" i="1"/>
  <c r="AR179" i="1"/>
  <c r="AQ179" i="1"/>
  <c r="AP179" i="1"/>
  <c r="AO179" i="1"/>
  <c r="AN179" i="1"/>
  <c r="AM179" i="1"/>
  <c r="AL179" i="1"/>
  <c r="AK179" i="1"/>
  <c r="AJ179" i="1"/>
  <c r="AW179" i="1" s="1" a="1"/>
  <c r="AW179" i="1" s="1"/>
  <c r="AT178" i="1"/>
  <c r="AS178" i="1"/>
  <c r="AR178" i="1"/>
  <c r="AQ178" i="1"/>
  <c r="AP178" i="1"/>
  <c r="AO178" i="1"/>
  <c r="AN178" i="1"/>
  <c r="AM178" i="1"/>
  <c r="AL178" i="1"/>
  <c r="AK178" i="1"/>
  <c r="AJ178" i="1"/>
  <c r="AW178" i="1" s="1" a="1"/>
  <c r="AW178" i="1" s="1"/>
  <c r="AT177" i="1"/>
  <c r="AS177" i="1"/>
  <c r="AR177" i="1"/>
  <c r="AQ177" i="1"/>
  <c r="AP177" i="1"/>
  <c r="AO177" i="1"/>
  <c r="AN177" i="1"/>
  <c r="AM177" i="1"/>
  <c r="AL177" i="1"/>
  <c r="AK177" i="1"/>
  <c r="AJ177" i="1"/>
  <c r="AW177" i="1" s="1" a="1"/>
  <c r="AW177" i="1" s="1"/>
  <c r="AT176" i="1"/>
  <c r="AS176" i="1"/>
  <c r="AR176" i="1"/>
  <c r="AQ176" i="1"/>
  <c r="AP176" i="1"/>
  <c r="AO176" i="1"/>
  <c r="AN176" i="1"/>
  <c r="AM176" i="1"/>
  <c r="AL176" i="1"/>
  <c r="AK176" i="1"/>
  <c r="AJ176" i="1"/>
  <c r="AT175" i="1"/>
  <c r="AS175" i="1"/>
  <c r="AR175" i="1"/>
  <c r="AQ175" i="1"/>
  <c r="AP175" i="1"/>
  <c r="AO175" i="1"/>
  <c r="AN175" i="1"/>
  <c r="AM175" i="1"/>
  <c r="AL175" i="1"/>
  <c r="AK175" i="1"/>
  <c r="AJ175" i="1"/>
  <c r="AV175" i="1" s="1"/>
  <c r="AT174" i="1"/>
  <c r="AS174" i="1"/>
  <c r="AR174" i="1"/>
  <c r="AQ174" i="1"/>
  <c r="AP174" i="1"/>
  <c r="AO174" i="1"/>
  <c r="AN174" i="1"/>
  <c r="AM174" i="1"/>
  <c r="AL174" i="1"/>
  <c r="AK174" i="1"/>
  <c r="AJ174" i="1"/>
  <c r="AV174" i="1" s="1"/>
  <c r="AT173" i="1"/>
  <c r="AS173" i="1"/>
  <c r="AR173" i="1"/>
  <c r="AQ173" i="1"/>
  <c r="AP173" i="1"/>
  <c r="AO173" i="1"/>
  <c r="AN173" i="1"/>
  <c r="AM173" i="1"/>
  <c r="AL173" i="1"/>
  <c r="AK173" i="1"/>
  <c r="AJ173" i="1"/>
  <c r="AW173" i="1" s="1" a="1"/>
  <c r="AW173" i="1" s="1"/>
  <c r="AT172" i="1"/>
  <c r="AS172" i="1"/>
  <c r="AR172" i="1"/>
  <c r="AQ172" i="1"/>
  <c r="AP172" i="1"/>
  <c r="AO172" i="1"/>
  <c r="AN172" i="1"/>
  <c r="AM172" i="1"/>
  <c r="AL172" i="1"/>
  <c r="AK172" i="1"/>
  <c r="AJ172" i="1"/>
  <c r="AW172" i="1" s="1" a="1"/>
  <c r="AW172" i="1" s="1"/>
  <c r="AT171" i="1"/>
  <c r="AS171" i="1"/>
  <c r="AR171" i="1"/>
  <c r="AQ171" i="1"/>
  <c r="AP171" i="1"/>
  <c r="AO171" i="1"/>
  <c r="AN171" i="1"/>
  <c r="AM171" i="1"/>
  <c r="AL171" i="1"/>
  <c r="AK171" i="1"/>
  <c r="AJ171" i="1"/>
  <c r="AW171" i="1" s="1" a="1"/>
  <c r="AW171" i="1" s="1"/>
  <c r="AT170" i="1"/>
  <c r="AS170" i="1"/>
  <c r="AR170" i="1"/>
  <c r="AQ170" i="1"/>
  <c r="AP170" i="1"/>
  <c r="AO170" i="1"/>
  <c r="AN170" i="1"/>
  <c r="AM170" i="1"/>
  <c r="AL170" i="1"/>
  <c r="AK170" i="1"/>
  <c r="AJ170" i="1"/>
  <c r="AW170" i="1" s="1" a="1"/>
  <c r="AW170" i="1" s="1"/>
  <c r="AT169" i="1"/>
  <c r="AS169" i="1"/>
  <c r="AR169" i="1"/>
  <c r="AQ169" i="1"/>
  <c r="AP169" i="1"/>
  <c r="AO169" i="1"/>
  <c r="AN169" i="1"/>
  <c r="AM169" i="1"/>
  <c r="AL169" i="1"/>
  <c r="AK169" i="1"/>
  <c r="AJ169" i="1"/>
  <c r="AW169" i="1" s="1" a="1"/>
  <c r="AW169" i="1" s="1"/>
  <c r="AT168" i="1"/>
  <c r="AS168" i="1"/>
  <c r="AR168" i="1"/>
  <c r="AQ168" i="1"/>
  <c r="AP168" i="1"/>
  <c r="AO168" i="1"/>
  <c r="AN168" i="1"/>
  <c r="AM168" i="1"/>
  <c r="AL168" i="1"/>
  <c r="AK168" i="1"/>
  <c r="AJ168" i="1"/>
  <c r="AT167" i="1"/>
  <c r="AS167" i="1"/>
  <c r="AR167" i="1"/>
  <c r="AQ167" i="1"/>
  <c r="AP167" i="1"/>
  <c r="AO167" i="1"/>
  <c r="AN167" i="1"/>
  <c r="AM167" i="1"/>
  <c r="AL167" i="1"/>
  <c r="AK167" i="1"/>
  <c r="AJ167" i="1"/>
  <c r="AV167" i="1" s="1"/>
  <c r="AT166" i="1"/>
  <c r="AS166" i="1"/>
  <c r="AR166" i="1"/>
  <c r="AQ166" i="1"/>
  <c r="AP166" i="1"/>
  <c r="AO166" i="1"/>
  <c r="AN166" i="1"/>
  <c r="AM166" i="1"/>
  <c r="AL166" i="1"/>
  <c r="AK166" i="1"/>
  <c r="AJ166" i="1"/>
  <c r="AV166" i="1" s="1"/>
  <c r="AT165" i="1"/>
  <c r="AS165" i="1"/>
  <c r="AR165" i="1"/>
  <c r="AQ165" i="1"/>
  <c r="AP165" i="1"/>
  <c r="AO165" i="1"/>
  <c r="AN165" i="1"/>
  <c r="AM165" i="1"/>
  <c r="AL165" i="1"/>
  <c r="AK165" i="1"/>
  <c r="AJ165" i="1"/>
  <c r="AW165" i="1" s="1" a="1"/>
  <c r="AW165" i="1" s="1"/>
  <c r="AT164" i="1"/>
  <c r="AS164" i="1"/>
  <c r="AR164" i="1"/>
  <c r="AQ164" i="1"/>
  <c r="AP164" i="1"/>
  <c r="AO164" i="1"/>
  <c r="AN164" i="1"/>
  <c r="AM164" i="1"/>
  <c r="AL164" i="1"/>
  <c r="AK164" i="1"/>
  <c r="AJ164" i="1"/>
  <c r="AW164" i="1" s="1" a="1"/>
  <c r="AW164" i="1" s="1"/>
  <c r="AT163" i="1"/>
  <c r="AS163" i="1"/>
  <c r="AR163" i="1"/>
  <c r="AQ163" i="1"/>
  <c r="AP163" i="1"/>
  <c r="AO163" i="1"/>
  <c r="AN163" i="1"/>
  <c r="AM163" i="1"/>
  <c r="AL163" i="1"/>
  <c r="AK163" i="1"/>
  <c r="AJ163" i="1"/>
  <c r="AW163" i="1" s="1" a="1"/>
  <c r="AW163" i="1" s="1"/>
  <c r="AT162" i="1"/>
  <c r="AS162" i="1"/>
  <c r="AR162" i="1"/>
  <c r="AQ162" i="1"/>
  <c r="AP162" i="1"/>
  <c r="AO162" i="1"/>
  <c r="AN162" i="1"/>
  <c r="AM162" i="1"/>
  <c r="AL162" i="1"/>
  <c r="AK162" i="1"/>
  <c r="AJ162" i="1"/>
  <c r="AW162" i="1" s="1" a="1"/>
  <c r="AW162" i="1" s="1"/>
  <c r="AT161" i="1"/>
  <c r="AS161" i="1"/>
  <c r="AR161" i="1"/>
  <c r="AQ161" i="1"/>
  <c r="AP161" i="1"/>
  <c r="AO161" i="1"/>
  <c r="AN161" i="1"/>
  <c r="AM161" i="1"/>
  <c r="AL161" i="1"/>
  <c r="AK161" i="1"/>
  <c r="AJ161" i="1"/>
  <c r="AW161" i="1" s="1" a="1"/>
  <c r="AW161" i="1" s="1"/>
  <c r="AT160" i="1"/>
  <c r="AS160" i="1"/>
  <c r="AR160" i="1"/>
  <c r="AQ160" i="1"/>
  <c r="AP160" i="1"/>
  <c r="AO160" i="1"/>
  <c r="AN160" i="1"/>
  <c r="AM160" i="1"/>
  <c r="AL160" i="1"/>
  <c r="AK160" i="1"/>
  <c r="AJ160" i="1"/>
  <c r="AT159" i="1"/>
  <c r="AS159" i="1"/>
  <c r="AR159" i="1"/>
  <c r="AQ159" i="1"/>
  <c r="AP159" i="1"/>
  <c r="AO159" i="1"/>
  <c r="AN159" i="1"/>
  <c r="AM159" i="1"/>
  <c r="AL159" i="1"/>
  <c r="AK159" i="1"/>
  <c r="AJ159" i="1"/>
  <c r="AV159" i="1" s="1"/>
  <c r="AT158" i="1"/>
  <c r="AS158" i="1"/>
  <c r="AR158" i="1"/>
  <c r="AQ158" i="1"/>
  <c r="AP158" i="1"/>
  <c r="AO158" i="1"/>
  <c r="AN158" i="1"/>
  <c r="AM158" i="1"/>
  <c r="AL158" i="1"/>
  <c r="AK158" i="1"/>
  <c r="AJ158" i="1"/>
  <c r="AV158" i="1" s="1"/>
  <c r="AT157" i="1"/>
  <c r="AS157" i="1"/>
  <c r="AR157" i="1"/>
  <c r="AQ157" i="1"/>
  <c r="AP157" i="1"/>
  <c r="AO157" i="1"/>
  <c r="AN157" i="1"/>
  <c r="AM157" i="1"/>
  <c r="AL157" i="1"/>
  <c r="AK157" i="1"/>
  <c r="AJ157" i="1"/>
  <c r="AW157" i="1" s="1" a="1"/>
  <c r="AW157" i="1" s="1"/>
  <c r="AT156" i="1"/>
  <c r="AS156" i="1"/>
  <c r="AR156" i="1"/>
  <c r="AQ156" i="1"/>
  <c r="AP156" i="1"/>
  <c r="AO156" i="1"/>
  <c r="AN156" i="1"/>
  <c r="AM156" i="1"/>
  <c r="AL156" i="1"/>
  <c r="AK156" i="1"/>
  <c r="AJ156" i="1"/>
  <c r="AV156" i="1" s="1"/>
  <c r="AT155" i="1"/>
  <c r="AS155" i="1"/>
  <c r="AR155" i="1"/>
  <c r="AQ155" i="1"/>
  <c r="AP155" i="1"/>
  <c r="AO155" i="1"/>
  <c r="AN155" i="1"/>
  <c r="AM155" i="1"/>
  <c r="AL155" i="1"/>
  <c r="AK155" i="1"/>
  <c r="AJ155" i="1"/>
  <c r="AW155" i="1" s="1" a="1"/>
  <c r="AW155" i="1" s="1"/>
  <c r="AT154" i="1"/>
  <c r="AS154" i="1"/>
  <c r="AR154" i="1"/>
  <c r="AQ154" i="1"/>
  <c r="AP154" i="1"/>
  <c r="AO154" i="1"/>
  <c r="AN154" i="1"/>
  <c r="AM154" i="1"/>
  <c r="AL154" i="1"/>
  <c r="AK154" i="1"/>
  <c r="AJ154" i="1"/>
  <c r="AW154" i="1" s="1" a="1"/>
  <c r="AW154" i="1" s="1"/>
  <c r="AT153" i="1"/>
  <c r="AS153" i="1"/>
  <c r="AR153" i="1"/>
  <c r="AQ153" i="1"/>
  <c r="AP153" i="1"/>
  <c r="AO153" i="1"/>
  <c r="AN153" i="1"/>
  <c r="AM153" i="1"/>
  <c r="AL153" i="1"/>
  <c r="AK153" i="1"/>
  <c r="AJ153" i="1"/>
  <c r="AW153" i="1" s="1" a="1"/>
  <c r="AW153" i="1" s="1"/>
  <c r="AT152" i="1"/>
  <c r="AS152" i="1"/>
  <c r="AR152" i="1"/>
  <c r="AQ152" i="1"/>
  <c r="AP152" i="1"/>
  <c r="AO152" i="1"/>
  <c r="AN152" i="1"/>
  <c r="AM152" i="1"/>
  <c r="AL152" i="1"/>
  <c r="AK152" i="1"/>
  <c r="AJ152" i="1"/>
  <c r="AT151" i="1"/>
  <c r="AS151" i="1"/>
  <c r="AR151" i="1"/>
  <c r="AQ151" i="1"/>
  <c r="AP151" i="1"/>
  <c r="AO151" i="1"/>
  <c r="AN151" i="1"/>
  <c r="AM151" i="1"/>
  <c r="AL151" i="1"/>
  <c r="AK151" i="1"/>
  <c r="AJ151" i="1"/>
  <c r="AV151" i="1" s="1"/>
  <c r="AT150" i="1"/>
  <c r="AS150" i="1"/>
  <c r="AR150" i="1"/>
  <c r="AQ150" i="1"/>
  <c r="AP150" i="1"/>
  <c r="AO150" i="1"/>
  <c r="AN150" i="1"/>
  <c r="AM150" i="1"/>
  <c r="AL150" i="1"/>
  <c r="AK150" i="1"/>
  <c r="AJ150" i="1"/>
  <c r="AV150" i="1" s="1"/>
  <c r="AT149" i="1"/>
  <c r="AS149" i="1"/>
  <c r="AR149" i="1"/>
  <c r="AQ149" i="1"/>
  <c r="AP149" i="1"/>
  <c r="AO149" i="1"/>
  <c r="AN149" i="1"/>
  <c r="AM149" i="1"/>
  <c r="AL149" i="1"/>
  <c r="AK149" i="1"/>
  <c r="AJ149" i="1"/>
  <c r="AW149" i="1" s="1" a="1"/>
  <c r="AW149" i="1" s="1"/>
  <c r="AT148" i="1"/>
  <c r="AS148" i="1"/>
  <c r="AR148" i="1"/>
  <c r="AQ148" i="1"/>
  <c r="AP148" i="1"/>
  <c r="AO148" i="1"/>
  <c r="AN148" i="1"/>
  <c r="AM148" i="1"/>
  <c r="AL148" i="1"/>
  <c r="AK148" i="1"/>
  <c r="AJ148" i="1"/>
  <c r="AW148" i="1" s="1" a="1"/>
  <c r="AW148" i="1" s="1"/>
  <c r="AT147" i="1"/>
  <c r="AS147" i="1"/>
  <c r="AR147" i="1"/>
  <c r="AQ147" i="1"/>
  <c r="AP147" i="1"/>
  <c r="AO147" i="1"/>
  <c r="AN147" i="1"/>
  <c r="AM147" i="1"/>
  <c r="AL147" i="1"/>
  <c r="AK147" i="1"/>
  <c r="AJ147" i="1"/>
  <c r="AV147" i="1" s="1"/>
  <c r="AT146" i="1"/>
  <c r="AS146" i="1"/>
  <c r="AR146" i="1"/>
  <c r="AQ146" i="1"/>
  <c r="AP146" i="1"/>
  <c r="AO146" i="1"/>
  <c r="AN146" i="1"/>
  <c r="AM146" i="1"/>
  <c r="AL146" i="1"/>
  <c r="AK146" i="1"/>
  <c r="AJ146" i="1"/>
  <c r="AW146" i="1" s="1" a="1"/>
  <c r="AW146" i="1" s="1"/>
  <c r="AT145" i="1"/>
  <c r="AS145" i="1"/>
  <c r="AR145" i="1"/>
  <c r="AQ145" i="1"/>
  <c r="AP145" i="1"/>
  <c r="AO145" i="1"/>
  <c r="AN145" i="1"/>
  <c r="AM145" i="1"/>
  <c r="AL145" i="1"/>
  <c r="AK145" i="1"/>
  <c r="AJ145" i="1"/>
  <c r="AW145" i="1" s="1" a="1"/>
  <c r="AW145" i="1" s="1"/>
  <c r="AT144" i="1"/>
  <c r="AS144" i="1"/>
  <c r="AR144" i="1"/>
  <c r="AQ144" i="1"/>
  <c r="AP144" i="1"/>
  <c r="AO144" i="1"/>
  <c r="AN144" i="1"/>
  <c r="AM144" i="1"/>
  <c r="AL144" i="1"/>
  <c r="AK144" i="1"/>
  <c r="AJ144" i="1"/>
  <c r="AT143" i="1"/>
  <c r="AS143" i="1"/>
  <c r="AR143" i="1"/>
  <c r="AQ143" i="1"/>
  <c r="AP143" i="1"/>
  <c r="AO143" i="1"/>
  <c r="AN143" i="1"/>
  <c r="AM143" i="1"/>
  <c r="AL143" i="1"/>
  <c r="AK143" i="1"/>
  <c r="AJ143" i="1"/>
  <c r="AV143" i="1" s="1"/>
  <c r="AT142" i="1"/>
  <c r="AS142" i="1"/>
  <c r="AR142" i="1"/>
  <c r="AQ142" i="1"/>
  <c r="AP142" i="1"/>
  <c r="AO142" i="1"/>
  <c r="AN142" i="1"/>
  <c r="AM142" i="1"/>
  <c r="AL142" i="1"/>
  <c r="AK142" i="1"/>
  <c r="AJ142" i="1"/>
  <c r="AV142" i="1" s="1"/>
  <c r="AT141" i="1"/>
  <c r="AS141" i="1"/>
  <c r="AR141" i="1"/>
  <c r="AQ141" i="1"/>
  <c r="AP141" i="1"/>
  <c r="AO141" i="1"/>
  <c r="AN141" i="1"/>
  <c r="AM141" i="1"/>
  <c r="AL141" i="1"/>
  <c r="AK141" i="1"/>
  <c r="AJ141" i="1"/>
  <c r="AW141" i="1" s="1" a="1"/>
  <c r="AW141" i="1" s="1"/>
  <c r="AW140" i="1" a="1"/>
  <c r="AW140" i="1" s="1"/>
  <c r="AT140" i="1"/>
  <c r="AS140" i="1"/>
  <c r="AR140" i="1"/>
  <c r="AQ140" i="1"/>
  <c r="AP140" i="1"/>
  <c r="AO140" i="1"/>
  <c r="AN140" i="1"/>
  <c r="AM140" i="1"/>
  <c r="AL140" i="1"/>
  <c r="AK140" i="1"/>
  <c r="AJ140" i="1"/>
  <c r="AV140" i="1" s="1"/>
  <c r="AT139" i="1"/>
  <c r="AS139" i="1"/>
  <c r="AR139" i="1"/>
  <c r="AQ139" i="1"/>
  <c r="AP139" i="1"/>
  <c r="AO139" i="1"/>
  <c r="AN139" i="1"/>
  <c r="AM139" i="1"/>
  <c r="AL139" i="1"/>
  <c r="AK139" i="1"/>
  <c r="AJ139" i="1"/>
  <c r="AW139" i="1" s="1" a="1"/>
  <c r="AW139" i="1" s="1"/>
  <c r="AT138" i="1"/>
  <c r="AS138" i="1"/>
  <c r="AR138" i="1"/>
  <c r="AQ138" i="1"/>
  <c r="AP138" i="1"/>
  <c r="AO138" i="1"/>
  <c r="AN138" i="1"/>
  <c r="AM138" i="1"/>
  <c r="AL138" i="1"/>
  <c r="AK138" i="1"/>
  <c r="AJ138" i="1"/>
  <c r="AW138" i="1" s="1" a="1"/>
  <c r="AW138" i="1" s="1"/>
  <c r="AT137" i="1"/>
  <c r="AS137" i="1"/>
  <c r="AR137" i="1"/>
  <c r="AQ137" i="1"/>
  <c r="AP137" i="1"/>
  <c r="AO137" i="1"/>
  <c r="AN137" i="1"/>
  <c r="AM137" i="1"/>
  <c r="AL137" i="1"/>
  <c r="AK137" i="1"/>
  <c r="AJ137" i="1"/>
  <c r="AW137" i="1" s="1" a="1"/>
  <c r="AW137" i="1" s="1"/>
  <c r="AT136" i="1"/>
  <c r="AS136" i="1"/>
  <c r="AR136" i="1"/>
  <c r="AQ136" i="1"/>
  <c r="AP136" i="1"/>
  <c r="AO136" i="1"/>
  <c r="AN136" i="1"/>
  <c r="AM136" i="1"/>
  <c r="AL136" i="1"/>
  <c r="AK136" i="1"/>
  <c r="AJ136" i="1"/>
  <c r="AT135" i="1"/>
  <c r="AS135" i="1"/>
  <c r="AR135" i="1"/>
  <c r="AQ135" i="1"/>
  <c r="AP135" i="1"/>
  <c r="AO135" i="1"/>
  <c r="AN135" i="1"/>
  <c r="AM135" i="1"/>
  <c r="AL135" i="1"/>
  <c r="AK135" i="1"/>
  <c r="AJ135" i="1"/>
  <c r="AV135" i="1" s="1"/>
  <c r="AT134" i="1"/>
  <c r="AS134" i="1"/>
  <c r="AR134" i="1"/>
  <c r="AQ134" i="1"/>
  <c r="AP134" i="1"/>
  <c r="AO134" i="1"/>
  <c r="AN134" i="1"/>
  <c r="AM134" i="1"/>
  <c r="AL134" i="1"/>
  <c r="AK134" i="1"/>
  <c r="AJ134" i="1"/>
  <c r="AV134" i="1" s="1"/>
  <c r="AT133" i="1"/>
  <c r="AS133" i="1"/>
  <c r="AR133" i="1"/>
  <c r="AQ133" i="1"/>
  <c r="AP133" i="1"/>
  <c r="AO133" i="1"/>
  <c r="AN133" i="1"/>
  <c r="AM133" i="1"/>
  <c r="AL133" i="1"/>
  <c r="AK133" i="1"/>
  <c r="AJ133" i="1"/>
  <c r="AW133" i="1" s="1" a="1"/>
  <c r="AW133" i="1" s="1"/>
  <c r="AT132" i="1"/>
  <c r="AS132" i="1"/>
  <c r="AR132" i="1"/>
  <c r="AQ132" i="1"/>
  <c r="AP132" i="1"/>
  <c r="AO132" i="1"/>
  <c r="AN132" i="1"/>
  <c r="AM132" i="1"/>
  <c r="AL132" i="1"/>
  <c r="AK132" i="1"/>
  <c r="AJ132" i="1"/>
  <c r="AW132" i="1" s="1" a="1"/>
  <c r="AW132" i="1" s="1"/>
  <c r="AT131" i="1"/>
  <c r="AS131" i="1"/>
  <c r="AR131" i="1"/>
  <c r="AQ131" i="1"/>
  <c r="AP131" i="1"/>
  <c r="AO131" i="1"/>
  <c r="AN131" i="1"/>
  <c r="AM131" i="1"/>
  <c r="AL131" i="1"/>
  <c r="AK131" i="1"/>
  <c r="AJ131" i="1"/>
  <c r="AW131" i="1" s="1" a="1"/>
  <c r="AW131" i="1" s="1"/>
  <c r="AT130" i="1"/>
  <c r="AS130" i="1"/>
  <c r="AR130" i="1"/>
  <c r="AQ130" i="1"/>
  <c r="AP130" i="1"/>
  <c r="AO130" i="1"/>
  <c r="AN130" i="1"/>
  <c r="AM130" i="1"/>
  <c r="AL130" i="1"/>
  <c r="AK130" i="1"/>
  <c r="AJ130" i="1"/>
  <c r="AW130" i="1" s="1" a="1"/>
  <c r="AW130" i="1" s="1"/>
  <c r="AT129" i="1"/>
  <c r="AS129" i="1"/>
  <c r="AR129" i="1"/>
  <c r="AQ129" i="1"/>
  <c r="AP129" i="1"/>
  <c r="AO129" i="1"/>
  <c r="AN129" i="1"/>
  <c r="AM129" i="1"/>
  <c r="AL129" i="1"/>
  <c r="AK129" i="1"/>
  <c r="AJ129" i="1"/>
  <c r="AW129" i="1" s="1" a="1"/>
  <c r="AW129" i="1" s="1"/>
  <c r="AT128" i="1"/>
  <c r="AS128" i="1"/>
  <c r="AR128" i="1"/>
  <c r="AQ128" i="1"/>
  <c r="AP128" i="1"/>
  <c r="AO128" i="1"/>
  <c r="AN128" i="1"/>
  <c r="AM128" i="1"/>
  <c r="AL128" i="1"/>
  <c r="AK128" i="1"/>
  <c r="AJ128" i="1"/>
  <c r="AT127" i="1"/>
  <c r="AS127" i="1"/>
  <c r="AR127" i="1"/>
  <c r="AQ127" i="1"/>
  <c r="AP127" i="1"/>
  <c r="AO127" i="1"/>
  <c r="AN127" i="1"/>
  <c r="AM127" i="1"/>
  <c r="AL127" i="1"/>
  <c r="AK127" i="1"/>
  <c r="AJ127" i="1"/>
  <c r="AV127" i="1" s="1"/>
  <c r="AT126" i="1"/>
  <c r="AS126" i="1"/>
  <c r="AR126" i="1"/>
  <c r="AQ126" i="1"/>
  <c r="AP126" i="1"/>
  <c r="AO126" i="1"/>
  <c r="AN126" i="1"/>
  <c r="AM126" i="1"/>
  <c r="AL126" i="1"/>
  <c r="AK126" i="1"/>
  <c r="AJ126" i="1"/>
  <c r="AV126" i="1" s="1"/>
  <c r="AT125" i="1"/>
  <c r="AS125" i="1"/>
  <c r="AR125" i="1"/>
  <c r="AQ125" i="1"/>
  <c r="AP125" i="1"/>
  <c r="AO125" i="1"/>
  <c r="AN125" i="1"/>
  <c r="AM125" i="1"/>
  <c r="AL125" i="1"/>
  <c r="AK125" i="1"/>
  <c r="AJ125" i="1"/>
  <c r="AW125" i="1" s="1" a="1"/>
  <c r="AW125" i="1" s="1"/>
  <c r="AT124" i="1"/>
  <c r="AS124" i="1"/>
  <c r="AR124" i="1"/>
  <c r="AQ124" i="1"/>
  <c r="AP124" i="1"/>
  <c r="AO124" i="1"/>
  <c r="AN124" i="1"/>
  <c r="AM124" i="1"/>
  <c r="AL124" i="1"/>
  <c r="AK124" i="1"/>
  <c r="AJ124" i="1"/>
  <c r="AW124" i="1" s="1" a="1"/>
  <c r="AW124" i="1" s="1"/>
  <c r="AT123" i="1"/>
  <c r="AS123" i="1"/>
  <c r="AR123" i="1"/>
  <c r="AQ123" i="1"/>
  <c r="AP123" i="1"/>
  <c r="AO123" i="1"/>
  <c r="AN123" i="1"/>
  <c r="AM123" i="1"/>
  <c r="AL123" i="1"/>
  <c r="AK123" i="1"/>
  <c r="AJ123" i="1"/>
  <c r="AV123" i="1" s="1"/>
  <c r="AT122" i="1"/>
  <c r="AS122" i="1"/>
  <c r="AR122" i="1"/>
  <c r="AQ122" i="1"/>
  <c r="AP122" i="1"/>
  <c r="AO122" i="1"/>
  <c r="AU122" i="1" s="1"/>
  <c r="AN122" i="1"/>
  <c r="AM122" i="1"/>
  <c r="AL122" i="1"/>
  <c r="AK122" i="1"/>
  <c r="AJ122" i="1"/>
  <c r="AW122" i="1" s="1" a="1"/>
  <c r="AW122" i="1" s="1"/>
  <c r="AT121" i="1"/>
  <c r="AS121" i="1"/>
  <c r="AR121" i="1"/>
  <c r="AQ121" i="1"/>
  <c r="AP121" i="1"/>
  <c r="AO121" i="1"/>
  <c r="AN121" i="1"/>
  <c r="AM121" i="1"/>
  <c r="AL121" i="1"/>
  <c r="AK121" i="1"/>
  <c r="AJ121" i="1"/>
  <c r="AW121" i="1" s="1" a="1"/>
  <c r="AW121" i="1" s="1"/>
  <c r="AT120" i="1"/>
  <c r="AS120" i="1"/>
  <c r="AR120" i="1"/>
  <c r="AQ120" i="1"/>
  <c r="AP120" i="1"/>
  <c r="AO120" i="1"/>
  <c r="AN120" i="1"/>
  <c r="AM120" i="1"/>
  <c r="AL120" i="1"/>
  <c r="AK120" i="1"/>
  <c r="AJ120" i="1"/>
  <c r="AT119" i="1"/>
  <c r="AS119" i="1"/>
  <c r="AR119" i="1"/>
  <c r="AQ119" i="1"/>
  <c r="AP119" i="1"/>
  <c r="AO119" i="1"/>
  <c r="AN119" i="1"/>
  <c r="AM119" i="1"/>
  <c r="AL119" i="1"/>
  <c r="AK119" i="1"/>
  <c r="AJ119" i="1"/>
  <c r="AV119" i="1" s="1"/>
  <c r="AT118" i="1"/>
  <c r="AS118" i="1"/>
  <c r="AR118" i="1"/>
  <c r="AQ118" i="1"/>
  <c r="AP118" i="1"/>
  <c r="AO118" i="1"/>
  <c r="AN118" i="1"/>
  <c r="AM118" i="1"/>
  <c r="AL118" i="1"/>
  <c r="AK118" i="1"/>
  <c r="AJ118" i="1"/>
  <c r="AV118" i="1" s="1"/>
  <c r="AT117" i="1"/>
  <c r="AS117" i="1"/>
  <c r="AR117" i="1"/>
  <c r="AQ117" i="1"/>
  <c r="AP117" i="1"/>
  <c r="AO117" i="1"/>
  <c r="AN117" i="1"/>
  <c r="AM117" i="1"/>
  <c r="AL117" i="1"/>
  <c r="AK117" i="1"/>
  <c r="AJ117" i="1"/>
  <c r="AW117" i="1" s="1" a="1"/>
  <c r="AW117" i="1" s="1"/>
  <c r="AT116" i="1"/>
  <c r="AS116" i="1"/>
  <c r="AR116" i="1"/>
  <c r="AQ116" i="1"/>
  <c r="AP116" i="1"/>
  <c r="AO116" i="1"/>
  <c r="AN116" i="1"/>
  <c r="AM116" i="1"/>
  <c r="AL116" i="1"/>
  <c r="AK116" i="1"/>
  <c r="AJ116" i="1"/>
  <c r="AW116" i="1" s="1" a="1"/>
  <c r="AW116" i="1" s="1"/>
  <c r="AT115" i="1"/>
  <c r="AS115" i="1"/>
  <c r="AR115" i="1"/>
  <c r="AQ115" i="1"/>
  <c r="AP115" i="1"/>
  <c r="AO115" i="1"/>
  <c r="AN115" i="1"/>
  <c r="AM115" i="1"/>
  <c r="AL115" i="1"/>
  <c r="AK115" i="1"/>
  <c r="AJ115" i="1"/>
  <c r="AW115" i="1" s="1" a="1"/>
  <c r="AW115" i="1" s="1"/>
  <c r="AT114" i="1"/>
  <c r="AS114" i="1"/>
  <c r="AR114" i="1"/>
  <c r="AQ114" i="1"/>
  <c r="AP114" i="1"/>
  <c r="AO114" i="1"/>
  <c r="AN114" i="1"/>
  <c r="AM114" i="1"/>
  <c r="AL114" i="1"/>
  <c r="AK114" i="1"/>
  <c r="AJ114" i="1"/>
  <c r="AW114" i="1" s="1" a="1"/>
  <c r="AW114" i="1" s="1"/>
  <c r="AT113" i="1"/>
  <c r="AS113" i="1"/>
  <c r="AR113" i="1"/>
  <c r="AQ113" i="1"/>
  <c r="AP113" i="1"/>
  <c r="AO113" i="1"/>
  <c r="AN113" i="1"/>
  <c r="AM113" i="1"/>
  <c r="AL113" i="1"/>
  <c r="AK113" i="1"/>
  <c r="AJ113" i="1"/>
  <c r="AW113" i="1" s="1" a="1"/>
  <c r="AW113" i="1" s="1"/>
  <c r="AT112" i="1"/>
  <c r="AS112" i="1"/>
  <c r="AR112" i="1"/>
  <c r="AQ112" i="1"/>
  <c r="AP112" i="1"/>
  <c r="AO112" i="1"/>
  <c r="AN112" i="1"/>
  <c r="AM112" i="1"/>
  <c r="AL112" i="1"/>
  <c r="AK112" i="1"/>
  <c r="AJ112" i="1"/>
  <c r="AT111" i="1"/>
  <c r="AS111" i="1"/>
  <c r="AR111" i="1"/>
  <c r="AQ111" i="1"/>
  <c r="AP111" i="1"/>
  <c r="AO111" i="1"/>
  <c r="AN111" i="1"/>
  <c r="AM111" i="1"/>
  <c r="AL111" i="1"/>
  <c r="AK111" i="1"/>
  <c r="AJ111" i="1"/>
  <c r="AV111" i="1" s="1"/>
  <c r="AT110" i="1"/>
  <c r="AS110" i="1"/>
  <c r="AR110" i="1"/>
  <c r="AQ110" i="1"/>
  <c r="AP110" i="1"/>
  <c r="AO110" i="1"/>
  <c r="AN110" i="1"/>
  <c r="AM110" i="1"/>
  <c r="AL110" i="1"/>
  <c r="AK110" i="1"/>
  <c r="AJ110" i="1"/>
  <c r="AV110" i="1" s="1"/>
  <c r="AT109" i="1"/>
  <c r="AS109" i="1"/>
  <c r="AR109" i="1"/>
  <c r="AQ109" i="1"/>
  <c r="AP109" i="1"/>
  <c r="AO109" i="1"/>
  <c r="AN109" i="1"/>
  <c r="AM109" i="1"/>
  <c r="AL109" i="1"/>
  <c r="AK109" i="1"/>
  <c r="AJ109" i="1"/>
  <c r="AW109" i="1" s="1" a="1"/>
  <c r="AW109" i="1" s="1"/>
  <c r="AT108" i="1"/>
  <c r="AS108" i="1"/>
  <c r="AR108" i="1"/>
  <c r="AQ108" i="1"/>
  <c r="AP108" i="1"/>
  <c r="AO108" i="1"/>
  <c r="AN108" i="1"/>
  <c r="AM108" i="1"/>
  <c r="AL108" i="1"/>
  <c r="AK108" i="1"/>
  <c r="AJ108" i="1"/>
  <c r="AW108" i="1" s="1" a="1"/>
  <c r="AW108" i="1" s="1"/>
  <c r="AT107" i="1"/>
  <c r="AS107" i="1"/>
  <c r="AR107" i="1"/>
  <c r="AQ107" i="1"/>
  <c r="AP107" i="1"/>
  <c r="AO107" i="1"/>
  <c r="AN107" i="1"/>
  <c r="AM107" i="1"/>
  <c r="AL107" i="1"/>
  <c r="AK107" i="1"/>
  <c r="AJ107" i="1"/>
  <c r="AW107" i="1" s="1" a="1"/>
  <c r="AW107" i="1" s="1"/>
  <c r="AT106" i="1"/>
  <c r="AS106" i="1"/>
  <c r="AR106" i="1"/>
  <c r="AQ106" i="1"/>
  <c r="AP106" i="1"/>
  <c r="AO106" i="1"/>
  <c r="AN106" i="1"/>
  <c r="AM106" i="1"/>
  <c r="AL106" i="1"/>
  <c r="AK106" i="1"/>
  <c r="AJ106" i="1"/>
  <c r="AW106" i="1" s="1" a="1"/>
  <c r="AW106" i="1" s="1"/>
  <c r="AT105" i="1"/>
  <c r="AS105" i="1"/>
  <c r="AR105" i="1"/>
  <c r="AQ105" i="1"/>
  <c r="AP105" i="1"/>
  <c r="AO105" i="1"/>
  <c r="AN105" i="1"/>
  <c r="AM105" i="1"/>
  <c r="AL105" i="1"/>
  <c r="AK105" i="1"/>
  <c r="AJ105" i="1"/>
  <c r="AW105" i="1" s="1" a="1"/>
  <c r="AW105" i="1" s="1"/>
  <c r="AT104" i="1"/>
  <c r="AS104" i="1"/>
  <c r="AR104" i="1"/>
  <c r="AQ104" i="1"/>
  <c r="AP104" i="1"/>
  <c r="AO104" i="1"/>
  <c r="AN104" i="1"/>
  <c r="AM104" i="1"/>
  <c r="AL104" i="1"/>
  <c r="AK104" i="1"/>
  <c r="AJ104" i="1"/>
  <c r="AT103" i="1"/>
  <c r="AS103" i="1"/>
  <c r="AR103" i="1"/>
  <c r="AQ103" i="1"/>
  <c r="AP103" i="1"/>
  <c r="AO103" i="1"/>
  <c r="AN103" i="1"/>
  <c r="AM103" i="1"/>
  <c r="AL103" i="1"/>
  <c r="AK103" i="1"/>
  <c r="AJ103" i="1"/>
  <c r="AV103" i="1" s="1"/>
  <c r="AT102" i="1"/>
  <c r="AS102" i="1"/>
  <c r="AR102" i="1"/>
  <c r="AQ102" i="1"/>
  <c r="AP102" i="1"/>
  <c r="AO102" i="1"/>
  <c r="AN102" i="1"/>
  <c r="AM102" i="1"/>
  <c r="AL102" i="1"/>
  <c r="AK102" i="1"/>
  <c r="AJ102" i="1"/>
  <c r="AV102" i="1" s="1"/>
  <c r="AT101" i="1"/>
  <c r="AS101" i="1"/>
  <c r="AR101" i="1"/>
  <c r="AQ101" i="1"/>
  <c r="AP101" i="1"/>
  <c r="AO101" i="1"/>
  <c r="AN101" i="1"/>
  <c r="AM101" i="1"/>
  <c r="AL101" i="1"/>
  <c r="AK101" i="1"/>
  <c r="AJ101" i="1"/>
  <c r="AW101" i="1" s="1" a="1"/>
  <c r="AW101" i="1" s="1"/>
  <c r="AT100" i="1"/>
  <c r="AS100" i="1"/>
  <c r="AR100" i="1"/>
  <c r="AQ100" i="1"/>
  <c r="AP100" i="1"/>
  <c r="AO100" i="1"/>
  <c r="AN100" i="1"/>
  <c r="AM100" i="1"/>
  <c r="AL100" i="1"/>
  <c r="AK100" i="1"/>
  <c r="AJ100" i="1"/>
  <c r="AV100" i="1" s="1"/>
  <c r="AT99" i="1"/>
  <c r="AS99" i="1"/>
  <c r="AR99" i="1"/>
  <c r="AQ99" i="1"/>
  <c r="AP99" i="1"/>
  <c r="AO99" i="1"/>
  <c r="AN99" i="1"/>
  <c r="AM99" i="1"/>
  <c r="AL99" i="1"/>
  <c r="AK99" i="1"/>
  <c r="AJ99" i="1"/>
  <c r="AW99" i="1" s="1" a="1"/>
  <c r="AW99" i="1" s="1"/>
  <c r="AT98" i="1"/>
  <c r="AS98" i="1"/>
  <c r="AR98" i="1"/>
  <c r="AQ98" i="1"/>
  <c r="AP98" i="1"/>
  <c r="AO98" i="1"/>
  <c r="AN98" i="1"/>
  <c r="AM98" i="1"/>
  <c r="AL98" i="1"/>
  <c r="AK98" i="1"/>
  <c r="AJ98" i="1"/>
  <c r="AW98" i="1" s="1" a="1"/>
  <c r="AW98" i="1" s="1"/>
  <c r="AT97" i="1"/>
  <c r="AS97" i="1"/>
  <c r="AR97" i="1"/>
  <c r="AQ97" i="1"/>
  <c r="AP97" i="1"/>
  <c r="AO97" i="1"/>
  <c r="AN97" i="1"/>
  <c r="AM97" i="1"/>
  <c r="AL97" i="1"/>
  <c r="AK97" i="1"/>
  <c r="AJ97" i="1"/>
  <c r="AW97" i="1" s="1" a="1"/>
  <c r="AW97" i="1" s="1"/>
  <c r="AT96" i="1"/>
  <c r="AS96" i="1"/>
  <c r="AR96" i="1"/>
  <c r="AQ96" i="1"/>
  <c r="AP96" i="1"/>
  <c r="AO96" i="1"/>
  <c r="AN96" i="1"/>
  <c r="AM96" i="1"/>
  <c r="AL96" i="1"/>
  <c r="AK96" i="1"/>
  <c r="AJ96" i="1"/>
  <c r="AT95" i="1"/>
  <c r="AS95" i="1"/>
  <c r="AR95" i="1"/>
  <c r="AQ95" i="1"/>
  <c r="AP95" i="1"/>
  <c r="AO95" i="1"/>
  <c r="AN95" i="1"/>
  <c r="AM95" i="1"/>
  <c r="AL95" i="1"/>
  <c r="AK95" i="1"/>
  <c r="AJ95" i="1"/>
  <c r="AV95" i="1" s="1"/>
  <c r="AT94" i="1"/>
  <c r="AS94" i="1"/>
  <c r="AR94" i="1"/>
  <c r="AQ94" i="1"/>
  <c r="AP94" i="1"/>
  <c r="AO94" i="1"/>
  <c r="AN94" i="1"/>
  <c r="AM94" i="1"/>
  <c r="AL94" i="1"/>
  <c r="AK94" i="1"/>
  <c r="AJ94" i="1"/>
  <c r="AV94" i="1" s="1"/>
  <c r="AT93" i="1"/>
  <c r="AS93" i="1"/>
  <c r="AR93" i="1"/>
  <c r="AQ93" i="1"/>
  <c r="AP93" i="1"/>
  <c r="AO93" i="1"/>
  <c r="AN93" i="1"/>
  <c r="AM93" i="1"/>
  <c r="AL93" i="1"/>
  <c r="AK93" i="1"/>
  <c r="AJ93" i="1"/>
  <c r="AW93" i="1" s="1" a="1"/>
  <c r="AW93" i="1" s="1"/>
  <c r="AT92" i="1"/>
  <c r="AS92" i="1"/>
  <c r="AR92" i="1"/>
  <c r="AQ92" i="1"/>
  <c r="AP92" i="1"/>
  <c r="AO92" i="1"/>
  <c r="AN92" i="1"/>
  <c r="AM92" i="1"/>
  <c r="AL92" i="1"/>
  <c r="AK92" i="1"/>
  <c r="AJ92" i="1"/>
  <c r="AW92" i="1" s="1" a="1"/>
  <c r="AW92" i="1" s="1"/>
  <c r="AT91" i="1"/>
  <c r="AS91" i="1"/>
  <c r="AR91" i="1"/>
  <c r="AQ91" i="1"/>
  <c r="AP91" i="1"/>
  <c r="AO91" i="1"/>
  <c r="AN91" i="1"/>
  <c r="AM91" i="1"/>
  <c r="AL91" i="1"/>
  <c r="AK91" i="1"/>
  <c r="AJ91" i="1"/>
  <c r="AW91" i="1" s="1" a="1"/>
  <c r="AW91" i="1" s="1"/>
  <c r="AT90" i="1"/>
  <c r="AS90" i="1"/>
  <c r="AR90" i="1"/>
  <c r="AQ90" i="1"/>
  <c r="AP90" i="1"/>
  <c r="AO90" i="1"/>
  <c r="AN90" i="1"/>
  <c r="AM90" i="1"/>
  <c r="AL90" i="1"/>
  <c r="AK90" i="1"/>
  <c r="AJ90" i="1"/>
  <c r="AW90" i="1" s="1" a="1"/>
  <c r="AW90" i="1" s="1"/>
  <c r="AV89" i="1"/>
  <c r="AT89" i="1"/>
  <c r="AS89" i="1"/>
  <c r="AR89" i="1"/>
  <c r="AQ89" i="1"/>
  <c r="AP89" i="1"/>
  <c r="AO89" i="1"/>
  <c r="AN89" i="1"/>
  <c r="AM89" i="1"/>
  <c r="AL89" i="1"/>
  <c r="AK89" i="1"/>
  <c r="AJ89" i="1"/>
  <c r="AW89" i="1" s="1" a="1"/>
  <c r="AW89" i="1" s="1"/>
  <c r="AT88" i="1"/>
  <c r="AS88" i="1"/>
  <c r="AR88" i="1"/>
  <c r="AQ88" i="1"/>
  <c r="AP88" i="1"/>
  <c r="AO88" i="1"/>
  <c r="AN88" i="1"/>
  <c r="AM88" i="1"/>
  <c r="AL88" i="1"/>
  <c r="AK88" i="1"/>
  <c r="AJ88" i="1"/>
  <c r="AT87" i="1"/>
  <c r="AS87" i="1"/>
  <c r="AR87" i="1"/>
  <c r="AQ87" i="1"/>
  <c r="AP87" i="1"/>
  <c r="AO87" i="1"/>
  <c r="AN87" i="1"/>
  <c r="AM87" i="1"/>
  <c r="AL87" i="1"/>
  <c r="AK87" i="1"/>
  <c r="AJ87" i="1"/>
  <c r="AV87" i="1" s="1"/>
  <c r="AT86" i="1"/>
  <c r="AS86" i="1"/>
  <c r="AR86" i="1"/>
  <c r="AQ86" i="1"/>
  <c r="AP86" i="1"/>
  <c r="AO86" i="1"/>
  <c r="AN86" i="1"/>
  <c r="AM86" i="1"/>
  <c r="AL86" i="1"/>
  <c r="AK86" i="1"/>
  <c r="AJ86" i="1"/>
  <c r="AV86" i="1" s="1"/>
  <c r="AT85" i="1"/>
  <c r="AS85" i="1"/>
  <c r="AR85" i="1"/>
  <c r="AQ85" i="1"/>
  <c r="AP85" i="1"/>
  <c r="AO85" i="1"/>
  <c r="AN85" i="1"/>
  <c r="AM85" i="1"/>
  <c r="AL85" i="1"/>
  <c r="AK85" i="1"/>
  <c r="AJ85" i="1"/>
  <c r="AW85" i="1" s="1" a="1"/>
  <c r="AW85" i="1" s="1"/>
  <c r="AV84" i="1"/>
  <c r="AT84" i="1"/>
  <c r="AS84" i="1"/>
  <c r="AR84" i="1"/>
  <c r="AQ84" i="1"/>
  <c r="AP84" i="1"/>
  <c r="AO84" i="1"/>
  <c r="AN84" i="1"/>
  <c r="AM84" i="1"/>
  <c r="AL84" i="1"/>
  <c r="AK84" i="1"/>
  <c r="AJ84" i="1"/>
  <c r="AW84" i="1" s="1" a="1"/>
  <c r="AW84" i="1" s="1"/>
  <c r="AT83" i="1"/>
  <c r="AS83" i="1"/>
  <c r="AR83" i="1"/>
  <c r="AQ83" i="1"/>
  <c r="AP83" i="1"/>
  <c r="AO83" i="1"/>
  <c r="AN83" i="1"/>
  <c r="AM83" i="1"/>
  <c r="AL83" i="1"/>
  <c r="AK83" i="1"/>
  <c r="AJ83" i="1"/>
  <c r="AW83" i="1" s="1" a="1"/>
  <c r="AW83" i="1" s="1"/>
  <c r="AT82" i="1"/>
  <c r="AS82" i="1"/>
  <c r="AR82" i="1"/>
  <c r="AQ82" i="1"/>
  <c r="AP82" i="1"/>
  <c r="AO82" i="1"/>
  <c r="AN82" i="1"/>
  <c r="AM82" i="1"/>
  <c r="AL82" i="1"/>
  <c r="AK82" i="1"/>
  <c r="AJ82" i="1"/>
  <c r="AW82" i="1" s="1" a="1"/>
  <c r="AW82" i="1" s="1"/>
  <c r="AT81" i="1"/>
  <c r="AS81" i="1"/>
  <c r="AR81" i="1"/>
  <c r="AQ81" i="1"/>
  <c r="AP81" i="1"/>
  <c r="AO81" i="1"/>
  <c r="AN81" i="1"/>
  <c r="AM81" i="1"/>
  <c r="AL81" i="1"/>
  <c r="AK81" i="1"/>
  <c r="AJ81" i="1"/>
  <c r="AW81" i="1" s="1" a="1"/>
  <c r="AW81" i="1" s="1"/>
  <c r="AT80" i="1"/>
  <c r="AS80" i="1"/>
  <c r="AR80" i="1"/>
  <c r="AQ80" i="1"/>
  <c r="AP80" i="1"/>
  <c r="AO80" i="1"/>
  <c r="AN80" i="1"/>
  <c r="AM80" i="1"/>
  <c r="AL80" i="1"/>
  <c r="AK80" i="1"/>
  <c r="AJ80" i="1"/>
  <c r="AT79" i="1"/>
  <c r="AS79" i="1"/>
  <c r="AR79" i="1"/>
  <c r="AQ79" i="1"/>
  <c r="AP79" i="1"/>
  <c r="AO79" i="1"/>
  <c r="AN79" i="1"/>
  <c r="AM79" i="1"/>
  <c r="AL79" i="1"/>
  <c r="AK79" i="1"/>
  <c r="AJ79" i="1"/>
  <c r="AV79" i="1" s="1"/>
  <c r="AT78" i="1"/>
  <c r="AS78" i="1"/>
  <c r="AR78" i="1"/>
  <c r="AQ78" i="1"/>
  <c r="AP78" i="1"/>
  <c r="AO78" i="1"/>
  <c r="AN78" i="1"/>
  <c r="AM78" i="1"/>
  <c r="AL78" i="1"/>
  <c r="AK78" i="1"/>
  <c r="AJ78" i="1"/>
  <c r="AV78" i="1" s="1"/>
  <c r="AT77" i="1"/>
  <c r="AS77" i="1"/>
  <c r="AR77" i="1"/>
  <c r="AQ77" i="1"/>
  <c r="AP77" i="1"/>
  <c r="AO77" i="1"/>
  <c r="AN77" i="1"/>
  <c r="AM77" i="1"/>
  <c r="AL77" i="1"/>
  <c r="AK77" i="1"/>
  <c r="AJ77" i="1"/>
  <c r="AW77" i="1" s="1" a="1"/>
  <c r="AW77" i="1" s="1"/>
  <c r="AT76" i="1"/>
  <c r="AS76" i="1"/>
  <c r="AR76" i="1"/>
  <c r="AQ76" i="1"/>
  <c r="AP76" i="1"/>
  <c r="AO76" i="1"/>
  <c r="AN76" i="1"/>
  <c r="AM76" i="1"/>
  <c r="AL76" i="1"/>
  <c r="AK76" i="1"/>
  <c r="AJ76" i="1"/>
  <c r="AW76" i="1" s="1" a="1"/>
  <c r="AW76" i="1" s="1"/>
  <c r="AT75" i="1"/>
  <c r="AS75" i="1"/>
  <c r="AR75" i="1"/>
  <c r="AQ75" i="1"/>
  <c r="AP75" i="1"/>
  <c r="AO75" i="1"/>
  <c r="AN75" i="1"/>
  <c r="AM75" i="1"/>
  <c r="AL75" i="1"/>
  <c r="AK75" i="1"/>
  <c r="AJ75" i="1"/>
  <c r="AW75" i="1" s="1" a="1"/>
  <c r="AW75" i="1" s="1"/>
  <c r="AT74" i="1"/>
  <c r="AS74" i="1"/>
  <c r="AR74" i="1"/>
  <c r="AQ74" i="1"/>
  <c r="AP74" i="1"/>
  <c r="AO74" i="1"/>
  <c r="AN74" i="1"/>
  <c r="AM74" i="1"/>
  <c r="AL74" i="1"/>
  <c r="AK74" i="1"/>
  <c r="AJ74" i="1"/>
  <c r="AW74" i="1" s="1" a="1"/>
  <c r="AW74" i="1" s="1"/>
  <c r="AT73" i="1"/>
  <c r="AS73" i="1"/>
  <c r="AR73" i="1"/>
  <c r="AQ73" i="1"/>
  <c r="AP73" i="1"/>
  <c r="AO73" i="1"/>
  <c r="AN73" i="1"/>
  <c r="AM73" i="1"/>
  <c r="AL73" i="1"/>
  <c r="AK73" i="1"/>
  <c r="AJ73" i="1"/>
  <c r="AW73" i="1" s="1" a="1"/>
  <c r="AW73" i="1" s="1"/>
  <c r="AT72" i="1"/>
  <c r="AS72" i="1"/>
  <c r="AR72" i="1"/>
  <c r="AQ72" i="1"/>
  <c r="AP72" i="1"/>
  <c r="AO72" i="1"/>
  <c r="AN72" i="1"/>
  <c r="AM72" i="1"/>
  <c r="AL72" i="1"/>
  <c r="AK72" i="1"/>
  <c r="AJ72" i="1"/>
  <c r="AT71" i="1"/>
  <c r="AS71" i="1"/>
  <c r="AR71" i="1"/>
  <c r="AQ71" i="1"/>
  <c r="AP71" i="1"/>
  <c r="AO71" i="1"/>
  <c r="AN71" i="1"/>
  <c r="AM71" i="1"/>
  <c r="AL71" i="1"/>
  <c r="AK71" i="1"/>
  <c r="AJ71" i="1"/>
  <c r="AV71" i="1" s="1"/>
  <c r="AT70" i="1"/>
  <c r="AS70" i="1"/>
  <c r="AR70" i="1"/>
  <c r="AQ70" i="1"/>
  <c r="AP70" i="1"/>
  <c r="AO70" i="1"/>
  <c r="AN70" i="1"/>
  <c r="AM70" i="1"/>
  <c r="AL70" i="1"/>
  <c r="AK70" i="1"/>
  <c r="AJ70" i="1"/>
  <c r="AV70" i="1" s="1"/>
  <c r="AT69" i="1"/>
  <c r="AS69" i="1"/>
  <c r="AR69" i="1"/>
  <c r="AQ69" i="1"/>
  <c r="AP69" i="1"/>
  <c r="AO69" i="1"/>
  <c r="AN69" i="1"/>
  <c r="AM69" i="1"/>
  <c r="AL69" i="1"/>
  <c r="AK69" i="1"/>
  <c r="AJ69" i="1"/>
  <c r="AV69" i="1" s="1"/>
  <c r="AT68" i="1"/>
  <c r="AS68" i="1"/>
  <c r="AR68" i="1"/>
  <c r="AQ68" i="1"/>
  <c r="AP68" i="1"/>
  <c r="AO68" i="1"/>
  <c r="AN68" i="1"/>
  <c r="AM68" i="1"/>
  <c r="AL68" i="1"/>
  <c r="AK68" i="1"/>
  <c r="AJ68" i="1"/>
  <c r="AW68" i="1" s="1" a="1"/>
  <c r="AW68" i="1" s="1"/>
  <c r="AT67" i="1"/>
  <c r="AS67" i="1"/>
  <c r="AR67" i="1"/>
  <c r="AQ67" i="1"/>
  <c r="AP67" i="1"/>
  <c r="AO67" i="1"/>
  <c r="AN67" i="1"/>
  <c r="AM67" i="1"/>
  <c r="AL67" i="1"/>
  <c r="AK67" i="1"/>
  <c r="AJ67" i="1"/>
  <c r="AV67" i="1" s="1"/>
  <c r="AT66" i="1"/>
  <c r="AS66" i="1"/>
  <c r="AR66" i="1"/>
  <c r="AQ66" i="1"/>
  <c r="AP66" i="1"/>
  <c r="AO66" i="1"/>
  <c r="AN66" i="1"/>
  <c r="AM66" i="1"/>
  <c r="AL66" i="1"/>
  <c r="AK66" i="1"/>
  <c r="AJ66" i="1"/>
  <c r="AW66" i="1" s="1" a="1"/>
  <c r="AW66" i="1" s="1"/>
  <c r="AT65" i="1"/>
  <c r="AS65" i="1"/>
  <c r="AR65" i="1"/>
  <c r="AQ65" i="1"/>
  <c r="AP65" i="1"/>
  <c r="AO65" i="1"/>
  <c r="AN65" i="1"/>
  <c r="AM65" i="1"/>
  <c r="AL65" i="1"/>
  <c r="AK65" i="1"/>
  <c r="AJ65" i="1"/>
  <c r="AV65" i="1" s="1"/>
  <c r="AT64" i="1"/>
  <c r="AS64" i="1"/>
  <c r="AR64" i="1"/>
  <c r="AQ64" i="1"/>
  <c r="AP64" i="1"/>
  <c r="AO64" i="1"/>
  <c r="AN64" i="1"/>
  <c r="AM64" i="1"/>
  <c r="AL64" i="1"/>
  <c r="AK64" i="1"/>
  <c r="AJ64" i="1"/>
  <c r="AW64" i="1" s="1" a="1"/>
  <c r="AW64" i="1" s="1"/>
  <c r="AT63" i="1"/>
  <c r="AS63" i="1"/>
  <c r="AR63" i="1"/>
  <c r="AQ63" i="1"/>
  <c r="AP63" i="1"/>
  <c r="AO63" i="1"/>
  <c r="AN63" i="1"/>
  <c r="AM63" i="1"/>
  <c r="AL63" i="1"/>
  <c r="AK63" i="1"/>
  <c r="AJ63" i="1"/>
  <c r="AV63" i="1" s="1"/>
  <c r="AT62" i="1"/>
  <c r="AS62" i="1"/>
  <c r="AR62" i="1"/>
  <c r="AQ62" i="1"/>
  <c r="AP62" i="1"/>
  <c r="AO62" i="1"/>
  <c r="AN62" i="1"/>
  <c r="AM62" i="1"/>
  <c r="AL62" i="1"/>
  <c r="AK62" i="1"/>
  <c r="AJ62" i="1"/>
  <c r="AV62" i="1" s="1"/>
  <c r="AT61" i="1"/>
  <c r="AS61" i="1"/>
  <c r="AR61" i="1"/>
  <c r="AQ61" i="1"/>
  <c r="AP61" i="1"/>
  <c r="AO61" i="1"/>
  <c r="AN61" i="1"/>
  <c r="AM61" i="1"/>
  <c r="AL61" i="1"/>
  <c r="AK61" i="1"/>
  <c r="AJ61" i="1"/>
  <c r="AW61" i="1" s="1" a="1"/>
  <c r="AW61" i="1" s="1"/>
  <c r="AT60" i="1"/>
  <c r="AS60" i="1"/>
  <c r="AR60" i="1"/>
  <c r="AQ60" i="1"/>
  <c r="AP60" i="1"/>
  <c r="AO60" i="1"/>
  <c r="AN60" i="1"/>
  <c r="AM60" i="1"/>
  <c r="AL60" i="1"/>
  <c r="AK60" i="1"/>
  <c r="AJ60" i="1"/>
  <c r="AW60" i="1" s="1" a="1"/>
  <c r="AW60" i="1" s="1"/>
  <c r="AT59" i="1"/>
  <c r="AS59" i="1"/>
  <c r="AR59" i="1"/>
  <c r="AQ59" i="1"/>
  <c r="AP59" i="1"/>
  <c r="AO59" i="1"/>
  <c r="AN59" i="1"/>
  <c r="AM59" i="1"/>
  <c r="AL59" i="1"/>
  <c r="AK59" i="1"/>
  <c r="AJ59" i="1"/>
  <c r="AV59" i="1" s="1"/>
  <c r="AT58" i="1"/>
  <c r="AS58" i="1"/>
  <c r="AR58" i="1"/>
  <c r="AQ58" i="1"/>
  <c r="AP58" i="1"/>
  <c r="AO58" i="1"/>
  <c r="AN58" i="1"/>
  <c r="AM58" i="1"/>
  <c r="AL58" i="1"/>
  <c r="AK58" i="1"/>
  <c r="AJ58" i="1"/>
  <c r="AW58" i="1" s="1" a="1"/>
  <c r="AW58" i="1" s="1"/>
  <c r="AT57" i="1"/>
  <c r="AS57" i="1"/>
  <c r="AR57" i="1"/>
  <c r="AQ57" i="1"/>
  <c r="AP57" i="1"/>
  <c r="AO57" i="1"/>
  <c r="AN57" i="1"/>
  <c r="AM57" i="1"/>
  <c r="AL57" i="1"/>
  <c r="AK57" i="1"/>
  <c r="AJ57" i="1"/>
  <c r="AV57" i="1" s="1"/>
  <c r="AT56" i="1"/>
  <c r="AS56" i="1"/>
  <c r="AR56" i="1"/>
  <c r="AQ56" i="1"/>
  <c r="AP56" i="1"/>
  <c r="AO56" i="1"/>
  <c r="AN56" i="1"/>
  <c r="AM56" i="1"/>
  <c r="AL56" i="1"/>
  <c r="AK56" i="1"/>
  <c r="AJ56" i="1"/>
  <c r="AW56" i="1" s="1" a="1"/>
  <c r="AW56" i="1" s="1"/>
  <c r="AT55" i="1"/>
  <c r="AS55" i="1"/>
  <c r="AR55" i="1"/>
  <c r="AQ55" i="1"/>
  <c r="AP55" i="1"/>
  <c r="AO55" i="1"/>
  <c r="AU55" i="1" s="1"/>
  <c r="AN55" i="1"/>
  <c r="AM55" i="1"/>
  <c r="AL55" i="1"/>
  <c r="AK55" i="1"/>
  <c r="AJ55" i="1"/>
  <c r="AV55" i="1" s="1"/>
  <c r="AT54" i="1"/>
  <c r="AS54" i="1"/>
  <c r="AR54" i="1"/>
  <c r="AQ54" i="1"/>
  <c r="AP54" i="1"/>
  <c r="AO54" i="1"/>
  <c r="AN54" i="1"/>
  <c r="AM54" i="1"/>
  <c r="AL54" i="1"/>
  <c r="AK54" i="1"/>
  <c r="AJ54" i="1"/>
  <c r="AV54" i="1" s="1"/>
  <c r="AT53" i="1"/>
  <c r="AS53" i="1"/>
  <c r="AR53" i="1"/>
  <c r="AQ53" i="1"/>
  <c r="AP53" i="1"/>
  <c r="AO53" i="1"/>
  <c r="AN53" i="1"/>
  <c r="AM53" i="1"/>
  <c r="AL53" i="1"/>
  <c r="AK53" i="1"/>
  <c r="AJ53" i="1"/>
  <c r="AV53" i="1" s="1"/>
  <c r="AT52" i="1"/>
  <c r="AS52" i="1"/>
  <c r="AR52" i="1"/>
  <c r="AQ52" i="1"/>
  <c r="AP52" i="1"/>
  <c r="AO52" i="1"/>
  <c r="AN52" i="1"/>
  <c r="AM52" i="1"/>
  <c r="AL52" i="1"/>
  <c r="AK52" i="1"/>
  <c r="AJ52" i="1"/>
  <c r="AW52" i="1" s="1" a="1"/>
  <c r="AW52" i="1" s="1"/>
  <c r="AT51" i="1"/>
  <c r="AS51" i="1"/>
  <c r="AR51" i="1"/>
  <c r="AQ51" i="1"/>
  <c r="AP51" i="1"/>
  <c r="AO51" i="1"/>
  <c r="AN51" i="1"/>
  <c r="AM51" i="1"/>
  <c r="AL51" i="1"/>
  <c r="AK51" i="1"/>
  <c r="AJ51" i="1"/>
  <c r="AW51" i="1" s="1" a="1"/>
  <c r="AW51" i="1" s="1"/>
  <c r="AT50" i="1"/>
  <c r="AS50" i="1"/>
  <c r="AR50" i="1"/>
  <c r="AQ50" i="1"/>
  <c r="AP50" i="1"/>
  <c r="AO50" i="1"/>
  <c r="AN50" i="1"/>
  <c r="AM50" i="1"/>
  <c r="AL50" i="1"/>
  <c r="AK50" i="1"/>
  <c r="AJ50" i="1"/>
  <c r="AT49" i="1"/>
  <c r="AS49" i="1"/>
  <c r="AR49" i="1"/>
  <c r="AQ49" i="1"/>
  <c r="AP49" i="1"/>
  <c r="AO49" i="1"/>
  <c r="AN49" i="1"/>
  <c r="AM49" i="1"/>
  <c r="AL49" i="1"/>
  <c r="AK49" i="1"/>
  <c r="AJ49" i="1"/>
  <c r="AV49" i="1" s="1"/>
  <c r="AT48" i="1"/>
  <c r="AS48" i="1"/>
  <c r="AR48" i="1"/>
  <c r="AQ48" i="1"/>
  <c r="AP48" i="1"/>
  <c r="AO48" i="1"/>
  <c r="AN48" i="1"/>
  <c r="AM48" i="1"/>
  <c r="AL48" i="1"/>
  <c r="AK48" i="1"/>
  <c r="AJ48" i="1"/>
  <c r="AW48" i="1" s="1" a="1"/>
  <c r="AW48" i="1" s="1"/>
  <c r="AT47" i="1"/>
  <c r="AS47" i="1"/>
  <c r="AR47" i="1"/>
  <c r="AQ47" i="1"/>
  <c r="AP47" i="1"/>
  <c r="AO47" i="1"/>
  <c r="AN47" i="1"/>
  <c r="AM47" i="1"/>
  <c r="AL47" i="1"/>
  <c r="AK47" i="1"/>
  <c r="AJ47" i="1"/>
  <c r="AW47" i="1" s="1" a="1"/>
  <c r="AW47" i="1" s="1"/>
  <c r="AT46" i="1"/>
  <c r="AS46" i="1"/>
  <c r="AR46" i="1"/>
  <c r="AQ46" i="1"/>
  <c r="AP46" i="1"/>
  <c r="AO46" i="1"/>
  <c r="AN46" i="1"/>
  <c r="AM46" i="1"/>
  <c r="AL46" i="1"/>
  <c r="AK46" i="1"/>
  <c r="AJ46" i="1"/>
  <c r="AW46" i="1" s="1" a="1"/>
  <c r="AW46" i="1" s="1"/>
  <c r="AT45" i="1"/>
  <c r="AS45" i="1"/>
  <c r="AR45" i="1"/>
  <c r="AQ45" i="1"/>
  <c r="AP45" i="1"/>
  <c r="AO45" i="1"/>
  <c r="AN45" i="1"/>
  <c r="AM45" i="1"/>
  <c r="AL45" i="1"/>
  <c r="AK45" i="1"/>
  <c r="AJ45" i="1"/>
  <c r="AW45" i="1" s="1" a="1"/>
  <c r="AW45" i="1" s="1"/>
  <c r="AT44" i="1"/>
  <c r="AS44" i="1"/>
  <c r="AR44" i="1"/>
  <c r="AQ44" i="1"/>
  <c r="AP44" i="1"/>
  <c r="AO44" i="1"/>
  <c r="AN44" i="1"/>
  <c r="AM44" i="1"/>
  <c r="AL44" i="1"/>
  <c r="AK44" i="1"/>
  <c r="AJ44" i="1"/>
  <c r="AW44" i="1" s="1" a="1"/>
  <c r="AW44" i="1" s="1"/>
  <c r="AT43" i="1"/>
  <c r="AS43" i="1"/>
  <c r="AR43" i="1"/>
  <c r="AQ43" i="1"/>
  <c r="AP43" i="1"/>
  <c r="AO43" i="1"/>
  <c r="AN43" i="1"/>
  <c r="AM43" i="1"/>
  <c r="AL43" i="1"/>
  <c r="AK43" i="1"/>
  <c r="AJ43" i="1"/>
  <c r="AT42" i="1"/>
  <c r="AS42" i="1"/>
  <c r="AR42" i="1"/>
  <c r="AQ42" i="1"/>
  <c r="AP42" i="1"/>
  <c r="AO42" i="1"/>
  <c r="AN42" i="1"/>
  <c r="AM42" i="1"/>
  <c r="AL42" i="1"/>
  <c r="AK42" i="1"/>
  <c r="AJ42" i="1"/>
  <c r="AT41" i="1"/>
  <c r="AS41" i="1"/>
  <c r="AR41" i="1"/>
  <c r="AQ41" i="1"/>
  <c r="AP41" i="1"/>
  <c r="AO41" i="1"/>
  <c r="AN41" i="1"/>
  <c r="AM41" i="1"/>
  <c r="AL41" i="1"/>
  <c r="AK41" i="1"/>
  <c r="AJ41" i="1"/>
  <c r="AV41" i="1" s="1"/>
  <c r="AT40" i="1"/>
  <c r="AS40" i="1"/>
  <c r="AR40" i="1"/>
  <c r="AQ40" i="1"/>
  <c r="AP40" i="1"/>
  <c r="AO40" i="1"/>
  <c r="AN40" i="1"/>
  <c r="AM40" i="1"/>
  <c r="AL40" i="1"/>
  <c r="AK40" i="1"/>
  <c r="AJ40" i="1"/>
  <c r="AW40" i="1" s="1" a="1"/>
  <c r="AW40" i="1" s="1"/>
  <c r="AT39" i="1"/>
  <c r="AS39" i="1"/>
  <c r="AR39" i="1"/>
  <c r="AQ39" i="1"/>
  <c r="AP39" i="1"/>
  <c r="AO39" i="1"/>
  <c r="AN39" i="1"/>
  <c r="AM39" i="1"/>
  <c r="AL39" i="1"/>
  <c r="AK39" i="1"/>
  <c r="AJ39" i="1"/>
  <c r="AW39" i="1" s="1" a="1"/>
  <c r="AW39" i="1" s="1"/>
  <c r="AT38" i="1"/>
  <c r="AS38" i="1"/>
  <c r="AR38" i="1"/>
  <c r="AQ38" i="1"/>
  <c r="AP38" i="1"/>
  <c r="AO38" i="1"/>
  <c r="AN38" i="1"/>
  <c r="AM38" i="1"/>
  <c r="AL38" i="1"/>
  <c r="AK38" i="1"/>
  <c r="AJ38" i="1"/>
  <c r="AW38" i="1" s="1" a="1"/>
  <c r="AW38" i="1" s="1"/>
  <c r="AT37" i="1"/>
  <c r="AS37" i="1"/>
  <c r="AR37" i="1"/>
  <c r="AQ37" i="1"/>
  <c r="AP37" i="1"/>
  <c r="AO37" i="1"/>
  <c r="AN37" i="1"/>
  <c r="AM37" i="1"/>
  <c r="AL37" i="1"/>
  <c r="AK37" i="1"/>
  <c r="AJ37" i="1"/>
  <c r="AW37" i="1" s="1" a="1"/>
  <c r="AW37" i="1" s="1"/>
  <c r="AT36" i="1"/>
  <c r="AS36" i="1"/>
  <c r="AR36" i="1"/>
  <c r="AQ36" i="1"/>
  <c r="AP36" i="1"/>
  <c r="AO36" i="1"/>
  <c r="AN36" i="1"/>
  <c r="AM36" i="1"/>
  <c r="AL36" i="1"/>
  <c r="AK36" i="1"/>
  <c r="AJ36" i="1"/>
  <c r="AW36" i="1" s="1" a="1"/>
  <c r="AW36" i="1" s="1"/>
  <c r="AT35" i="1"/>
  <c r="AS35" i="1"/>
  <c r="AR35" i="1"/>
  <c r="AQ35" i="1"/>
  <c r="AP35" i="1"/>
  <c r="AO35" i="1"/>
  <c r="AN35" i="1"/>
  <c r="AM35" i="1"/>
  <c r="AL35" i="1"/>
  <c r="AK35" i="1"/>
  <c r="AJ35" i="1"/>
  <c r="AT34" i="1"/>
  <c r="AS34" i="1"/>
  <c r="AR34" i="1"/>
  <c r="AQ34" i="1"/>
  <c r="AP34" i="1"/>
  <c r="AO34" i="1"/>
  <c r="AN34" i="1"/>
  <c r="AM34" i="1"/>
  <c r="AL34" i="1"/>
  <c r="AK34" i="1"/>
  <c r="AJ34" i="1"/>
  <c r="AT33" i="1"/>
  <c r="AS33" i="1"/>
  <c r="AR33" i="1"/>
  <c r="AQ33" i="1"/>
  <c r="AP33" i="1"/>
  <c r="AO33" i="1"/>
  <c r="AN33" i="1"/>
  <c r="AM33" i="1"/>
  <c r="AL33" i="1"/>
  <c r="AK33" i="1"/>
  <c r="AJ33" i="1"/>
  <c r="AV33" i="1" s="1"/>
  <c r="AT32" i="1"/>
  <c r="AS32" i="1"/>
  <c r="AR32" i="1"/>
  <c r="AQ32" i="1"/>
  <c r="AP32" i="1"/>
  <c r="AO32" i="1"/>
  <c r="AN32" i="1"/>
  <c r="AM32" i="1"/>
  <c r="AL32" i="1"/>
  <c r="AK32" i="1"/>
  <c r="AJ32" i="1"/>
  <c r="AW32" i="1" s="1" a="1"/>
  <c r="AW32" i="1" s="1"/>
  <c r="AV31" i="1"/>
  <c r="AT31" i="1"/>
  <c r="AS31" i="1"/>
  <c r="AR31" i="1"/>
  <c r="AQ31" i="1"/>
  <c r="AP31" i="1"/>
  <c r="AO31" i="1"/>
  <c r="AU31" i="1" s="1"/>
  <c r="AN31" i="1"/>
  <c r="AM31" i="1"/>
  <c r="AL31" i="1"/>
  <c r="AK31" i="1"/>
  <c r="AJ31" i="1"/>
  <c r="AW31" i="1" s="1" a="1"/>
  <c r="AW31" i="1" s="1"/>
  <c r="AT30" i="1"/>
  <c r="AS30" i="1"/>
  <c r="AR30" i="1"/>
  <c r="AQ30" i="1"/>
  <c r="AP30" i="1"/>
  <c r="AO30" i="1"/>
  <c r="AN30" i="1"/>
  <c r="AM30" i="1"/>
  <c r="AL30" i="1"/>
  <c r="AK30" i="1"/>
  <c r="AJ30" i="1"/>
  <c r="AW30" i="1" s="1" a="1"/>
  <c r="AW30" i="1" s="1"/>
  <c r="AT29" i="1"/>
  <c r="AS29" i="1"/>
  <c r="AR29" i="1"/>
  <c r="AQ29" i="1"/>
  <c r="AP29" i="1"/>
  <c r="AO29" i="1"/>
  <c r="AN29" i="1"/>
  <c r="AM29" i="1"/>
  <c r="AL29" i="1"/>
  <c r="AK29" i="1"/>
  <c r="AJ29" i="1"/>
  <c r="AW29" i="1" s="1" a="1"/>
  <c r="AW29" i="1" s="1"/>
  <c r="AT28" i="1"/>
  <c r="AS28" i="1"/>
  <c r="AR28" i="1"/>
  <c r="AQ28" i="1"/>
  <c r="AP28" i="1"/>
  <c r="AO28" i="1"/>
  <c r="AN28" i="1"/>
  <c r="AM28" i="1"/>
  <c r="AL28" i="1"/>
  <c r="AK28" i="1"/>
  <c r="AJ28" i="1"/>
  <c r="AW28" i="1" s="1" a="1"/>
  <c r="AW28" i="1" s="1"/>
  <c r="AT27" i="1"/>
  <c r="AS27" i="1"/>
  <c r="AR27" i="1"/>
  <c r="AQ27" i="1"/>
  <c r="AP27" i="1"/>
  <c r="AO27" i="1"/>
  <c r="AN27" i="1"/>
  <c r="AM27" i="1"/>
  <c r="AL27" i="1"/>
  <c r="AK27" i="1"/>
  <c r="AJ27" i="1"/>
  <c r="AT26" i="1"/>
  <c r="AS26" i="1"/>
  <c r="AR26" i="1"/>
  <c r="AQ26" i="1"/>
  <c r="AP26" i="1"/>
  <c r="AO26" i="1"/>
  <c r="AN26" i="1"/>
  <c r="AM26" i="1"/>
  <c r="AL26" i="1"/>
  <c r="AK26" i="1"/>
  <c r="AJ26" i="1"/>
  <c r="AT25" i="1"/>
  <c r="AS25" i="1"/>
  <c r="AR25" i="1"/>
  <c r="AQ25" i="1"/>
  <c r="AP25" i="1"/>
  <c r="AO25" i="1"/>
  <c r="AN25" i="1"/>
  <c r="AM25" i="1"/>
  <c r="AL25" i="1"/>
  <c r="AK25" i="1"/>
  <c r="AJ25" i="1"/>
  <c r="AV25" i="1" s="1"/>
  <c r="AT24" i="1"/>
  <c r="AS24" i="1"/>
  <c r="AR24" i="1"/>
  <c r="AQ24" i="1"/>
  <c r="AP24" i="1"/>
  <c r="AO24" i="1"/>
  <c r="AN24" i="1"/>
  <c r="AM24" i="1"/>
  <c r="AL24" i="1"/>
  <c r="AK24" i="1"/>
  <c r="AJ24" i="1"/>
  <c r="AW24" i="1" s="1" a="1"/>
  <c r="AW24" i="1" s="1"/>
  <c r="AT23" i="1"/>
  <c r="AS23" i="1"/>
  <c r="AR23" i="1"/>
  <c r="AQ23" i="1"/>
  <c r="AP23" i="1"/>
  <c r="AO23" i="1"/>
  <c r="AN23" i="1"/>
  <c r="AM23" i="1"/>
  <c r="AL23" i="1"/>
  <c r="AK23" i="1"/>
  <c r="AJ23" i="1"/>
  <c r="AW23" i="1" s="1" a="1"/>
  <c r="AW23" i="1" s="1"/>
  <c r="AT22" i="1"/>
  <c r="AS22" i="1"/>
  <c r="AR22" i="1"/>
  <c r="AQ22" i="1"/>
  <c r="AP22" i="1"/>
  <c r="AO22" i="1"/>
  <c r="AN22" i="1"/>
  <c r="AM22" i="1"/>
  <c r="AL22" i="1"/>
  <c r="AK22" i="1"/>
  <c r="AJ22" i="1"/>
  <c r="AW22" i="1" s="1" a="1"/>
  <c r="AW22" i="1" s="1"/>
  <c r="AT21" i="1"/>
  <c r="AS21" i="1"/>
  <c r="AR21" i="1"/>
  <c r="AQ21" i="1"/>
  <c r="AP21" i="1"/>
  <c r="AO21" i="1"/>
  <c r="AN21" i="1"/>
  <c r="AM21" i="1"/>
  <c r="AL21" i="1"/>
  <c r="AK21" i="1"/>
  <c r="AJ21" i="1"/>
  <c r="AW21" i="1" s="1" a="1"/>
  <c r="AW21" i="1" s="1"/>
  <c r="AT20" i="1"/>
  <c r="AS20" i="1"/>
  <c r="AR20" i="1"/>
  <c r="AQ20" i="1"/>
  <c r="AP20" i="1"/>
  <c r="AO20" i="1"/>
  <c r="AN20" i="1"/>
  <c r="AM20" i="1"/>
  <c r="AL20" i="1"/>
  <c r="AK20" i="1"/>
  <c r="AJ20" i="1"/>
  <c r="AW20" i="1" s="1" a="1"/>
  <c r="AW20" i="1" s="1"/>
  <c r="AT19" i="1"/>
  <c r="AS19" i="1"/>
  <c r="AR19" i="1"/>
  <c r="AQ19" i="1"/>
  <c r="AP19" i="1"/>
  <c r="AO19" i="1"/>
  <c r="AN19" i="1"/>
  <c r="AM19" i="1"/>
  <c r="AL19" i="1"/>
  <c r="AK19" i="1"/>
  <c r="AJ19" i="1"/>
  <c r="AT18" i="1"/>
  <c r="AS18" i="1"/>
  <c r="AR18" i="1"/>
  <c r="AQ18" i="1"/>
  <c r="AP18" i="1"/>
  <c r="AO18" i="1"/>
  <c r="AN18" i="1"/>
  <c r="AM18" i="1"/>
  <c r="AL18" i="1"/>
  <c r="AK18" i="1"/>
  <c r="AJ18" i="1"/>
  <c r="AT17" i="1"/>
  <c r="AS17" i="1"/>
  <c r="AR17" i="1"/>
  <c r="AQ17" i="1"/>
  <c r="AP17" i="1"/>
  <c r="AO17" i="1"/>
  <c r="AN17" i="1"/>
  <c r="AM17" i="1"/>
  <c r="AL17" i="1"/>
  <c r="AK17" i="1"/>
  <c r="AJ17" i="1"/>
  <c r="AV17" i="1" s="1"/>
  <c r="AT16" i="1"/>
  <c r="AS16" i="1"/>
  <c r="AR16" i="1"/>
  <c r="AQ16" i="1"/>
  <c r="AP16" i="1"/>
  <c r="AO16" i="1"/>
  <c r="AN16" i="1"/>
  <c r="AM16" i="1"/>
  <c r="AL16" i="1"/>
  <c r="AK16" i="1"/>
  <c r="AJ16" i="1"/>
  <c r="AW16" i="1" s="1" a="1"/>
  <c r="AW16" i="1" s="1"/>
  <c r="AT15" i="1"/>
  <c r="AS15" i="1"/>
  <c r="AR15" i="1"/>
  <c r="AQ15" i="1"/>
  <c r="AP15" i="1"/>
  <c r="AO15" i="1"/>
  <c r="AN15" i="1"/>
  <c r="AM15" i="1"/>
  <c r="AL15" i="1"/>
  <c r="AK15" i="1"/>
  <c r="AJ15" i="1"/>
  <c r="AV15" i="1" s="1"/>
  <c r="AT14" i="1"/>
  <c r="AS14" i="1"/>
  <c r="AR14" i="1"/>
  <c r="AQ14" i="1"/>
  <c r="AP14" i="1"/>
  <c r="AO14" i="1"/>
  <c r="AN14" i="1"/>
  <c r="AM14" i="1"/>
  <c r="AL14" i="1"/>
  <c r="AK14" i="1"/>
  <c r="AJ14" i="1"/>
  <c r="AW14" i="1" s="1" a="1"/>
  <c r="AW14" i="1" s="1"/>
  <c r="AT13" i="1"/>
  <c r="AS13" i="1"/>
  <c r="AR13" i="1"/>
  <c r="AQ13" i="1"/>
  <c r="AP13" i="1"/>
  <c r="AO13" i="1"/>
  <c r="AN13" i="1"/>
  <c r="AM13" i="1"/>
  <c r="AL13" i="1"/>
  <c r="AK13" i="1"/>
  <c r="AJ13" i="1"/>
  <c r="AW13" i="1" s="1" a="1"/>
  <c r="AW13" i="1" s="1"/>
  <c r="AT12" i="1"/>
  <c r="AS12" i="1"/>
  <c r="AR12" i="1"/>
  <c r="AQ12" i="1"/>
  <c r="AP12" i="1"/>
  <c r="AO12" i="1"/>
  <c r="AN12" i="1"/>
  <c r="AM12" i="1"/>
  <c r="AL12" i="1"/>
  <c r="AK12" i="1"/>
  <c r="AJ12" i="1"/>
  <c r="AW12" i="1" s="1" a="1"/>
  <c r="AW12" i="1" s="1"/>
  <c r="AT11" i="1"/>
  <c r="AS11" i="1"/>
  <c r="AR11" i="1"/>
  <c r="AQ11" i="1"/>
  <c r="AP11" i="1"/>
  <c r="AO11" i="1"/>
  <c r="AN11" i="1"/>
  <c r="AM11" i="1"/>
  <c r="AL11" i="1"/>
  <c r="AK11" i="1"/>
  <c r="AJ11" i="1"/>
  <c r="AT10" i="1"/>
  <c r="AS10" i="1"/>
  <c r="AR10" i="1"/>
  <c r="AQ10" i="1"/>
  <c r="AP10" i="1"/>
  <c r="AO10" i="1"/>
  <c r="AN10" i="1"/>
  <c r="AM10" i="1"/>
  <c r="AL10" i="1"/>
  <c r="AK10" i="1"/>
  <c r="AJ10" i="1"/>
  <c r="AT9" i="1"/>
  <c r="AS9" i="1"/>
  <c r="AR9" i="1"/>
  <c r="AQ9" i="1"/>
  <c r="AP9" i="1"/>
  <c r="AO9" i="1"/>
  <c r="AN9" i="1"/>
  <c r="AM9" i="1"/>
  <c r="AL9" i="1"/>
  <c r="AK9" i="1"/>
  <c r="AJ9" i="1"/>
  <c r="AV9" i="1" s="1"/>
  <c r="AT8" i="1"/>
  <c r="AS8" i="1"/>
  <c r="AR8" i="1"/>
  <c r="AQ8" i="1"/>
  <c r="AP8" i="1"/>
  <c r="AO8" i="1"/>
  <c r="AU8" i="1" s="1"/>
  <c r="AN8" i="1"/>
  <c r="AM8" i="1"/>
  <c r="AL8" i="1"/>
  <c r="AK8" i="1"/>
  <c r="AJ8" i="1"/>
  <c r="AV8" i="1" s="1"/>
  <c r="AT7" i="1"/>
  <c r="AS7" i="1"/>
  <c r="AR7" i="1"/>
  <c r="AQ7" i="1"/>
  <c r="AP7" i="1"/>
  <c r="AO7" i="1"/>
  <c r="AN7" i="1"/>
  <c r="AM7" i="1"/>
  <c r="AL7" i="1"/>
  <c r="AK7" i="1"/>
  <c r="AJ7" i="1"/>
  <c r="AV7" i="1" s="1"/>
  <c r="AT6" i="1"/>
  <c r="AS6" i="1"/>
  <c r="AR6" i="1"/>
  <c r="AQ6" i="1"/>
  <c r="AP6" i="1"/>
  <c r="AO6" i="1"/>
  <c r="AN6" i="1"/>
  <c r="AM6" i="1"/>
  <c r="AL6" i="1"/>
  <c r="AK6" i="1"/>
  <c r="AJ6" i="1"/>
  <c r="AW6" i="1" s="1" a="1"/>
  <c r="AW6" i="1" s="1"/>
  <c r="AT5" i="1"/>
  <c r="AS5" i="1"/>
  <c r="AR5" i="1"/>
  <c r="AQ5" i="1"/>
  <c r="AP5" i="1"/>
  <c r="AO5" i="1"/>
  <c r="AN5" i="1"/>
  <c r="AM5" i="1"/>
  <c r="AL5" i="1"/>
  <c r="AK5" i="1"/>
  <c r="AJ5" i="1"/>
  <c r="AW5" i="1" s="1" a="1"/>
  <c r="AW5" i="1" s="1"/>
  <c r="AT4" i="1"/>
  <c r="AS4" i="1"/>
  <c r="AR4" i="1"/>
  <c r="AQ4" i="1"/>
  <c r="AP4" i="1"/>
  <c r="AO4" i="1"/>
  <c r="AN4" i="1"/>
  <c r="AM4" i="1"/>
  <c r="AL4" i="1"/>
  <c r="AK4" i="1"/>
  <c r="AJ4" i="1"/>
  <c r="AW4" i="1" s="1" a="1"/>
  <c r="AW4" i="1" s="1"/>
  <c r="AT3" i="1"/>
  <c r="AS3" i="1"/>
  <c r="AR3" i="1"/>
  <c r="AQ3" i="1"/>
  <c r="AP3" i="1"/>
  <c r="AO3" i="1"/>
  <c r="AN3" i="1"/>
  <c r="AM3" i="1"/>
  <c r="AL3" i="1"/>
  <c r="AK3" i="1"/>
  <c r="AJ3" i="1"/>
  <c r="AW3" i="1" s="1" a="1"/>
  <c r="AW3" i="1" s="1"/>
  <c r="AT2" i="1"/>
  <c r="AS2" i="1"/>
  <c r="AR2" i="1"/>
  <c r="AQ2" i="1"/>
  <c r="AP2" i="1"/>
  <c r="AO2" i="1"/>
  <c r="AN2" i="1"/>
  <c r="AM2" i="1"/>
  <c r="AL2" i="1"/>
  <c r="AK2" i="1"/>
  <c r="AJ2" i="1"/>
  <c r="AV154" i="1" l="1"/>
  <c r="AW33" i="1" a="1"/>
  <c r="AW33" i="1" s="1"/>
  <c r="AU4" i="1"/>
  <c r="AU33" i="1"/>
  <c r="AU149" i="1"/>
  <c r="AU178" i="1"/>
  <c r="AU189" i="1"/>
  <c r="AW203" i="1" a="1"/>
  <c r="AW203" i="1" s="1"/>
  <c r="AV99" i="1"/>
  <c r="AU147" i="1"/>
  <c r="AU221" i="1"/>
  <c r="AW123" i="1" a="1"/>
  <c r="AW123" i="1" s="1"/>
  <c r="AU155" i="1"/>
  <c r="AW182" i="1" a="1"/>
  <c r="AW182" i="1" s="1"/>
  <c r="AU186" i="1"/>
  <c r="AV187" i="1"/>
  <c r="AU5" i="1"/>
  <c r="AU13" i="1"/>
  <c r="AU21" i="1"/>
  <c r="AU60" i="1"/>
  <c r="AV113" i="1"/>
  <c r="AV180" i="1"/>
  <c r="AW210" i="1" a="1"/>
  <c r="AW210" i="1" s="1"/>
  <c r="AU161" i="1"/>
  <c r="AU169" i="1"/>
  <c r="AU39" i="1"/>
  <c r="AU63" i="1"/>
  <c r="AU45" i="1"/>
  <c r="AU61" i="1"/>
  <c r="AU121" i="1"/>
  <c r="AW142" i="1" a="1"/>
  <c r="AW142" i="1" s="1"/>
  <c r="AW147" i="1" a="1"/>
  <c r="AW147" i="1" s="1"/>
  <c r="AW53" i="1" a="1"/>
  <c r="AW53" i="1" s="1"/>
  <c r="AU57" i="1"/>
  <c r="AU72" i="1"/>
  <c r="AW103" i="1" a="1"/>
  <c r="AW103" i="1" s="1"/>
  <c r="AW156" i="1" a="1"/>
  <c r="AW156" i="1" s="1"/>
  <c r="AU193" i="1"/>
  <c r="AU208" i="1"/>
  <c r="AV214" i="1"/>
  <c r="AU232" i="1"/>
  <c r="AU73" i="1"/>
  <c r="AU93" i="1"/>
  <c r="AU209" i="1"/>
  <c r="AU222" i="1"/>
  <c r="AW69" i="1" a="1"/>
  <c r="AW69" i="1" s="1"/>
  <c r="AV74" i="1"/>
  <c r="AU212" i="1"/>
  <c r="AW8" i="1" a="1"/>
  <c r="AW8" i="1" s="1"/>
  <c r="AV24" i="1"/>
  <c r="AW62" i="1" a="1"/>
  <c r="AW62" i="1" s="1"/>
  <c r="AW67" i="1" a="1"/>
  <c r="AW67" i="1" s="1"/>
  <c r="AU200" i="1"/>
  <c r="AW55" i="1" a="1"/>
  <c r="AW55" i="1" s="1"/>
  <c r="AU43" i="1"/>
  <c r="AV97" i="1"/>
  <c r="AU128" i="1"/>
  <c r="AU140" i="1"/>
  <c r="AU3" i="1"/>
  <c r="AU6" i="1"/>
  <c r="AU16" i="1"/>
  <c r="AU24" i="1"/>
  <c r="AU36" i="1"/>
  <c r="AU53" i="1"/>
  <c r="AU65" i="1"/>
  <c r="AW95" i="1" a="1"/>
  <c r="AW95" i="1" s="1"/>
  <c r="AU99" i="1"/>
  <c r="AU106" i="1"/>
  <c r="AW134" i="1" a="1"/>
  <c r="AW134" i="1" s="1"/>
  <c r="AU138" i="1"/>
  <c r="AV139" i="1"/>
  <c r="AU196" i="1"/>
  <c r="AU205" i="1"/>
  <c r="AV206" i="1"/>
  <c r="AV228" i="1"/>
  <c r="AV47" i="1"/>
  <c r="AW49" i="1" a="1"/>
  <c r="AW49" i="1" s="1"/>
  <c r="AU75" i="1"/>
  <c r="AU77" i="1"/>
  <c r="AU82" i="1"/>
  <c r="AU97" i="1"/>
  <c r="AU114" i="1"/>
  <c r="AU129" i="1"/>
  <c r="AV132" i="1"/>
  <c r="AU162" i="1"/>
  <c r="AV197" i="1"/>
  <c r="AV204" i="1"/>
  <c r="AU215" i="1"/>
  <c r="AW226" i="1" a="1"/>
  <c r="AW226" i="1" s="1"/>
  <c r="AW15" i="1" a="1"/>
  <c r="AW15" i="1" s="1"/>
  <c r="AV64" i="1"/>
  <c r="AV76" i="1"/>
  <c r="AW78" i="1" a="1"/>
  <c r="AW78" i="1" s="1"/>
  <c r="AV115" i="1"/>
  <c r="AV130" i="1"/>
  <c r="AW151" i="1" a="1"/>
  <c r="AW151" i="1" s="1"/>
  <c r="AV190" i="1"/>
  <c r="AV209" i="1"/>
  <c r="AU233" i="1"/>
  <c r="AV40" i="1"/>
  <c r="AU7" i="1"/>
  <c r="AU17" i="1"/>
  <c r="AU66" i="1"/>
  <c r="AU85" i="1"/>
  <c r="AU90" i="1"/>
  <c r="AU117" i="1"/>
  <c r="AU124" i="1"/>
  <c r="AU148" i="1"/>
  <c r="AU153" i="1"/>
  <c r="AU15" i="1"/>
  <c r="AU20" i="1"/>
  <c r="AU25" i="1"/>
  <c r="AU40" i="1"/>
  <c r="AU64" i="1"/>
  <c r="AU115" i="1"/>
  <c r="AU202" i="1"/>
  <c r="AU211" i="1"/>
  <c r="AU216" i="1"/>
  <c r="AU23" i="1"/>
  <c r="AU35" i="1"/>
  <c r="AU69" i="1"/>
  <c r="AU98" i="1"/>
  <c r="AU105" i="1"/>
  <c r="AU125" i="1"/>
  <c r="AU219" i="1"/>
  <c r="AU157" i="1"/>
  <c r="AU173" i="1"/>
  <c r="AU199" i="1"/>
  <c r="AU210" i="1"/>
  <c r="AU223" i="1"/>
  <c r="AU230" i="1"/>
  <c r="AV233" i="1"/>
  <c r="AU112" i="1"/>
  <c r="AV163" i="1"/>
  <c r="AW167" i="1" a="1"/>
  <c r="AW167" i="1" s="1"/>
  <c r="AU226" i="1"/>
  <c r="AW231" i="1" a="1"/>
  <c r="AW231" i="1" s="1"/>
  <c r="AU235" i="1"/>
  <c r="AW9" i="1" a="1"/>
  <c r="AW9" i="1" s="1"/>
  <c r="AV21" i="1"/>
  <c r="AV61" i="1"/>
  <c r="AV83" i="1"/>
  <c r="AU84" i="1"/>
  <c r="AW87" i="1" a="1"/>
  <c r="AW87" i="1" s="1"/>
  <c r="AV106" i="1"/>
  <c r="AW111" i="1" a="1"/>
  <c r="AW111" i="1" s="1"/>
  <c r="AW126" i="1" a="1"/>
  <c r="AW126" i="1" s="1"/>
  <c r="AU136" i="1"/>
  <c r="AV137" i="1"/>
  <c r="AV179" i="1"/>
  <c r="AV198" i="1"/>
  <c r="AU217" i="1"/>
  <c r="AV220" i="1"/>
  <c r="AV222" i="1"/>
  <c r="AV5" i="1"/>
  <c r="AU29" i="1"/>
  <c r="AV30" i="1"/>
  <c r="AU2" i="1"/>
  <c r="AU11" i="1"/>
  <c r="AU27" i="1"/>
  <c r="AV28" i="1"/>
  <c r="AV37" i="1"/>
  <c r="AV46" i="1"/>
  <c r="AU49" i="1"/>
  <c r="AU51" i="1"/>
  <c r="AU67" i="1"/>
  <c r="AU74" i="1"/>
  <c r="AU89" i="1"/>
  <c r="AU91" i="1"/>
  <c r="AU101" i="1"/>
  <c r="AW102" i="1" a="1"/>
  <c r="AW102" i="1" s="1"/>
  <c r="AU113" i="1"/>
  <c r="AU130" i="1"/>
  <c r="AW135" i="1" a="1"/>
  <c r="AW135" i="1" s="1"/>
  <c r="AU139" i="1"/>
  <c r="AU145" i="1"/>
  <c r="AV146" i="1"/>
  <c r="AU154" i="1"/>
  <c r="AW159" i="1" a="1"/>
  <c r="AW159" i="1" s="1"/>
  <c r="AV177" i="1"/>
  <c r="AU185" i="1"/>
  <c r="AU187" i="1"/>
  <c r="AW194" i="1" a="1"/>
  <c r="AW194" i="1" s="1"/>
  <c r="AU224" i="1"/>
  <c r="AW227" i="1" a="1"/>
  <c r="AW227" i="1" s="1"/>
  <c r="AU231" i="1"/>
  <c r="AU50" i="1"/>
  <c r="AV92" i="1"/>
  <c r="AW100" i="1" a="1"/>
  <c r="AW100" i="1" s="1"/>
  <c r="AV116" i="1"/>
  <c r="AV131" i="1"/>
  <c r="AV170" i="1"/>
  <c r="AW175" i="1" a="1"/>
  <c r="AW175" i="1" s="1"/>
  <c r="AW17" i="1" a="1"/>
  <c r="AW17" i="1" s="1"/>
  <c r="AU28" i="1"/>
  <c r="AU32" i="1"/>
  <c r="AU37" i="1"/>
  <c r="AU41" i="1"/>
  <c r="AV48" i="1"/>
  <c r="AU52" i="1"/>
  <c r="AW57" i="1" a="1"/>
  <c r="AW57" i="1" s="1"/>
  <c r="AV66" i="1"/>
  <c r="AV73" i="1"/>
  <c r="AU81" i="1"/>
  <c r="AV90" i="1"/>
  <c r="AW118" i="1" a="1"/>
  <c r="AW118" i="1" s="1"/>
  <c r="AU137" i="1"/>
  <c r="AU141" i="1"/>
  <c r="AU146" i="1"/>
  <c r="AV153" i="1"/>
  <c r="AU165" i="1"/>
  <c r="AW166" i="1" a="1"/>
  <c r="AW166" i="1" s="1"/>
  <c r="AU177" i="1"/>
  <c r="AU194" i="1"/>
  <c r="AU203" i="1"/>
  <c r="AV212" i="1"/>
  <c r="AU218" i="1"/>
  <c r="AV219" i="1"/>
  <c r="AU229" i="1"/>
  <c r="AU12" i="1"/>
  <c r="AU19" i="1"/>
  <c r="AU44" i="1"/>
  <c r="AU59" i="1"/>
  <c r="AU109" i="1"/>
  <c r="AU133" i="1"/>
  <c r="AU170" i="1"/>
  <c r="AU181" i="1"/>
  <c r="AU201" i="1"/>
  <c r="AU214" i="1"/>
  <c r="AU234" i="1"/>
  <c r="AV68" i="1"/>
  <c r="AV75" i="1"/>
  <c r="AU76" i="1"/>
  <c r="AV82" i="1"/>
  <c r="AV91" i="1"/>
  <c r="AW94" i="1" a="1"/>
  <c r="AW94" i="1" s="1"/>
  <c r="AU104" i="1"/>
  <c r="AV108" i="1"/>
  <c r="AU116" i="1"/>
  <c r="AV122" i="1"/>
  <c r="AW127" i="1" a="1"/>
  <c r="AW127" i="1" s="1"/>
  <c r="AV129" i="1"/>
  <c r="AV155" i="1"/>
  <c r="AW158" i="1" a="1"/>
  <c r="AW158" i="1" s="1"/>
  <c r="AU163" i="1"/>
  <c r="AU168" i="1"/>
  <c r="AV172" i="1"/>
  <c r="AU180" i="1"/>
  <c r="AV186" i="1"/>
  <c r="AU192" i="1"/>
  <c r="AV196" i="1"/>
  <c r="AU197" i="1"/>
  <c r="AU213" i="1"/>
  <c r="AV14" i="1"/>
  <c r="AV4" i="1"/>
  <c r="AW7" i="1" a="1"/>
  <c r="AW7" i="1" s="1"/>
  <c r="AV23" i="1"/>
  <c r="AU92" i="1"/>
  <c r="AV98" i="1"/>
  <c r="AV105" i="1"/>
  <c r="AU144" i="1"/>
  <c r="AV148" i="1"/>
  <c r="AU156" i="1"/>
  <c r="AV162" i="1"/>
  <c r="AV169" i="1"/>
  <c r="AW191" i="1" a="1"/>
  <c r="AW191" i="1" s="1"/>
  <c r="AV193" i="1"/>
  <c r="AV195" i="1"/>
  <c r="AV39" i="1"/>
  <c r="AV45" i="1"/>
  <c r="AW54" i="1" a="1"/>
  <c r="AW54" i="1" s="1"/>
  <c r="AV22" i="1"/>
  <c r="AW25" i="1" a="1"/>
  <c r="AW25" i="1" s="1"/>
  <c r="AU30" i="1"/>
  <c r="AV32" i="1"/>
  <c r="AV38" i="1"/>
  <c r="AV60" i="1"/>
  <c r="AW63" i="1" a="1"/>
  <c r="AW63" i="1" s="1"/>
  <c r="AW65" i="1" a="1"/>
  <c r="AW65" i="1" s="1"/>
  <c r="AU80" i="1"/>
  <c r="AV107" i="1"/>
  <c r="AW110" i="1" a="1"/>
  <c r="AW110" i="1" s="1"/>
  <c r="AU120" i="1"/>
  <c r="AV124" i="1"/>
  <c r="AU132" i="1"/>
  <c r="AV138" i="1"/>
  <c r="AW143" i="1" a="1"/>
  <c r="AW143" i="1" s="1"/>
  <c r="AV145" i="1"/>
  <c r="AV171" i="1"/>
  <c r="AW174" i="1" a="1"/>
  <c r="AW174" i="1" s="1"/>
  <c r="AU179" i="1"/>
  <c r="AU184" i="1"/>
  <c r="AV188" i="1"/>
  <c r="AW202" i="1" a="1"/>
  <c r="AW202" i="1" s="1"/>
  <c r="AV211" i="1"/>
  <c r="AW218" i="1" a="1"/>
  <c r="AW218" i="1" s="1"/>
  <c r="AV225" i="1"/>
  <c r="AV230" i="1"/>
  <c r="AU26" i="1"/>
  <c r="AU42" i="1"/>
  <c r="AU46" i="1"/>
  <c r="AV29" i="1"/>
  <c r="AW41" i="1" a="1"/>
  <c r="AW41" i="1" s="1"/>
  <c r="AV6" i="1"/>
  <c r="AU10" i="1"/>
  <c r="AV13" i="1"/>
  <c r="AU14" i="1"/>
  <c r="AV16" i="1"/>
  <c r="AU48" i="1"/>
  <c r="AU54" i="1"/>
  <c r="AU68" i="1"/>
  <c r="AW70" i="1" a="1"/>
  <c r="AW70" i="1" s="1"/>
  <c r="AW79" i="1" a="1"/>
  <c r="AW79" i="1" s="1"/>
  <c r="AV81" i="1"/>
  <c r="AW86" i="1" a="1"/>
  <c r="AW86" i="1" s="1"/>
  <c r="AU96" i="1"/>
  <c r="AU108" i="1"/>
  <c r="AV114" i="1"/>
  <c r="AW119" i="1" a="1"/>
  <c r="AW119" i="1" s="1"/>
  <c r="AV121" i="1"/>
  <c r="AU131" i="1"/>
  <c r="AW150" i="1" a="1"/>
  <c r="AW150" i="1" s="1"/>
  <c r="AU160" i="1"/>
  <c r="AV164" i="1"/>
  <c r="AU172" i="1"/>
  <c r="AV178" i="1"/>
  <c r="AW183" i="1" a="1"/>
  <c r="AW183" i="1" s="1"/>
  <c r="AV185" i="1"/>
  <c r="AU198" i="1"/>
  <c r="AU207" i="1"/>
  <c r="AU228" i="1"/>
  <c r="AW234" i="1" a="1"/>
  <c r="AW234" i="1" s="1"/>
  <c r="AU107" i="1"/>
  <c r="AV161" i="1"/>
  <c r="AU171" i="1"/>
  <c r="AU22" i="1"/>
  <c r="AU58" i="1"/>
  <c r="AU176" i="1"/>
  <c r="AU188" i="1"/>
  <c r="AV217" i="1"/>
  <c r="AU38" i="1"/>
  <c r="AU9" i="1"/>
  <c r="AU18" i="1"/>
  <c r="AU34" i="1"/>
  <c r="AU47" i="1"/>
  <c r="AU62" i="1"/>
  <c r="AU83" i="1"/>
  <c r="AU88" i="1"/>
  <c r="AU100" i="1"/>
  <c r="AU123" i="1"/>
  <c r="AU152" i="1"/>
  <c r="AU164" i="1"/>
  <c r="AU204" i="1"/>
  <c r="AU206" i="1"/>
  <c r="AU220" i="1"/>
  <c r="AU227" i="1"/>
  <c r="AV36" i="1"/>
  <c r="AV35" i="1"/>
  <c r="AW35" i="1" a="1"/>
  <c r="AW35" i="1" s="1"/>
  <c r="AW50" i="1" a="1"/>
  <c r="AW50" i="1" s="1"/>
  <c r="AV50" i="1"/>
  <c r="AW18" i="1" a="1"/>
  <c r="AW18" i="1" s="1"/>
  <c r="AV18" i="1"/>
  <c r="AV3" i="1"/>
  <c r="AV12" i="1"/>
  <c r="AV44" i="1"/>
  <c r="AV56" i="1"/>
  <c r="AV11" i="1"/>
  <c r="AW11" i="1" a="1"/>
  <c r="AW11" i="1" s="1"/>
  <c r="AW26" i="1" a="1"/>
  <c r="AW26" i="1" s="1"/>
  <c r="AV26" i="1"/>
  <c r="AW43" i="1" a="1"/>
  <c r="AW43" i="1" s="1"/>
  <c r="AV43" i="1"/>
  <c r="AW2" i="1" a="1"/>
  <c r="AW2" i="1" s="1"/>
  <c r="AV2" i="1"/>
  <c r="AV20" i="1"/>
  <c r="AV52" i="1"/>
  <c r="AU56" i="1"/>
  <c r="AW19" i="1" a="1"/>
  <c r="AW19" i="1" s="1"/>
  <c r="AV19" i="1"/>
  <c r="AW34" i="1" a="1"/>
  <c r="AW34" i="1" s="1"/>
  <c r="AV34" i="1"/>
  <c r="AW10" i="1" a="1"/>
  <c r="AW10" i="1" s="1"/>
  <c r="AV10" i="1"/>
  <c r="AW27" i="1" a="1"/>
  <c r="AW27" i="1" s="1"/>
  <c r="AV27" i="1"/>
  <c r="AW42" i="1" a="1"/>
  <c r="AW42" i="1" s="1"/>
  <c r="AV42" i="1"/>
  <c r="AU195" i="1"/>
  <c r="AW223" i="1" a="1"/>
  <c r="AW223" i="1" s="1"/>
  <c r="AV223" i="1"/>
  <c r="AW199" i="1" a="1"/>
  <c r="AW199" i="1" s="1"/>
  <c r="AV199" i="1"/>
  <c r="AV51" i="1"/>
  <c r="AV58" i="1"/>
  <c r="AW59" i="1" a="1"/>
  <c r="AW59" i="1" s="1"/>
  <c r="AW215" i="1" a="1"/>
  <c r="AW215" i="1" s="1"/>
  <c r="AV215" i="1"/>
  <c r="AW71" i="1" a="1"/>
  <c r="AW71" i="1" s="1"/>
  <c r="AU71" i="1"/>
  <c r="AW72" i="1" a="1"/>
  <c r="AW72" i="1" s="1"/>
  <c r="AV72" i="1"/>
  <c r="AU79" i="1"/>
  <c r="AW80" i="1" a="1"/>
  <c r="AW80" i="1" s="1"/>
  <c r="AV80" i="1"/>
  <c r="AU87" i="1"/>
  <c r="AW88" i="1" a="1"/>
  <c r="AW88" i="1" s="1"/>
  <c r="AV88" i="1"/>
  <c r="AU95" i="1"/>
  <c r="AW96" i="1" a="1"/>
  <c r="AW96" i="1" s="1"/>
  <c r="AV96" i="1"/>
  <c r="AU103" i="1"/>
  <c r="AW104" i="1" a="1"/>
  <c r="AW104" i="1" s="1"/>
  <c r="AV104" i="1"/>
  <c r="AU111" i="1"/>
  <c r="AW112" i="1" a="1"/>
  <c r="AW112" i="1" s="1"/>
  <c r="AV112" i="1"/>
  <c r="AU119" i="1"/>
  <c r="AW120" i="1" a="1"/>
  <c r="AW120" i="1" s="1"/>
  <c r="AV120" i="1"/>
  <c r="AU127" i="1"/>
  <c r="AW128" i="1" a="1"/>
  <c r="AW128" i="1" s="1"/>
  <c r="AV128" i="1"/>
  <c r="AU135" i="1"/>
  <c r="AW136" i="1" a="1"/>
  <c r="AW136" i="1" s="1"/>
  <c r="AV136" i="1"/>
  <c r="AU143" i="1"/>
  <c r="AW144" i="1" a="1"/>
  <c r="AW144" i="1" s="1"/>
  <c r="AV144" i="1"/>
  <c r="AU151" i="1"/>
  <c r="AW152" i="1" a="1"/>
  <c r="AW152" i="1" s="1"/>
  <c r="AV152" i="1"/>
  <c r="AU159" i="1"/>
  <c r="AW160" i="1" a="1"/>
  <c r="AW160" i="1" s="1"/>
  <c r="AV160" i="1"/>
  <c r="AU167" i="1"/>
  <c r="AW168" i="1" a="1"/>
  <c r="AW168" i="1" s="1"/>
  <c r="AV168" i="1"/>
  <c r="AU175" i="1"/>
  <c r="AW176" i="1" a="1"/>
  <c r="AW176" i="1" s="1"/>
  <c r="AV176" i="1"/>
  <c r="AU183" i="1"/>
  <c r="AW184" i="1" a="1"/>
  <c r="AW184" i="1" s="1"/>
  <c r="AV184" i="1"/>
  <c r="AU191" i="1"/>
  <c r="AW192" i="1" a="1"/>
  <c r="AW192" i="1" s="1"/>
  <c r="AV192" i="1"/>
  <c r="AW205" i="1" a="1"/>
  <c r="AW205" i="1" s="1"/>
  <c r="AV205" i="1"/>
  <c r="AU70" i="1"/>
  <c r="AV77" i="1"/>
  <c r="AU78" i="1"/>
  <c r="AV85" i="1"/>
  <c r="AU86" i="1"/>
  <c r="AV93" i="1"/>
  <c r="AU94" i="1"/>
  <c r="AV101" i="1"/>
  <c r="AU102" i="1"/>
  <c r="AV109" i="1"/>
  <c r="AU110" i="1"/>
  <c r="AV117" i="1"/>
  <c r="AU118" i="1"/>
  <c r="AV125" i="1"/>
  <c r="AU126" i="1"/>
  <c r="AV133" i="1"/>
  <c r="AU134" i="1"/>
  <c r="AV141" i="1"/>
  <c r="AU142" i="1"/>
  <c r="AV149" i="1"/>
  <c r="AU150" i="1"/>
  <c r="AV157" i="1"/>
  <c r="AU158" i="1"/>
  <c r="AV165" i="1"/>
  <c r="AU166" i="1"/>
  <c r="AV173" i="1"/>
  <c r="AU174" i="1"/>
  <c r="AV181" i="1"/>
  <c r="AU182" i="1"/>
  <c r="AV189" i="1"/>
  <c r="AU190" i="1"/>
  <c r="AW207" i="1" a="1"/>
  <c r="AW207" i="1" s="1"/>
  <c r="AV207" i="1"/>
  <c r="AV200" i="1"/>
  <c r="AV208" i="1"/>
  <c r="AV216" i="1"/>
  <c r="AV224" i="1"/>
  <c r="AV232" i="1"/>
  <c r="AV213" i="1"/>
  <c r="AV221" i="1"/>
  <c r="AV229" i="1"/>
  <c r="AV235" i="1"/>
</calcChain>
</file>

<file path=xl/sharedStrings.xml><?xml version="1.0" encoding="utf-8"?>
<sst xmlns="http://schemas.openxmlformats.org/spreadsheetml/2006/main" count="1897" uniqueCount="302">
  <si>
    <t>Timestamp</t>
  </si>
  <si>
    <t>Batch</t>
  </si>
  <si>
    <t>First Name</t>
  </si>
  <si>
    <t>Gender</t>
  </si>
  <si>
    <t>Degree</t>
  </si>
  <si>
    <t>Degree Mark (%)</t>
  </si>
  <si>
    <t>Do you have computer (Laptop)</t>
  </si>
  <si>
    <t>Have you learned Excel before this training</t>
  </si>
  <si>
    <t>District</t>
  </si>
  <si>
    <t>Attendance</t>
  </si>
  <si>
    <t>MOS Excel Formulas - Total Score</t>
  </si>
  <si>
    <t>MOS Excel Formulas - Correct Answers</t>
  </si>
  <si>
    <t>Mos Excel Formulas - Wrong Answers</t>
  </si>
  <si>
    <t>MOS Table - Total Score</t>
  </si>
  <si>
    <t>MOS Table - Correct Answers</t>
  </si>
  <si>
    <t>MOS Table - Wrong Answers</t>
  </si>
  <si>
    <t>MOS Excel Manage Worksheet and workbook - Total Score</t>
  </si>
  <si>
    <t>MOS Excel Manage Worksheet and workbook - Correct Answers</t>
  </si>
  <si>
    <t>MOS Excel Manage Worksheet and workbook - Wrong Answers</t>
  </si>
  <si>
    <t>MOS Charts - Total Score</t>
  </si>
  <si>
    <t>MOS Charts - Correct Answers</t>
  </si>
  <si>
    <t>MOS Charts - Wrong Answers</t>
  </si>
  <si>
    <t>Time of Mock 1</t>
  </si>
  <si>
    <t>Mock 1 Mark</t>
  </si>
  <si>
    <t>Time of Mock 2</t>
  </si>
  <si>
    <t>Mock 2 Mark</t>
  </si>
  <si>
    <t>Time of Mock 3</t>
  </si>
  <si>
    <t>Mark of Mock 3</t>
  </si>
  <si>
    <t>Final(Manage worksheets and Workbooks)</t>
  </si>
  <si>
    <t>Final(Manage Data Cells and Ranges)</t>
  </si>
  <si>
    <t>Final(Manage Tables and Table Data)</t>
  </si>
  <si>
    <t>Final(Perform Operations by using Formulas and Functions)</t>
  </si>
  <si>
    <t>Final(Manage Charts)</t>
  </si>
  <si>
    <t>Final Exam Mark</t>
  </si>
  <si>
    <t>Retest Count</t>
  </si>
  <si>
    <t>Final Status</t>
  </si>
  <si>
    <t>MOS Excel Formulas - %</t>
  </si>
  <si>
    <t>MOS Tables - %</t>
  </si>
  <si>
    <t>MOS Excel Manage Worksheet and workbook - %</t>
  </si>
  <si>
    <t>MOS - Charts %</t>
  </si>
  <si>
    <t>Time 1</t>
  </si>
  <si>
    <t>Mark 1</t>
  </si>
  <si>
    <t>Time 2</t>
  </si>
  <si>
    <t>Mark 2</t>
  </si>
  <si>
    <t>Time 3</t>
  </si>
  <si>
    <t>Mark 3</t>
  </si>
  <si>
    <t>Stage 1</t>
  </si>
  <si>
    <t>Stage 2</t>
  </si>
  <si>
    <t>Stage 3</t>
  </si>
  <si>
    <t>1 st Year</t>
  </si>
  <si>
    <t>Batch 1</t>
  </si>
  <si>
    <t>ANJANA</t>
  </si>
  <si>
    <t>Female</t>
  </si>
  <si>
    <t>BA</t>
  </si>
  <si>
    <t>Yes</t>
  </si>
  <si>
    <t>No</t>
  </si>
  <si>
    <t>JOSEPH</t>
  </si>
  <si>
    <t>Male</t>
  </si>
  <si>
    <t>B.Com / BBA</t>
  </si>
  <si>
    <t>Judith</t>
  </si>
  <si>
    <t>B-Tech</t>
  </si>
  <si>
    <t>KIRAN</t>
  </si>
  <si>
    <t>KRISHNA</t>
  </si>
  <si>
    <t>MANU</t>
  </si>
  <si>
    <t>MARGRET</t>
  </si>
  <si>
    <t>MATHEW</t>
  </si>
  <si>
    <t>MEENU</t>
  </si>
  <si>
    <t>MEERA</t>
  </si>
  <si>
    <t>MEGHASREE</t>
  </si>
  <si>
    <t>MIDHUN</t>
  </si>
  <si>
    <t>MOHAMMED</t>
  </si>
  <si>
    <t xml:space="preserve">MUHAMMED </t>
  </si>
  <si>
    <t xml:space="preserve">NAKUL </t>
  </si>
  <si>
    <t>NAMITHA</t>
  </si>
  <si>
    <t>NIHAL</t>
  </si>
  <si>
    <t xml:space="preserve">NIMMY </t>
  </si>
  <si>
    <t xml:space="preserve">NIRMAL </t>
  </si>
  <si>
    <t>NIVITHA</t>
  </si>
  <si>
    <t>PANKAJ</t>
  </si>
  <si>
    <t>PARTH</t>
  </si>
  <si>
    <t xml:space="preserve">PARVATHY </t>
  </si>
  <si>
    <t>BSC</t>
  </si>
  <si>
    <t>PAVAN</t>
  </si>
  <si>
    <t>PIOUS</t>
  </si>
  <si>
    <t>RAHANA</t>
  </si>
  <si>
    <t xml:space="preserve">RAJALAKSHMI </t>
  </si>
  <si>
    <t>RAJATH</t>
  </si>
  <si>
    <t>Rohith</t>
  </si>
  <si>
    <t>ROJIN</t>
  </si>
  <si>
    <t>ROMISH</t>
  </si>
  <si>
    <t>ROSE</t>
  </si>
  <si>
    <t xml:space="preserve">ROSHAN </t>
  </si>
  <si>
    <t xml:space="preserve">ROSHNA </t>
  </si>
  <si>
    <t>SANDRA</t>
  </si>
  <si>
    <t xml:space="preserve">SANDRA </t>
  </si>
  <si>
    <t>SANJANA</t>
  </si>
  <si>
    <t>MBA</t>
  </si>
  <si>
    <t>Sanjay</t>
  </si>
  <si>
    <t>SARANGI</t>
  </si>
  <si>
    <t>SOL</t>
  </si>
  <si>
    <t>SONEX</t>
  </si>
  <si>
    <t xml:space="preserve">SREELAKSHMY </t>
  </si>
  <si>
    <t xml:space="preserve">Suhaana </t>
  </si>
  <si>
    <t>SUSMI</t>
  </si>
  <si>
    <t>Swathi</t>
  </si>
  <si>
    <t>TEENA</t>
  </si>
  <si>
    <t>VARGHESE</t>
  </si>
  <si>
    <t>TERESA</t>
  </si>
  <si>
    <t>TOM</t>
  </si>
  <si>
    <t>Tom</t>
  </si>
  <si>
    <t>TONY</t>
  </si>
  <si>
    <t xml:space="preserve">VARSHA </t>
  </si>
  <si>
    <t xml:space="preserve">VISHNU </t>
  </si>
  <si>
    <t>Batch 2</t>
  </si>
  <si>
    <t xml:space="preserve">ABHINAND </t>
  </si>
  <si>
    <t>AIGI</t>
  </si>
  <si>
    <t xml:space="preserve">AISWARYA </t>
  </si>
  <si>
    <t xml:space="preserve">AKHIL </t>
  </si>
  <si>
    <t xml:space="preserve">AKHILA </t>
  </si>
  <si>
    <t>AKSHAY</t>
  </si>
  <si>
    <t>ALEENA</t>
  </si>
  <si>
    <t xml:space="preserve">ALPHONSA </t>
  </si>
  <si>
    <t xml:space="preserve">AMAL </t>
  </si>
  <si>
    <t>BBA.LLB(HONS)</t>
  </si>
  <si>
    <t xml:space="preserve">AMRITHA </t>
  </si>
  <si>
    <t xml:space="preserve">ANANYA </t>
  </si>
  <si>
    <t>ANTONY</t>
  </si>
  <si>
    <t>ANJALI</t>
  </si>
  <si>
    <t>BCA</t>
  </si>
  <si>
    <t xml:space="preserve">ANUJA </t>
  </si>
  <si>
    <t xml:space="preserve">ANUPRIYA </t>
  </si>
  <si>
    <t xml:space="preserve">ANVIN </t>
  </si>
  <si>
    <t xml:space="preserve">APARNA </t>
  </si>
  <si>
    <t xml:space="preserve">ARCHANA </t>
  </si>
  <si>
    <t>ARJUN</t>
  </si>
  <si>
    <t xml:space="preserve">ARUN </t>
  </si>
  <si>
    <t>ARYA</t>
  </si>
  <si>
    <t>ASHIK</t>
  </si>
  <si>
    <t>ASHLY</t>
  </si>
  <si>
    <t xml:space="preserve">ASHWATI </t>
  </si>
  <si>
    <t xml:space="preserve">ASWATHY </t>
  </si>
  <si>
    <t xml:space="preserve">ATHIRA </t>
  </si>
  <si>
    <t>ATHIRA</t>
  </si>
  <si>
    <t xml:space="preserve">ATHUL </t>
  </si>
  <si>
    <t>CATHERINE</t>
  </si>
  <si>
    <t xml:space="preserve">Chiriya </t>
  </si>
  <si>
    <t xml:space="preserve">CORLIN </t>
  </si>
  <si>
    <t xml:space="preserve">DEENA </t>
  </si>
  <si>
    <t xml:space="preserve">DELNA </t>
  </si>
  <si>
    <t>DEVANANDHA</t>
  </si>
  <si>
    <t>DEVIKA</t>
  </si>
  <si>
    <t>EDWIN</t>
  </si>
  <si>
    <t>FARZEEN</t>
  </si>
  <si>
    <t>FEBINA</t>
  </si>
  <si>
    <t>FOUSIN</t>
  </si>
  <si>
    <t>FREDDY</t>
  </si>
  <si>
    <t>FYNO</t>
  </si>
  <si>
    <t xml:space="preserve">GAYATHRI </t>
  </si>
  <si>
    <t>GAYATHRY</t>
  </si>
  <si>
    <t>B.A.LLB</t>
  </si>
  <si>
    <t xml:space="preserve">GEETHIKA </t>
  </si>
  <si>
    <t xml:space="preserve">GEO </t>
  </si>
  <si>
    <t xml:space="preserve">Haripriya </t>
  </si>
  <si>
    <t xml:space="preserve">HARISHANKAR </t>
  </si>
  <si>
    <t>Hibah</t>
  </si>
  <si>
    <t>IJAS</t>
  </si>
  <si>
    <t>JACOB</t>
  </si>
  <si>
    <t>JOEL</t>
  </si>
  <si>
    <t xml:space="preserve">JOICY </t>
  </si>
  <si>
    <t>2nd Years</t>
  </si>
  <si>
    <t>Aashin</t>
  </si>
  <si>
    <t>Ernakulam</t>
  </si>
  <si>
    <t>Achu</t>
  </si>
  <si>
    <t xml:space="preserve">Adon </t>
  </si>
  <si>
    <t>Idukki</t>
  </si>
  <si>
    <t>AFSAL</t>
  </si>
  <si>
    <t>Ahalya</t>
  </si>
  <si>
    <t xml:space="preserve">Aiswarya </t>
  </si>
  <si>
    <t>Akash</t>
  </si>
  <si>
    <t xml:space="preserve">Palakkad </t>
  </si>
  <si>
    <t>Akshay</t>
  </si>
  <si>
    <t xml:space="preserve">ALEESHA </t>
  </si>
  <si>
    <t>Alfia</t>
  </si>
  <si>
    <t xml:space="preserve">ALIAS </t>
  </si>
  <si>
    <t xml:space="preserve">Amal </t>
  </si>
  <si>
    <t>Tony</t>
  </si>
  <si>
    <t xml:space="preserve">Ernakulam </t>
  </si>
  <si>
    <t>Amal</t>
  </si>
  <si>
    <t>AMRITHA</t>
  </si>
  <si>
    <t>Amrutha</t>
  </si>
  <si>
    <t>Aneena</t>
  </si>
  <si>
    <t>Anishma</t>
  </si>
  <si>
    <t>Kollam</t>
  </si>
  <si>
    <t>Anjaly</t>
  </si>
  <si>
    <t xml:space="preserve">B. Voc </t>
  </si>
  <si>
    <t>Anjana</t>
  </si>
  <si>
    <t xml:space="preserve">Anjana </t>
  </si>
  <si>
    <t>ANNSE</t>
  </si>
  <si>
    <t xml:space="preserve">Antony </t>
  </si>
  <si>
    <t>Aparna</t>
  </si>
  <si>
    <t>Ashika</t>
  </si>
  <si>
    <t>ASWATHY</t>
  </si>
  <si>
    <t>ASWIN</t>
  </si>
  <si>
    <t>Athul</t>
  </si>
  <si>
    <t>Basil</t>
  </si>
  <si>
    <t>Ben</t>
  </si>
  <si>
    <t>Jacob</t>
  </si>
  <si>
    <t>Ernakluam</t>
  </si>
  <si>
    <t>Deepak</t>
  </si>
  <si>
    <t>Devika</t>
  </si>
  <si>
    <t xml:space="preserve">Thrissur </t>
  </si>
  <si>
    <t>Dhanu</t>
  </si>
  <si>
    <t>Wayanad</t>
  </si>
  <si>
    <t>Dhiya</t>
  </si>
  <si>
    <t>DIVYA</t>
  </si>
  <si>
    <t>Emy</t>
  </si>
  <si>
    <t>Gayathri</t>
  </si>
  <si>
    <t>Alappuzha</t>
  </si>
  <si>
    <t>GOKULA</t>
  </si>
  <si>
    <t>Gopika</t>
  </si>
  <si>
    <t>Gopitha</t>
  </si>
  <si>
    <t xml:space="preserve">Ihsan </t>
  </si>
  <si>
    <t>2559</t>
  </si>
  <si>
    <t>Eranakulam</t>
  </si>
  <si>
    <t>Jeleetta</t>
  </si>
  <si>
    <t>Jerin</t>
  </si>
  <si>
    <t xml:space="preserve">Jickson </t>
  </si>
  <si>
    <t>Jilu</t>
  </si>
  <si>
    <t xml:space="preserve">Jiril </t>
  </si>
  <si>
    <t>Jomy</t>
  </si>
  <si>
    <t xml:space="preserve">Joseph </t>
  </si>
  <si>
    <t xml:space="preserve">Joyal </t>
  </si>
  <si>
    <t>Joyel</t>
  </si>
  <si>
    <t xml:space="preserve">Judiya </t>
  </si>
  <si>
    <t>SREE</t>
  </si>
  <si>
    <t>SWARNA</t>
  </si>
  <si>
    <t>Kozhikode</t>
  </si>
  <si>
    <t xml:space="preserve">JULIE </t>
  </si>
  <si>
    <t>Karthika</t>
  </si>
  <si>
    <t>LINU</t>
  </si>
  <si>
    <t>Meera</t>
  </si>
  <si>
    <t>Merin</t>
  </si>
  <si>
    <t xml:space="preserve">MERIN </t>
  </si>
  <si>
    <t xml:space="preserve">MILNA </t>
  </si>
  <si>
    <t>Mohamed</t>
  </si>
  <si>
    <t>Neha</t>
  </si>
  <si>
    <t>Nikhin</t>
  </si>
  <si>
    <t>Nikitha</t>
  </si>
  <si>
    <t>Nivy</t>
  </si>
  <si>
    <t>Noyal</t>
  </si>
  <si>
    <t>PARVATHY</t>
  </si>
  <si>
    <t>Peneena</t>
  </si>
  <si>
    <t xml:space="preserve">POOJA </t>
  </si>
  <si>
    <t>PUNARTHA</t>
  </si>
  <si>
    <t>Radhika</t>
  </si>
  <si>
    <t>Palakkad</t>
  </si>
  <si>
    <t>RAFSAL</t>
  </si>
  <si>
    <t>Ranjith</t>
  </si>
  <si>
    <t>RENU</t>
  </si>
  <si>
    <t>RIFANA</t>
  </si>
  <si>
    <t xml:space="preserve">Rizwana </t>
  </si>
  <si>
    <t xml:space="preserve">Rohan </t>
  </si>
  <si>
    <t xml:space="preserve">Rose </t>
  </si>
  <si>
    <t>Roshan</t>
  </si>
  <si>
    <t>Rosmary</t>
  </si>
  <si>
    <t>RUKZANA</t>
  </si>
  <si>
    <t>Sania</t>
  </si>
  <si>
    <t>SANJAI</t>
  </si>
  <si>
    <t>SARAN</t>
  </si>
  <si>
    <t>Saranya</t>
  </si>
  <si>
    <t xml:space="preserve">Saranya </t>
  </si>
  <si>
    <t xml:space="preserve">SESA </t>
  </si>
  <si>
    <t xml:space="preserve">Shifa </t>
  </si>
  <si>
    <t>Shreya</t>
  </si>
  <si>
    <t>sidharth</t>
  </si>
  <si>
    <t>Silpa</t>
  </si>
  <si>
    <t>Sivadas</t>
  </si>
  <si>
    <t>Sneha</t>
  </si>
  <si>
    <t>Sonat</t>
  </si>
  <si>
    <t>Kannur</t>
  </si>
  <si>
    <t>Sreepriya</t>
  </si>
  <si>
    <t>STEFFY</t>
  </si>
  <si>
    <t>Susmin</t>
  </si>
  <si>
    <t>Suzana</t>
  </si>
  <si>
    <t>Swetha</t>
  </si>
  <si>
    <t xml:space="preserve">TEREENA </t>
  </si>
  <si>
    <t>Varsha</t>
  </si>
  <si>
    <t xml:space="preserve">Vismaya </t>
  </si>
  <si>
    <t>Vismaya</t>
  </si>
  <si>
    <t>WASEEM</t>
  </si>
  <si>
    <t>Yara</t>
  </si>
  <si>
    <t xml:space="preserve">Thrissur  </t>
  </si>
  <si>
    <t xml:space="preserve">Thrissur   </t>
  </si>
  <si>
    <t>Pathanamthitta</t>
  </si>
  <si>
    <t xml:space="preserve">JOSNA </t>
  </si>
  <si>
    <t>Lakshmi</t>
  </si>
  <si>
    <t>Vineetha</t>
  </si>
  <si>
    <t xml:space="preserve">ANNA </t>
  </si>
  <si>
    <t xml:space="preserve">ANITHA </t>
  </si>
  <si>
    <t>AMAL</t>
  </si>
  <si>
    <t xml:space="preserve">ANGELA </t>
  </si>
  <si>
    <t>Agnel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</si>
</sst>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Abadi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3" xfId="0" applyFont="1" applyBorder="1"/>
    <xf numFmtId="0" fontId="3" fillId="0" borderId="2" xfId="0" applyFont="1" applyBorder="1"/>
    <xf numFmtId="9" fontId="2" fillId="0" borderId="4" xfId="0" applyNumberFormat="1" applyFont="1" applyBorder="1"/>
    <xf numFmtId="9" fontId="2" fillId="0" borderId="5" xfId="0" applyNumberFormat="1" applyFont="1" applyBorder="1"/>
    <xf numFmtId="9" fontId="2" fillId="0" borderId="6" xfId="0" applyNumberFormat="1" applyFont="1" applyBorder="1"/>
    <xf numFmtId="0" fontId="2" fillId="0" borderId="4" xfId="0" applyFont="1" applyBorder="1"/>
    <xf numFmtId="1" fontId="2" fillId="0" borderId="6" xfId="0" applyNumberFormat="1" applyFont="1" applyBorder="1"/>
    <xf numFmtId="1" fontId="0" fillId="0" borderId="0" xfId="0" applyNumberFormat="1"/>
    <xf numFmtId="2" fontId="0" fillId="0" borderId="0" xfId="0" applyNumberFormat="1"/>
    <xf numFmtId="9" fontId="2" fillId="0" borderId="0" xfId="0" applyNumberFormat="1" applyFont="1"/>
    <xf numFmtId="0" fontId="2" fillId="0" borderId="6" xfId="0" applyFont="1" applyBorder="1"/>
    <xf numFmtId="10" fontId="2" fillId="0" borderId="0" xfId="0" applyNumberFormat="1" applyFont="1"/>
    <xf numFmtId="0" fontId="2" fillId="2" borderId="3" xfId="0" applyFont="1" applyFill="1" applyBorder="1"/>
    <xf numFmtId="0" fontId="2" fillId="2" borderId="0" xfId="0" applyFont="1" applyFill="1"/>
    <xf numFmtId="0" fontId="2" fillId="2" borderId="2" xfId="0" applyFont="1" applyFill="1" applyBorder="1"/>
    <xf numFmtId="49" fontId="2" fillId="2" borderId="3" xfId="0" applyNumberFormat="1" applyFont="1" applyFill="1" applyBorder="1" applyAlignment="1">
      <alignment wrapText="1"/>
    </xf>
    <xf numFmtId="49" fontId="2" fillId="2" borderId="0" xfId="0" applyNumberFormat="1" applyFont="1" applyFill="1" applyAlignment="1">
      <alignment wrapText="1"/>
    </xf>
    <xf numFmtId="49" fontId="2" fillId="2" borderId="2" xfId="0" applyNumberFormat="1" applyFont="1" applyFill="1" applyBorder="1" applyAlignment="1">
      <alignment wrapText="1"/>
    </xf>
    <xf numFmtId="0" fontId="3" fillId="0" borderId="0" xfId="0" applyFont="1"/>
    <xf numFmtId="0" fontId="3" fillId="2" borderId="3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9" fontId="3" fillId="0" borderId="6" xfId="0" applyNumberFormat="1" applyFont="1" applyBorder="1"/>
    <xf numFmtId="9" fontId="3" fillId="0" borderId="0" xfId="0" applyNumberFormat="1" applyFont="1"/>
    <xf numFmtId="0" fontId="3" fillId="0" borderId="6" xfId="0" applyFont="1" applyBorder="1"/>
    <xf numFmtId="49" fontId="2" fillId="2" borderId="7" xfId="0" applyNumberFormat="1" applyFont="1" applyFill="1" applyBorder="1" applyAlignment="1">
      <alignment wrapText="1"/>
    </xf>
    <xf numFmtId="49" fontId="2" fillId="2" borderId="8" xfId="0" applyNumberFormat="1" applyFont="1" applyFill="1" applyBorder="1" applyAlignment="1">
      <alignment wrapText="1"/>
    </xf>
    <xf numFmtId="49" fontId="2" fillId="2" borderId="9" xfId="0" applyNumberFormat="1" applyFont="1" applyFill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2" borderId="0" xfId="0" applyFont="1" applyFill="1"/>
    <xf numFmtId="9" fontId="5" fillId="2" borderId="0" xfId="0" applyNumberFormat="1" applyFont="1" applyFill="1"/>
    <xf numFmtId="0" fontId="6" fillId="0" borderId="0" xfId="0" applyFont="1"/>
    <xf numFmtId="9" fontId="5" fillId="2" borderId="6" xfId="0" applyNumberFormat="1" applyFont="1" applyFill="1" applyBorder="1"/>
    <xf numFmtId="0" fontId="4" fillId="0" borderId="0" xfId="0" applyFont="1"/>
    <xf numFmtId="0" fontId="6" fillId="2" borderId="0" xfId="0" applyFont="1" applyFill="1"/>
    <xf numFmtId="9" fontId="2" fillId="0" borderId="3" xfId="0" applyNumberFormat="1" applyFont="1" applyBorder="1"/>
    <xf numFmtId="0" fontId="0" fillId="0" borderId="3" xfId="0" applyBorder="1"/>
    <xf numFmtId="164" fontId="2" fillId="0" borderId="10" xfId="0" applyNumberFormat="1" applyFont="1" applyBorder="1"/>
    <xf numFmtId="2" fontId="7" fillId="0" borderId="0" xfId="0" applyNumberFormat="1" applyFont="1" applyAlignment="1">
      <alignment vertical="center"/>
    </xf>
    <xf numFmtId="1" fontId="2" fillId="0" borderId="11" xfId="0" applyNumberFormat="1" applyFont="1" applyBorder="1" applyAlignment="1">
      <alignment vertical="center"/>
    </xf>
    <xf numFmtId="1" fontId="4" fillId="2" borderId="11" xfId="0" applyNumberFormat="1" applyFont="1" applyFill="1" applyBorder="1"/>
    <xf numFmtId="2" fontId="2" fillId="0" borderId="0" xfId="0" applyNumberFormat="1" applyFont="1"/>
    <xf numFmtId="0" fontId="2" fillId="0" borderId="0" xfId="0" applyFont="1" applyAlignment="1">
      <alignment vertical="center"/>
    </xf>
    <xf numFmtId="0" fontId="8" fillId="0" borderId="12" xfId="0" applyFont="1" applyBorder="1"/>
    <xf numFmtId="9" fontId="2" fillId="0" borderId="6" xfId="0" applyNumberFormat="1" applyFont="1" applyBorder="1" applyAlignment="1">
      <alignment vertical="center"/>
    </xf>
    <xf numFmtId="9" fontId="2" fillId="0" borderId="11" xfId="0" applyNumberFormat="1" applyFont="1" applyBorder="1" applyAlignment="1">
      <alignment vertical="center"/>
    </xf>
    <xf numFmtId="0" fontId="2" fillId="0" borderId="6" xfId="0" applyFont="1" applyBorder="1" applyAlignment="1">
      <alignment wrapText="1"/>
    </xf>
    <xf numFmtId="0" fontId="8" fillId="0" borderId="0" xfId="0" applyFont="1"/>
    <xf numFmtId="1" fontId="2" fillId="0" borderId="11" xfId="0" applyNumberFormat="1" applyFont="1" applyBorder="1"/>
    <xf numFmtId="0" fontId="2" fillId="0" borderId="11" xfId="0" applyFont="1" applyBorder="1"/>
    <xf numFmtId="0" fontId="2" fillId="0" borderId="13" xfId="0" applyFont="1" applyBorder="1" applyAlignment="1">
      <alignment vertical="center"/>
    </xf>
    <xf numFmtId="1" fontId="2" fillId="0" borderId="0" xfId="0" applyNumberFormat="1" applyFont="1"/>
    <xf numFmtId="0" fontId="2" fillId="0" borderId="11" xfId="0" applyFont="1" applyBorder="1" applyAlignment="1">
      <alignment vertical="center"/>
    </xf>
    <xf numFmtId="1" fontId="2" fillId="0" borderId="14" xfId="0" applyNumberFormat="1" applyFont="1" applyBorder="1"/>
    <xf numFmtId="1" fontId="2" fillId="0" borderId="14" xfId="0" applyNumberFormat="1" applyFont="1" applyBorder="1" applyAlignment="1">
      <alignment vertical="center"/>
    </xf>
    <xf numFmtId="1" fontId="4" fillId="2" borderId="14" xfId="0" applyNumberFormat="1" applyFont="1" applyFill="1" applyBorder="1"/>
    <xf numFmtId="0" fontId="2" fillId="0" borderId="14" xfId="0" applyFont="1" applyBorder="1" applyAlignment="1">
      <alignment vertical="center"/>
    </xf>
    <xf numFmtId="9" fontId="2" fillId="0" borderId="14" xfId="0" applyNumberFormat="1" applyFont="1" applyBorder="1" applyAlignment="1">
      <alignment vertical="center"/>
    </xf>
  </cellXfs>
  <cellStyles count="1">
    <cellStyle name="Normal" xfId="0" builtinId="0"/>
  </cellStyles>
  <dxfs count="78">
    <dxf>
      <font>
        <color rgb="FF9C0006"/>
      </font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  <border outline="0">
        <left style="thin">
          <color rgb="FF000000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3" formatCode="0%"/>
      <alignment horizontal="general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m/d/yyyy\ 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84692-DC89-4937-A477-4D339AFA2370}" name="Overall_Data" displayName="Overall_Data" ref="A1:AW235" totalsRowShown="0" headerRowDxfId="77">
  <autoFilter ref="A1:AW235" xr:uid="{544D9AF7-8714-40B7-BC49-19E7082C27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xr3:uid="{8775EE29-929F-41AF-90B0-9529AA3D264D}" name="Timestamp" dataDxfId="76"/>
    <tableColumn id="2" xr3:uid="{816456AA-ABAA-465B-9E96-9247D5866E09}" name="Batch" dataDxfId="75"/>
    <tableColumn id="4" xr3:uid="{ADFF916F-58BC-4010-A3DD-A2C68F18556C}" name="First Name" dataDxfId="74"/>
    <tableColumn id="8" xr3:uid="{97851802-7281-49A8-8DB6-5F09EF972779}" name="Gender" dataDxfId="73"/>
    <tableColumn id="9" xr3:uid="{54FC67BC-D6D5-4512-B4AF-3C3B2F8F12AB}" name="Degree" dataDxfId="72"/>
    <tableColumn id="10" xr3:uid="{8BD14B41-784C-493C-A0E6-AC23B4CC24C1}" name="Degree Mark (%)" dataDxfId="71"/>
    <tableColumn id="11" xr3:uid="{1C4F6354-FA52-47B0-994F-78927F896F30}" name="Do you have computer (Laptop)" dataDxfId="70"/>
    <tableColumn id="12" xr3:uid="{5021E6E1-3EDB-4BC9-94F8-4C941C54D7FD}" name="Have you learned Excel before this training" dataDxfId="69"/>
    <tableColumn id="14" xr3:uid="{21DD03F5-75E4-428A-845E-A6F7DF9E4A72}" name="District"/>
    <tableColumn id="16" xr3:uid="{C9FCBCEB-38E9-47A4-85FF-AC2DC514F4E0}" name="Attendance" dataDxfId="68"/>
    <tableColumn id="17" xr3:uid="{D57D00FE-7A2C-47B4-AA5D-6EB30B349EF9}" name="MOS Excel Formulas - Total Score" dataDxfId="67"/>
    <tableColumn id="45" xr3:uid="{3B0D7DD9-F6CD-4DA0-87FC-E63FF8A39540}" name="MOS Excel Formulas - Correct Answers" dataDxfId="66"/>
    <tableColumn id="46" xr3:uid="{E4EEE7F2-2356-42E1-A837-3EE88EC9BC0E}" name="Mos Excel Formulas - Wrong Answers" dataDxfId="65"/>
    <tableColumn id="18" xr3:uid="{DC1A6729-F572-4DA3-B880-9FBEB91FE81E}" name="MOS Table - Total Score" dataDxfId="64"/>
    <tableColumn id="48" xr3:uid="{FD5C2EA1-9E71-4819-BB7A-1FEA4353A77F}" name="MOS Table - Correct Answers" dataDxfId="63"/>
    <tableColumn id="47" xr3:uid="{6A10272E-73BE-450C-988E-AB569C97F05E}" name="MOS Table - Wrong Answers" dataDxfId="62"/>
    <tableColumn id="19" xr3:uid="{8D7F3F4D-029D-4FC9-A61F-6328321DCA61}" name="MOS Excel Manage Worksheet and workbook - Total Score" dataDxfId="61"/>
    <tableColumn id="20" xr3:uid="{929DB1D5-00E0-4D28-BA5B-B2DEAFBBB6E3}" name="MOS Excel Manage Worksheet and workbook - Correct Answers" dataDxfId="60"/>
    <tableColumn id="49" xr3:uid="{76CC4CA1-8705-4396-ABAA-C3358A49E93C}" name="MOS Excel Manage Worksheet and workbook - Wrong Answers" dataDxfId="59"/>
    <tableColumn id="52" xr3:uid="{2799B758-FE66-433B-8910-F121E5FFD0BB}" name="MOS Charts - Total Score" dataDxfId="58"/>
    <tableColumn id="51" xr3:uid="{365B59CE-E9E8-477B-A38D-677543FAA7E9}" name="MOS Charts - Correct Answers" dataDxfId="57"/>
    <tableColumn id="50" xr3:uid="{D9309485-9B24-46D1-9653-CC0CFAF16842}" name="MOS Charts - Wrong Answers" dataDxfId="56"/>
    <tableColumn id="21" xr3:uid="{2A397FF5-1B61-48D5-8CA9-BF07C7A6A323}" name="Time of Mock 1" dataDxfId="55"/>
    <tableColumn id="22" xr3:uid="{83606271-085D-4C02-9DFE-BB9FAE9EF71D}" name="Mock 1 Mark" dataDxfId="54"/>
    <tableColumn id="23" xr3:uid="{78AB8D49-006E-48BD-835D-5E64AB3952EF}" name="Time of Mock 2" dataDxfId="53"/>
    <tableColumn id="24" xr3:uid="{A4088AB9-4E37-462C-AB65-35222C7A75C0}" name="Mock 2 Mark" dataDxfId="52"/>
    <tableColumn id="25" xr3:uid="{8295052B-6E6B-44C7-A85F-45C6AA5E97B7}" name="Time of Mock 3" dataDxfId="51"/>
    <tableColumn id="26" xr3:uid="{B3E56613-5424-486B-BF6C-143FD3F2F20D}" name="Mark of Mock 3" dataDxfId="50"/>
    <tableColumn id="27" xr3:uid="{6D74E8FE-5A62-4B53-A5E7-050A67E3ABC4}" name="Final(Manage worksheets and Workbooks)" dataDxfId="49"/>
    <tableColumn id="28" xr3:uid="{E401E3F7-97BF-46E7-87DB-94C219F4C282}" name="Final(Manage Data Cells and Ranges)" dataDxfId="48"/>
    <tableColumn id="29" xr3:uid="{C45A3F15-B86D-4A32-9F17-C493639C6FB7}" name="Final(Manage Tables and Table Data)" dataDxfId="47"/>
    <tableColumn id="30" xr3:uid="{D692BC0E-F625-4A0D-89E9-233104953471}" name="Final(Perform Operations by using Formulas and Functions)" dataDxfId="46"/>
    <tableColumn id="31" xr3:uid="{93BB2D3C-0A32-44EB-9CAF-ADF659322ABD}" name="Final(Manage Charts)" dataDxfId="45"/>
    <tableColumn id="32" xr3:uid="{373A1BF9-759F-4BD9-A237-F53CADEACA81}" name="Final Exam Mark" dataDxfId="44"/>
    <tableColumn id="33" xr3:uid="{210A350C-BF6F-459F-A464-65FAE7337776}" name="Retest Count" dataDxfId="43"/>
    <tableColumn id="34" xr3:uid="{E209FD08-3AD9-480D-ACA2-6B8D51D9000D}" name="Final Status" dataDxfId="42">
      <calculatedColumnFormula>IF(Overall_Data[[#This Row],[Final Exam Mark]]&gt;0,IF(Overall_Data[[#This Row],[Final Exam Mark]]&gt;=700,"Passed","Failed"),"Not Attended")</calculatedColumnFormula>
    </tableColumn>
    <tableColumn id="56" xr3:uid="{DD165F6F-AB77-45AF-B229-6FDC63B7AFAB}" name="MOS Excel Formulas - %" dataDxfId="41">
      <calculatedColumnFormula>IF(Overall_Data[[#This Row],[MOS Excel Formulas - Total Score]]&gt;0,Overall_Data[[#This Row],[MOS Excel Formulas - Correct Answers]]/(Overall_Data[[#This Row],[MOS Excel Formulas - Correct Answers]]+Overall_Data[[#This Row],[Mos Excel Formulas - Wrong Answers]])*100,0)</calculatedColumnFormula>
    </tableColumn>
    <tableColumn id="57" xr3:uid="{323F38FA-61E7-49E5-9ACE-5486323E139A}" name="MOS Tables - %" dataDxfId="40">
      <calculatedColumnFormula>IF(Overall_Data[[#This Row],[MOS Table - Total Score]]&gt;0,Overall_Data[[#This Row],[MOS Table - Correct Answers]]/(Overall_Data[[#This Row],[MOS Table - Correct Answers]]+Overall_Data[[#This Row],[MOS Table - Wrong Answers]])*100,0)</calculatedColumnFormula>
    </tableColumn>
    <tableColumn id="54" xr3:uid="{8AD7F863-770F-4787-AC78-69B48A6F0C24}" name="MOS Excel Manage Worksheet and workbook - %" dataDxfId="39">
      <calculatedColumnFormula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calculatedColumnFormula>
    </tableColumn>
    <tableColumn id="53" xr3:uid="{35BD7213-BE48-4F4C-ABF5-EDC546DC7994}" name="MOS - Charts %" dataDxfId="38">
      <calculatedColumnFormula>IF(Overall_Data[[#This Row],[MOS Charts - Total Score]]&gt;0,Overall_Data[[#This Row],[MOS Charts - Correct Answers]]/(Overall_Data[[#This Row],[MOS Charts - Correct Answers]]+Overall_Data[[#This Row],[MOS Charts - Wrong Answers]])*100,0)</calculatedColumnFormula>
    </tableColumn>
    <tableColumn id="36" xr3:uid="{9E355C9E-5F28-425D-A404-D68FE1996104}" name="Time 1" dataDxfId="37">
      <calculatedColumnFormula>IF(ISBLANK(Overall_Data[[#This Row],[Time of Mock 1]]),AVERAGE(Overall_Data[Time of Mock 1]),VALUE(Overall_Data[[#This Row],[Time of Mock 1]]))</calculatedColumnFormula>
    </tableColumn>
    <tableColumn id="37" xr3:uid="{CE5E721C-98C2-421C-A5FD-C90AFCB5CCE0}" name="Mark 1" dataDxfId="36">
      <calculatedColumnFormula>IF(ISBLANK(Overall_Data[[#This Row],[Mock 1 Mark]]),AVERAGE(Overall_Data[Mock 1 Mark]),Overall_Data[[#This Row],[Mock 1 Mark]])</calculatedColumnFormula>
    </tableColumn>
    <tableColumn id="38" xr3:uid="{CCC86DA6-0C5A-4596-B3BB-6AF31ED80092}" name="Time 2" dataDxfId="35">
      <calculatedColumnFormula>IF(ISBLANK(Overall_Data[[#This Row],[Time of Mock 2]]),AVERAGE(Overall_Data[Time of Mock 2]),VALUE(Overall_Data[[#This Row],[Time of Mock 2]]))</calculatedColumnFormula>
    </tableColumn>
    <tableColumn id="39" xr3:uid="{9C386CE5-CCD3-46C8-A7A4-4D65AC506DFD}" name="Mark 2" dataDxfId="34">
      <calculatedColumnFormula>IF(ISBLANK(Overall_Data[[#This Row],[Mock 2 Mark]]),AVERAGE(Overall_Data[Mock 2 Mark]),VALUE(Overall_Data[[#This Row],[Mock 2 Mark]]))</calculatedColumnFormula>
    </tableColumn>
    <tableColumn id="40" xr3:uid="{91AC1AEE-EA87-4D0A-B87C-F08F6CDC2B34}" name="Time 3" dataDxfId="33">
      <calculatedColumnFormula>IF(ISBLANK(Overall_Data[[#This Row],[Time of Mock 3]]),AVERAGE(Overall_Data[Time of Mock 3]),VALUE(Overall_Data[[#This Row],[Time of Mock 3]]))</calculatedColumnFormula>
    </tableColumn>
    <tableColumn id="41" xr3:uid="{0CA024ED-635B-4F59-9E59-9ECE93ACA0E0}" name="Mark 3" dataDxfId="32">
      <calculatedColumnFormula>IF(ISBLANK(Overall_Data[[#This Row],[Mark of Mock 3]]),AVERAGE(Overall_Data[Mark of Mock 3]),VALUE(Overall_Data[[#This Row],[Mark of Mock 3]]))</calculatedColumnFormula>
    </tableColumn>
    <tableColumn id="42" xr3:uid="{566939A2-B55C-4041-8BEA-C4E6629B6CCA}" name="Stage 1" dataDxfId="31">
      <calculatedColumnFormula>IF(AND(Overall_Data[[#This Row],[Time 1]]&lt;0.5,Overall_Data[[#This Row],[Mark 1]]&gt;75),"A",IF(Overall_Data[[#This Row],[Mark 1]]&gt;70,"B","C"))</calculatedColumnFormula>
    </tableColumn>
    <tableColumn id="35" xr3:uid="{0CA9CC8C-5147-4240-AC59-C3763CBAB338}" name="Stage 2" dataDxfId="30">
      <calculatedColumnFormula>IF(AND(Overall_Data[[#This Row],[Final Status]]="Passed",Overall_Data[[#This Row],[Retest Count]]&gt;0),"B",IF(Overall_Data[[#This Row],[Final Status]]="Passed","A","C"))</calculatedColumnFormula>
    </tableColumn>
    <tableColumn id="58" xr3:uid="{4FC87816-DEFB-42E8-BD56-7F86BD7DDF89}" name="Stage 3" dataDxfId="29">
      <calculatedColumnFormula array="1">_xlfn.IFS(Overall_Data[[#This Row],[Final Status]]="Passed","A",Overall_Data[[#This Row],[Final Status]]="Failed","B",Overall_Data[[#This Row],[Final Status]]="Not Attended","C")</calculatedColumnFormula>
    </tableColumn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EB26-B5E7-4415-8366-92C3D9E34124}">
  <sheetPr>
    <outlinePr summaryBelow="0" summaryRight="0"/>
  </sheetPr>
  <dimension ref="A1:AW235"/>
  <sheetViews>
    <sheetView tabSelected="1" workbookViewId="0">
      <pane xSplit="2" ySplit="1" topLeftCell="C170" activePane="bottomRight" state="frozen"/>
      <selection pane="topRight" activeCell="C1" sqref="C1"/>
      <selection pane="bottomLeft" activeCell="A2" sqref="A2"/>
      <selection pane="bottomRight" activeCell="C79" sqref="C79"/>
    </sheetView>
  </sheetViews>
  <sheetFormatPr defaultColWidth="14.453125" defaultRowHeight="15.75" customHeight="1" x14ac:dyDescent="0.25"/>
  <cols>
    <col min="1" max="6" width="21.54296875" customWidth="1"/>
    <col min="7" max="7" width="30.1796875" customWidth="1"/>
    <col min="8" max="8" width="39.81640625" customWidth="1"/>
    <col min="9" max="10" width="21.54296875" customWidth="1"/>
    <col min="11" max="13" width="28.453125" customWidth="1"/>
    <col min="14" max="16" width="21.54296875" customWidth="1"/>
    <col min="17" max="17" width="46.7265625" customWidth="1"/>
    <col min="18" max="26" width="21.54296875" customWidth="1"/>
    <col min="27" max="27" width="16" customWidth="1"/>
    <col min="28" max="28" width="16.1796875" customWidth="1"/>
    <col min="29" max="29" width="39.453125" customWidth="1"/>
    <col min="30" max="30" width="34.81640625" customWidth="1"/>
    <col min="31" max="31" width="34.54296875" customWidth="1"/>
    <col min="32" max="32" width="46.7265625" customWidth="1"/>
    <col min="33" max="33" width="21.1796875" customWidth="1"/>
    <col min="34" max="34" width="17" customWidth="1"/>
  </cols>
  <sheetData>
    <row r="1" spans="1:49" s="1" customFormat="1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ht="15.75" customHeight="1" x14ac:dyDescent="0.25">
      <c r="A2" s="2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>
        <v>5.8</v>
      </c>
      <c r="G2" s="3" t="s">
        <v>54</v>
      </c>
      <c r="H2" s="3" t="s">
        <v>55</v>
      </c>
      <c r="I2" t="s">
        <v>171</v>
      </c>
      <c r="K2" s="4">
        <v>6145</v>
      </c>
      <c r="L2" s="3">
        <v>9</v>
      </c>
      <c r="M2" s="5">
        <v>6</v>
      </c>
      <c r="N2" s="6">
        <v>4813</v>
      </c>
      <c r="O2" s="3">
        <v>7</v>
      </c>
      <c r="P2" s="5">
        <v>3</v>
      </c>
      <c r="Q2" s="6">
        <v>9641</v>
      </c>
      <c r="R2" s="3">
        <v>12</v>
      </c>
      <c r="S2" s="5">
        <v>7</v>
      </c>
      <c r="T2" s="6">
        <v>4405</v>
      </c>
      <c r="U2" s="3">
        <v>6</v>
      </c>
      <c r="V2" s="5">
        <v>6</v>
      </c>
      <c r="W2" s="6">
        <v>1.33</v>
      </c>
      <c r="X2" s="5"/>
      <c r="Y2" s="7"/>
      <c r="Z2" s="8"/>
      <c r="AA2" s="6">
        <v>0.38</v>
      </c>
      <c r="AB2" s="5">
        <v>54</v>
      </c>
      <c r="AC2" s="9">
        <v>0</v>
      </c>
      <c r="AD2" s="10">
        <v>0.5</v>
      </c>
      <c r="AE2" s="9">
        <v>0.5</v>
      </c>
      <c r="AF2" s="9">
        <v>0.38</v>
      </c>
      <c r="AG2" s="11">
        <v>0.5</v>
      </c>
      <c r="AH2" s="12">
        <v>426</v>
      </c>
      <c r="AI2" s="13"/>
      <c r="AJ2" t="str">
        <f>IF(Overall_Data[[#This Row],[Final Exam Mark]]&gt;0,IF(Overall_Data[[#This Row],[Final Exam Mark]]&gt;=700,"Passed","Failed"),"Not Attended")</f>
        <v>Failed</v>
      </c>
      <c r="AK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2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2" s="15">
        <f>IF(ISBLANK(Overall_Data[[#This Row],[Time of Mock 1]]),AVERAGE(Overall_Data[Time of Mock 1]),VALUE(Overall_Data[[#This Row],[Time of Mock 1]]))</f>
        <v>1.33</v>
      </c>
      <c r="AP2" s="14">
        <f>IF(ISBLANK(Overall_Data[[#This Row],[Mock 1 Mark]]),AVERAGE(Overall_Data[Mock 1 Mark]),Overall_Data[[#This Row],[Mock 1 Mark]])</f>
        <v>74.138130841121495</v>
      </c>
      <c r="AQ2" s="15">
        <f>IF(ISBLANK(Overall_Data[[#This Row],[Time of Mock 2]]),AVERAGE(Overall_Data[Time of Mock 2]),VALUE(Overall_Data[[#This Row],[Time of Mock 2]]))</f>
        <v>18.282788461538459</v>
      </c>
      <c r="AR2" s="14">
        <f>IF(ISBLANK(Overall_Data[[#This Row],[Mock 2 Mark]]),AVERAGE(Overall_Data[Mock 2 Mark]),VALUE(Overall_Data[[#This Row],[Mock 2 Mark]]))</f>
        <v>80.57352941176471</v>
      </c>
      <c r="AS2" s="15">
        <f>IF(ISBLANK(Overall_Data[[#This Row],[Time of Mock 3]]),AVERAGE(Overall_Data[Time of Mock 3]),VALUE(Overall_Data[[#This Row],[Time of Mock 3]]))</f>
        <v>0.38</v>
      </c>
      <c r="AT2" s="14">
        <f>IF(ISBLANK(Overall_Data[[#This Row],[Mark of Mock 3]]),AVERAGE(Overall_Data[Mark of Mock 3]),VALUE(Overall_Data[[#This Row],[Mark of Mock 3]]))</f>
        <v>54</v>
      </c>
      <c r="AU2" t="str">
        <f>IF(AND(Overall_Data[[#This Row],[Time 1]]&lt;0.5,Overall_Data[[#This Row],[Mark 1]]&gt;75),"A",IF(Overall_Data[[#This Row],[Mark 1]]&gt;70,"B","C"))</f>
        <v>B</v>
      </c>
      <c r="AV2" t="str">
        <f>IF(AND(Overall_Data[[#This Row],[Final Status]]="Passed",Overall_Data[[#This Row],[Retest Count]]&gt;0),"B",IF(Overall_Data[[#This Row],[Final Status]]="Passed","A","C"))</f>
        <v>C</v>
      </c>
      <c r="AW2" t="str">
        <f t="array" ref="AW2">_xlfn.IFS(Overall_Data[[#This Row],[Final Status]]="Passed","A",Overall_Data[[#This Row],[Final Status]]="Failed","B",Overall_Data[[#This Row],[Final Status]]="Not Attended","C")</f>
        <v>B</v>
      </c>
    </row>
    <row r="3" spans="1:49" ht="15.75" customHeight="1" x14ac:dyDescent="0.25">
      <c r="A3" s="2" t="s">
        <v>49</v>
      </c>
      <c r="B3" s="3" t="s">
        <v>50</v>
      </c>
      <c r="C3" s="3" t="s">
        <v>56</v>
      </c>
      <c r="D3" s="3" t="s">
        <v>57</v>
      </c>
      <c r="E3" s="3" t="s">
        <v>58</v>
      </c>
      <c r="F3" s="3">
        <v>59</v>
      </c>
      <c r="G3" s="3" t="s">
        <v>54</v>
      </c>
      <c r="H3" s="3" t="s">
        <v>55</v>
      </c>
      <c r="I3" s="25" t="s">
        <v>171</v>
      </c>
      <c r="K3" s="6">
        <v>7776</v>
      </c>
      <c r="L3" s="3">
        <v>10</v>
      </c>
      <c r="M3" s="5">
        <v>5</v>
      </c>
      <c r="N3" s="6">
        <v>4522</v>
      </c>
      <c r="O3" s="3">
        <v>6</v>
      </c>
      <c r="P3" s="5">
        <v>4</v>
      </c>
      <c r="Q3" s="6">
        <v>9964</v>
      </c>
      <c r="R3" s="3">
        <v>13</v>
      </c>
      <c r="S3" s="5">
        <v>6</v>
      </c>
      <c r="T3" s="6">
        <v>1925</v>
      </c>
      <c r="U3" s="3">
        <v>2</v>
      </c>
      <c r="V3" s="5">
        <v>10</v>
      </c>
      <c r="W3" s="6">
        <v>0.43</v>
      </c>
      <c r="X3" s="5">
        <v>65</v>
      </c>
      <c r="Y3" s="6">
        <v>0.35</v>
      </c>
      <c r="Z3" s="5">
        <v>93</v>
      </c>
      <c r="AA3" s="6">
        <v>0.17</v>
      </c>
      <c r="AB3" s="5">
        <v>94</v>
      </c>
      <c r="AC3" s="11">
        <v>1</v>
      </c>
      <c r="AD3" s="16">
        <v>0.88</v>
      </c>
      <c r="AE3" s="11">
        <v>0.67</v>
      </c>
      <c r="AF3" s="11">
        <v>1</v>
      </c>
      <c r="AG3" s="11">
        <v>0.88</v>
      </c>
      <c r="AH3" s="17">
        <v>900</v>
      </c>
      <c r="AI3" s="13"/>
      <c r="AJ3" t="str">
        <f>IF(Overall_Data[[#This Row],[Final Exam Mark]]&gt;0,IF(Overall_Data[[#This Row],[Final Exam Mark]]&gt;=700,"Passed","Failed"),"Not Attended")</f>
        <v>Passed</v>
      </c>
      <c r="AK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3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3" s="14">
        <f>IF(Overall_Data[[#This Row],[MOS Charts - Total Score]]&gt;0,Overall_Data[[#This Row],[MOS Charts - Correct Answers]]/(Overall_Data[[#This Row],[MOS Charts - Correct Answers]]+Overall_Data[[#This Row],[MOS Charts - Wrong Answers]])*100,0)</f>
        <v>16.666666666666664</v>
      </c>
      <c r="AO3" s="15">
        <f>IF(ISBLANK(Overall_Data[[#This Row],[Time of Mock 1]]),AVERAGE(Overall_Data[Time of Mock 1]),VALUE(Overall_Data[[#This Row],[Time of Mock 1]]))</f>
        <v>0.43</v>
      </c>
      <c r="AP3" s="14">
        <f>IF(ISBLANK(Overall_Data[[#This Row],[Mock 1 Mark]]),AVERAGE(Overall_Data[Mock 1 Mark]),Overall_Data[[#This Row],[Mock 1 Mark]])</f>
        <v>65</v>
      </c>
      <c r="AQ3" s="15">
        <f>IF(ISBLANK(Overall_Data[[#This Row],[Time of Mock 2]]),AVERAGE(Overall_Data[Time of Mock 2]),VALUE(Overall_Data[[#This Row],[Time of Mock 2]]))</f>
        <v>0.35</v>
      </c>
      <c r="AR3" s="14">
        <f>IF(ISBLANK(Overall_Data[[#This Row],[Mock 2 Mark]]),AVERAGE(Overall_Data[Mock 2 Mark]),VALUE(Overall_Data[[#This Row],[Mock 2 Mark]]))</f>
        <v>93</v>
      </c>
      <c r="AS3" s="15">
        <f>IF(ISBLANK(Overall_Data[[#This Row],[Time of Mock 3]]),AVERAGE(Overall_Data[Time of Mock 3]),VALUE(Overall_Data[[#This Row],[Time of Mock 3]]))</f>
        <v>0.17</v>
      </c>
      <c r="AT3" s="14">
        <f>IF(ISBLANK(Overall_Data[[#This Row],[Mark of Mock 3]]),AVERAGE(Overall_Data[Mark of Mock 3]),VALUE(Overall_Data[[#This Row],[Mark of Mock 3]]))</f>
        <v>94</v>
      </c>
      <c r="AU3" t="str">
        <f>IF(AND(Overall_Data[[#This Row],[Time 1]]&lt;0.5,Overall_Data[[#This Row],[Mark 1]]&gt;75),"A",IF(Overall_Data[[#This Row],[Mark 1]]&gt;70,"B","C"))</f>
        <v>C</v>
      </c>
      <c r="AV3" t="str">
        <f>IF(AND(Overall_Data[[#This Row],[Final Status]]="Passed",Overall_Data[[#This Row],[Retest Count]]&gt;0),"B",IF(Overall_Data[[#This Row],[Final Status]]="Passed","A","C"))</f>
        <v>A</v>
      </c>
      <c r="AW3" t="str">
        <f t="array" ref="AW3">_xlfn.IFS(Overall_Data[[#This Row],[Final Status]]="Passed","A",Overall_Data[[#This Row],[Final Status]]="Failed","B",Overall_Data[[#This Row],[Final Status]]="Not Attended","C")</f>
        <v>A</v>
      </c>
    </row>
    <row r="4" spans="1:49" ht="15.75" customHeight="1" x14ac:dyDescent="0.25">
      <c r="A4" s="2" t="s">
        <v>49</v>
      </c>
      <c r="B4" s="3" t="s">
        <v>50</v>
      </c>
      <c r="C4" s="3" t="s">
        <v>294</v>
      </c>
      <c r="D4" s="3" t="s">
        <v>52</v>
      </c>
      <c r="E4" s="3" t="s">
        <v>58</v>
      </c>
      <c r="F4" s="18">
        <v>0.65200000000000002</v>
      </c>
      <c r="G4" s="3" t="s">
        <v>54</v>
      </c>
      <c r="H4" s="3" t="s">
        <v>55</v>
      </c>
      <c r="I4" s="25" t="s">
        <v>174</v>
      </c>
      <c r="K4" s="6">
        <v>9220</v>
      </c>
      <c r="L4" s="3">
        <v>11</v>
      </c>
      <c r="M4" s="5">
        <v>4</v>
      </c>
      <c r="N4" s="6">
        <v>6087</v>
      </c>
      <c r="O4" s="3">
        <v>8</v>
      </c>
      <c r="P4" s="5">
        <v>2</v>
      </c>
      <c r="Q4" s="6">
        <v>10907</v>
      </c>
      <c r="R4" s="3">
        <v>13</v>
      </c>
      <c r="S4" s="5">
        <v>6</v>
      </c>
      <c r="T4" s="6">
        <v>4554</v>
      </c>
      <c r="U4" s="3">
        <v>6</v>
      </c>
      <c r="V4" s="5">
        <v>6</v>
      </c>
      <c r="W4" s="6">
        <v>1.02</v>
      </c>
      <c r="X4" s="5">
        <v>80</v>
      </c>
      <c r="Y4" s="6">
        <v>0.41</v>
      </c>
      <c r="Z4" s="5">
        <v>85</v>
      </c>
      <c r="AA4" s="6">
        <v>0.31</v>
      </c>
      <c r="AB4" s="5">
        <v>74</v>
      </c>
      <c r="AC4" s="11">
        <v>0.8</v>
      </c>
      <c r="AD4" s="16">
        <v>0.63</v>
      </c>
      <c r="AE4" s="11">
        <v>0.83</v>
      </c>
      <c r="AF4" s="11">
        <v>0.5</v>
      </c>
      <c r="AG4" s="11">
        <v>0.63</v>
      </c>
      <c r="AH4" s="17">
        <v>775</v>
      </c>
      <c r="AI4" s="13"/>
      <c r="AJ4" t="str">
        <f>IF(Overall_Data[[#This Row],[Final Exam Mark]]&gt;0,IF(Overall_Data[[#This Row],[Final Exam Mark]]&gt;=700,"Passed","Failed"),"Not Attended")</f>
        <v>Passed</v>
      </c>
      <c r="AK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4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4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4" s="15">
        <f>IF(ISBLANK(Overall_Data[[#This Row],[Time of Mock 1]]),AVERAGE(Overall_Data[Time of Mock 1]),VALUE(Overall_Data[[#This Row],[Time of Mock 1]]))</f>
        <v>1.02</v>
      </c>
      <c r="AP4" s="14">
        <f>IF(ISBLANK(Overall_Data[[#This Row],[Mock 1 Mark]]),AVERAGE(Overall_Data[Mock 1 Mark]),Overall_Data[[#This Row],[Mock 1 Mark]])</f>
        <v>80</v>
      </c>
      <c r="AQ4" s="15">
        <f>IF(ISBLANK(Overall_Data[[#This Row],[Time of Mock 2]]),AVERAGE(Overall_Data[Time of Mock 2]),VALUE(Overall_Data[[#This Row],[Time of Mock 2]]))</f>
        <v>0.41</v>
      </c>
      <c r="AR4" s="14">
        <f>IF(ISBLANK(Overall_Data[[#This Row],[Mock 2 Mark]]),AVERAGE(Overall_Data[Mock 2 Mark]),VALUE(Overall_Data[[#This Row],[Mock 2 Mark]]))</f>
        <v>85</v>
      </c>
      <c r="AS4" s="15">
        <f>IF(ISBLANK(Overall_Data[[#This Row],[Time of Mock 3]]),AVERAGE(Overall_Data[Time of Mock 3]),VALUE(Overall_Data[[#This Row],[Time of Mock 3]]))</f>
        <v>0.31</v>
      </c>
      <c r="AT4" s="14">
        <f>IF(ISBLANK(Overall_Data[[#This Row],[Mark of Mock 3]]),AVERAGE(Overall_Data[Mark of Mock 3]),VALUE(Overall_Data[[#This Row],[Mark of Mock 3]]))</f>
        <v>74</v>
      </c>
      <c r="AU4" t="str">
        <f>IF(AND(Overall_Data[[#This Row],[Time 1]]&lt;0.5,Overall_Data[[#This Row],[Mark 1]]&gt;75),"A",IF(Overall_Data[[#This Row],[Mark 1]]&gt;70,"B","C"))</f>
        <v>B</v>
      </c>
      <c r="AV4" t="str">
        <f>IF(AND(Overall_Data[[#This Row],[Final Status]]="Passed",Overall_Data[[#This Row],[Retest Count]]&gt;0),"B",IF(Overall_Data[[#This Row],[Final Status]]="Passed","A","C"))</f>
        <v>A</v>
      </c>
      <c r="AW4" t="str">
        <f t="array" ref="AW4">_xlfn.IFS(Overall_Data[[#This Row],[Final Status]]="Passed","A",Overall_Data[[#This Row],[Final Status]]="Failed","B",Overall_Data[[#This Row],[Final Status]]="Not Attended","C")</f>
        <v>A</v>
      </c>
    </row>
    <row r="5" spans="1:49" ht="15.75" customHeight="1" x14ac:dyDescent="0.25">
      <c r="A5" s="2" t="s">
        <v>49</v>
      </c>
      <c r="B5" s="3" t="s">
        <v>50</v>
      </c>
      <c r="C5" s="3" t="s">
        <v>59</v>
      </c>
      <c r="D5" s="3" t="s">
        <v>57</v>
      </c>
      <c r="E5" s="3" t="s">
        <v>60</v>
      </c>
      <c r="F5" s="3">
        <v>73.7</v>
      </c>
      <c r="G5" s="3" t="s">
        <v>54</v>
      </c>
      <c r="H5" s="3" t="s">
        <v>55</v>
      </c>
      <c r="I5" s="25" t="s">
        <v>171</v>
      </c>
      <c r="K5" s="6">
        <v>7333</v>
      </c>
      <c r="L5" s="3">
        <v>9</v>
      </c>
      <c r="M5" s="5">
        <v>6</v>
      </c>
      <c r="N5" s="6">
        <v>5104</v>
      </c>
      <c r="O5" s="3">
        <v>6</v>
      </c>
      <c r="P5" s="5">
        <v>4</v>
      </c>
      <c r="Q5" s="7">
        <v>0</v>
      </c>
      <c r="R5">
        <v>0</v>
      </c>
      <c r="S5" s="8">
        <v>0</v>
      </c>
      <c r="T5" s="7">
        <v>0</v>
      </c>
      <c r="U5">
        <v>0</v>
      </c>
      <c r="V5" s="8">
        <v>0</v>
      </c>
      <c r="W5" s="7"/>
      <c r="X5" s="8"/>
      <c r="Y5" s="7"/>
      <c r="Z5" s="8"/>
      <c r="AA5" s="6">
        <v>0.32</v>
      </c>
      <c r="AB5" s="5">
        <v>70</v>
      </c>
      <c r="AC5" s="11">
        <v>0.6</v>
      </c>
      <c r="AD5" s="16">
        <v>1</v>
      </c>
      <c r="AE5" s="11">
        <v>0.5</v>
      </c>
      <c r="AF5" s="11">
        <v>1</v>
      </c>
      <c r="AG5" s="11">
        <v>0.88</v>
      </c>
      <c r="AH5" s="17">
        <v>887</v>
      </c>
      <c r="AI5" s="13"/>
      <c r="AJ5" t="str">
        <f>IF(Overall_Data[[#This Row],[Final Exam Mark]]&gt;0,IF(Overall_Data[[#This Row],[Final Exam Mark]]&gt;=700,"Passed","Failed"),"Not Attended")</f>
        <v>Passed</v>
      </c>
      <c r="AK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5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5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5" s="15">
        <f>IF(ISBLANK(Overall_Data[[#This Row],[Time of Mock 1]]),AVERAGE(Overall_Data[Time of Mock 1]),VALUE(Overall_Data[[#This Row],[Time of Mock 1]]))</f>
        <v>32.831741071428567</v>
      </c>
      <c r="AP5" s="14">
        <f>IF(ISBLANK(Overall_Data[[#This Row],[Mock 1 Mark]]),AVERAGE(Overall_Data[Mock 1 Mark]),Overall_Data[[#This Row],[Mock 1 Mark]])</f>
        <v>74.138130841121495</v>
      </c>
      <c r="AQ5" s="15">
        <f>IF(ISBLANK(Overall_Data[[#This Row],[Time of Mock 2]]),AVERAGE(Overall_Data[Time of Mock 2]),VALUE(Overall_Data[[#This Row],[Time of Mock 2]]))</f>
        <v>18.282788461538459</v>
      </c>
      <c r="AR5" s="14">
        <f>IF(ISBLANK(Overall_Data[[#This Row],[Mock 2 Mark]]),AVERAGE(Overall_Data[Mock 2 Mark]),VALUE(Overall_Data[[#This Row],[Mock 2 Mark]]))</f>
        <v>80.57352941176471</v>
      </c>
      <c r="AS5" s="15">
        <f>IF(ISBLANK(Overall_Data[[#This Row],[Time of Mock 3]]),AVERAGE(Overall_Data[Time of Mock 3]),VALUE(Overall_Data[[#This Row],[Time of Mock 3]]))</f>
        <v>0.32</v>
      </c>
      <c r="AT5" s="14">
        <f>IF(ISBLANK(Overall_Data[[#This Row],[Mark of Mock 3]]),AVERAGE(Overall_Data[Mark of Mock 3]),VALUE(Overall_Data[[#This Row],[Mark of Mock 3]]))</f>
        <v>70</v>
      </c>
      <c r="AU5" t="str">
        <f>IF(AND(Overall_Data[[#This Row],[Time 1]]&lt;0.5,Overall_Data[[#This Row],[Mark 1]]&gt;75),"A",IF(Overall_Data[[#This Row],[Mark 1]]&gt;70,"B","C"))</f>
        <v>B</v>
      </c>
      <c r="AV5" t="str">
        <f>IF(AND(Overall_Data[[#This Row],[Final Status]]="Passed",Overall_Data[[#This Row],[Retest Count]]&gt;0),"B",IF(Overall_Data[[#This Row],[Final Status]]="Passed","A","C"))</f>
        <v>A</v>
      </c>
      <c r="AW5" t="str">
        <f t="array" ref="AW5">_xlfn.IFS(Overall_Data[[#This Row],[Final Status]]="Passed","A",Overall_Data[[#This Row],[Final Status]]="Failed","B",Overall_Data[[#This Row],[Final Status]]="Not Attended","C")</f>
        <v>A</v>
      </c>
    </row>
    <row r="6" spans="1:49" ht="15.75" customHeight="1" x14ac:dyDescent="0.25">
      <c r="A6" s="2" t="s">
        <v>49</v>
      </c>
      <c r="B6" s="3" t="s">
        <v>50</v>
      </c>
      <c r="C6" s="3" t="s">
        <v>296</v>
      </c>
      <c r="D6" s="3" t="s">
        <v>52</v>
      </c>
      <c r="E6" s="3" t="s">
        <v>58</v>
      </c>
      <c r="F6" s="3">
        <v>7.38</v>
      </c>
      <c r="G6" s="3" t="s">
        <v>54</v>
      </c>
      <c r="H6" s="3" t="s">
        <v>54</v>
      </c>
      <c r="I6" s="25" t="s">
        <v>174</v>
      </c>
      <c r="K6" s="6">
        <v>4684</v>
      </c>
      <c r="L6" s="3">
        <v>7</v>
      </c>
      <c r="M6" s="5">
        <v>8</v>
      </c>
      <c r="N6" s="6">
        <v>4526</v>
      </c>
      <c r="O6" s="3">
        <v>6</v>
      </c>
      <c r="P6" s="5">
        <v>4</v>
      </c>
      <c r="Q6" s="6">
        <v>11615</v>
      </c>
      <c r="R6" s="3">
        <v>14</v>
      </c>
      <c r="S6" s="5">
        <v>5</v>
      </c>
      <c r="T6" s="6">
        <v>5651</v>
      </c>
      <c r="U6" s="3">
        <v>7</v>
      </c>
      <c r="V6" s="5">
        <v>5</v>
      </c>
      <c r="W6" s="6">
        <v>1.02</v>
      </c>
      <c r="X6" s="5">
        <v>83</v>
      </c>
      <c r="Y6" s="6">
        <v>0.23</v>
      </c>
      <c r="Z6" s="5">
        <v>83</v>
      </c>
      <c r="AA6" s="6">
        <v>0.37</v>
      </c>
      <c r="AB6" s="5">
        <v>80</v>
      </c>
      <c r="AC6" s="11">
        <v>0.6</v>
      </c>
      <c r="AD6" s="16">
        <v>0.88</v>
      </c>
      <c r="AE6" s="11">
        <v>0.83</v>
      </c>
      <c r="AF6" s="11">
        <v>1</v>
      </c>
      <c r="AG6" s="11">
        <v>0.75</v>
      </c>
      <c r="AH6" s="17">
        <v>850</v>
      </c>
      <c r="AI6" s="13"/>
      <c r="AJ6" t="str">
        <f>IF(Overall_Data[[#This Row],[Final Exam Mark]]&gt;0,IF(Overall_Data[[#This Row],[Final Exam Mark]]&gt;=700,"Passed","Failed"),"Not Attended")</f>
        <v>Passed</v>
      </c>
      <c r="AK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6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6" s="15">
        <f>IF(ISBLANK(Overall_Data[[#This Row],[Time of Mock 1]]),AVERAGE(Overall_Data[Time of Mock 1]),VALUE(Overall_Data[[#This Row],[Time of Mock 1]]))</f>
        <v>1.02</v>
      </c>
      <c r="AP6" s="14">
        <f>IF(ISBLANK(Overall_Data[[#This Row],[Mock 1 Mark]]),AVERAGE(Overall_Data[Mock 1 Mark]),Overall_Data[[#This Row],[Mock 1 Mark]])</f>
        <v>83</v>
      </c>
      <c r="AQ6" s="15">
        <f>IF(ISBLANK(Overall_Data[[#This Row],[Time of Mock 2]]),AVERAGE(Overall_Data[Time of Mock 2]),VALUE(Overall_Data[[#This Row],[Time of Mock 2]]))</f>
        <v>0.23</v>
      </c>
      <c r="AR6" s="14">
        <f>IF(ISBLANK(Overall_Data[[#This Row],[Mock 2 Mark]]),AVERAGE(Overall_Data[Mock 2 Mark]),VALUE(Overall_Data[[#This Row],[Mock 2 Mark]]))</f>
        <v>83</v>
      </c>
      <c r="AS6" s="15">
        <f>IF(ISBLANK(Overall_Data[[#This Row],[Time of Mock 3]]),AVERAGE(Overall_Data[Time of Mock 3]),VALUE(Overall_Data[[#This Row],[Time of Mock 3]]))</f>
        <v>0.37</v>
      </c>
      <c r="AT6" s="14">
        <f>IF(ISBLANK(Overall_Data[[#This Row],[Mark of Mock 3]]),AVERAGE(Overall_Data[Mark of Mock 3]),VALUE(Overall_Data[[#This Row],[Mark of Mock 3]]))</f>
        <v>80</v>
      </c>
      <c r="AU6" t="str">
        <f>IF(AND(Overall_Data[[#This Row],[Time 1]]&lt;0.5,Overall_Data[[#This Row],[Mark 1]]&gt;75),"A",IF(Overall_Data[[#This Row],[Mark 1]]&gt;70,"B","C"))</f>
        <v>B</v>
      </c>
      <c r="AV6" t="str">
        <f>IF(AND(Overall_Data[[#This Row],[Final Status]]="Passed",Overall_Data[[#This Row],[Retest Count]]&gt;0),"B",IF(Overall_Data[[#This Row],[Final Status]]="Passed","A","C"))</f>
        <v>A</v>
      </c>
      <c r="AW6" t="str">
        <f t="array" ref="AW6">_xlfn.IFS(Overall_Data[[#This Row],[Final Status]]="Passed","A",Overall_Data[[#This Row],[Final Status]]="Failed","B",Overall_Data[[#This Row],[Final Status]]="Not Attended","C")</f>
        <v>A</v>
      </c>
    </row>
    <row r="7" spans="1:49" ht="15.75" customHeight="1" x14ac:dyDescent="0.25">
      <c r="A7" s="2" t="s">
        <v>49</v>
      </c>
      <c r="B7" s="3" t="s">
        <v>50</v>
      </c>
      <c r="C7" s="3" t="s">
        <v>61</v>
      </c>
      <c r="D7" s="3" t="s">
        <v>57</v>
      </c>
      <c r="E7" s="3" t="s">
        <v>58</v>
      </c>
      <c r="F7" s="3">
        <v>60</v>
      </c>
      <c r="G7" s="3" t="s">
        <v>55</v>
      </c>
      <c r="H7" s="3" t="s">
        <v>54</v>
      </c>
      <c r="I7" s="25" t="s">
        <v>171</v>
      </c>
      <c r="K7" s="6">
        <v>9409</v>
      </c>
      <c r="L7" s="3">
        <v>12</v>
      </c>
      <c r="M7" s="5">
        <v>3</v>
      </c>
      <c r="N7" s="6">
        <v>3244</v>
      </c>
      <c r="O7" s="3">
        <v>4</v>
      </c>
      <c r="P7" s="5">
        <v>6</v>
      </c>
      <c r="Q7" s="6">
        <v>9260</v>
      </c>
      <c r="R7" s="3">
        <v>11</v>
      </c>
      <c r="S7" s="5">
        <v>8</v>
      </c>
      <c r="T7" s="6">
        <v>4900</v>
      </c>
      <c r="U7" s="3">
        <v>6</v>
      </c>
      <c r="V7" s="5">
        <v>6</v>
      </c>
      <c r="W7" s="6">
        <v>1.07</v>
      </c>
      <c r="X7" s="5">
        <v>88</v>
      </c>
      <c r="Y7" s="6">
        <v>0.35</v>
      </c>
      <c r="Z7" s="5">
        <v>95</v>
      </c>
      <c r="AA7" s="6">
        <v>0.2</v>
      </c>
      <c r="AB7" s="5">
        <v>87</v>
      </c>
      <c r="AC7" s="11">
        <v>1</v>
      </c>
      <c r="AD7" s="16">
        <v>0.88</v>
      </c>
      <c r="AE7" s="11">
        <v>0.83</v>
      </c>
      <c r="AF7" s="11">
        <v>0.88</v>
      </c>
      <c r="AG7" s="11">
        <v>0.88</v>
      </c>
      <c r="AH7" s="17">
        <v>900</v>
      </c>
      <c r="AI7" s="13"/>
      <c r="AJ7" t="str">
        <f>IF(Overall_Data[[#This Row],[Final Exam Mark]]&gt;0,IF(Overall_Data[[#This Row],[Final Exam Mark]]&gt;=700,"Passed","Failed"),"Not Attended")</f>
        <v>Passed</v>
      </c>
      <c r="AK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7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7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7" s="15">
        <f>IF(ISBLANK(Overall_Data[[#This Row],[Time of Mock 1]]),AVERAGE(Overall_Data[Time of Mock 1]),VALUE(Overall_Data[[#This Row],[Time of Mock 1]]))</f>
        <v>1.07</v>
      </c>
      <c r="AP7" s="14">
        <f>IF(ISBLANK(Overall_Data[[#This Row],[Mock 1 Mark]]),AVERAGE(Overall_Data[Mock 1 Mark]),Overall_Data[[#This Row],[Mock 1 Mark]])</f>
        <v>88</v>
      </c>
      <c r="AQ7" s="15">
        <f>IF(ISBLANK(Overall_Data[[#This Row],[Time of Mock 2]]),AVERAGE(Overall_Data[Time of Mock 2]),VALUE(Overall_Data[[#This Row],[Time of Mock 2]]))</f>
        <v>0.35</v>
      </c>
      <c r="AR7" s="14">
        <f>IF(ISBLANK(Overall_Data[[#This Row],[Mock 2 Mark]]),AVERAGE(Overall_Data[Mock 2 Mark]),VALUE(Overall_Data[[#This Row],[Mock 2 Mark]]))</f>
        <v>95</v>
      </c>
      <c r="AS7" s="15">
        <f>IF(ISBLANK(Overall_Data[[#This Row],[Time of Mock 3]]),AVERAGE(Overall_Data[Time of Mock 3]),VALUE(Overall_Data[[#This Row],[Time of Mock 3]]))</f>
        <v>0.2</v>
      </c>
      <c r="AT7" s="14">
        <f>IF(ISBLANK(Overall_Data[[#This Row],[Mark of Mock 3]]),AVERAGE(Overall_Data[Mark of Mock 3]),VALUE(Overall_Data[[#This Row],[Mark of Mock 3]]))</f>
        <v>87</v>
      </c>
      <c r="AU7" t="str">
        <f>IF(AND(Overall_Data[[#This Row],[Time 1]]&lt;0.5,Overall_Data[[#This Row],[Mark 1]]&gt;75),"A",IF(Overall_Data[[#This Row],[Mark 1]]&gt;70,"B","C"))</f>
        <v>B</v>
      </c>
      <c r="AV7" t="str">
        <f>IF(AND(Overall_Data[[#This Row],[Final Status]]="Passed",Overall_Data[[#This Row],[Retest Count]]&gt;0),"B",IF(Overall_Data[[#This Row],[Final Status]]="Passed","A","C"))</f>
        <v>A</v>
      </c>
      <c r="AW7" t="str">
        <f t="array" ref="AW7">_xlfn.IFS(Overall_Data[[#This Row],[Final Status]]="Passed","A",Overall_Data[[#This Row],[Final Status]]="Failed","B",Overall_Data[[#This Row],[Final Status]]="Not Attended","C")</f>
        <v>A</v>
      </c>
    </row>
    <row r="8" spans="1:49" ht="15.75" customHeight="1" x14ac:dyDescent="0.25">
      <c r="A8" s="2" t="s">
        <v>49</v>
      </c>
      <c r="B8" s="3" t="s">
        <v>50</v>
      </c>
      <c r="C8" s="3" t="s">
        <v>62</v>
      </c>
      <c r="D8" s="3" t="s">
        <v>52</v>
      </c>
      <c r="E8" s="3" t="s">
        <v>58</v>
      </c>
      <c r="F8" s="3">
        <v>61</v>
      </c>
      <c r="G8" s="3" t="s">
        <v>54</v>
      </c>
      <c r="H8" s="3" t="s">
        <v>55</v>
      </c>
      <c r="I8" s="25" t="s">
        <v>179</v>
      </c>
      <c r="K8" s="6">
        <v>4023</v>
      </c>
      <c r="L8" s="3">
        <v>5</v>
      </c>
      <c r="M8" s="5">
        <v>10</v>
      </c>
      <c r="N8" s="6">
        <v>2542</v>
      </c>
      <c r="O8" s="3">
        <v>3</v>
      </c>
      <c r="P8" s="5">
        <v>7</v>
      </c>
      <c r="Q8" s="6">
        <v>8127</v>
      </c>
      <c r="R8" s="3">
        <v>10</v>
      </c>
      <c r="S8" s="5">
        <v>9</v>
      </c>
      <c r="T8" s="6">
        <v>4594</v>
      </c>
      <c r="U8" s="3">
        <v>6</v>
      </c>
      <c r="V8" s="5">
        <v>6</v>
      </c>
      <c r="W8" s="6">
        <v>1.29</v>
      </c>
      <c r="X8" s="5">
        <v>63</v>
      </c>
      <c r="Y8" s="7"/>
      <c r="Z8" s="8"/>
      <c r="AA8" s="6">
        <v>0.35</v>
      </c>
      <c r="AB8" s="5">
        <v>70</v>
      </c>
      <c r="AC8" s="11">
        <v>0.4</v>
      </c>
      <c r="AD8" s="16">
        <v>0.38</v>
      </c>
      <c r="AE8" s="11">
        <v>0.5</v>
      </c>
      <c r="AF8" s="11">
        <v>0.63</v>
      </c>
      <c r="AG8" s="11">
        <v>0.75</v>
      </c>
      <c r="AH8" s="17">
        <v>700</v>
      </c>
      <c r="AI8" s="13"/>
      <c r="AJ8" t="str">
        <f>IF(Overall_Data[[#This Row],[Final Exam Mark]]&gt;0,IF(Overall_Data[[#This Row],[Final Exam Mark]]&gt;=700,"Passed","Failed"),"Not Attended")</f>
        <v>Passed</v>
      </c>
      <c r="AK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33.333333333333329</v>
      </c>
      <c r="AL8" s="14">
        <f>IF(Overall_Data[[#This Row],[MOS Table - Total Score]]&gt;0,Overall_Data[[#This Row],[MOS Table - Correct Answers]]/(Overall_Data[[#This Row],[MOS Table - Correct Answers]]+Overall_Data[[#This Row],[MOS Table - Wrong Answers]])*100,0)</f>
        <v>30</v>
      </c>
      <c r="AM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8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8" s="15">
        <f>IF(ISBLANK(Overall_Data[[#This Row],[Time of Mock 1]]),AVERAGE(Overall_Data[Time of Mock 1]),VALUE(Overall_Data[[#This Row],[Time of Mock 1]]))</f>
        <v>1.29</v>
      </c>
      <c r="AP8" s="14">
        <f>IF(ISBLANK(Overall_Data[[#This Row],[Mock 1 Mark]]),AVERAGE(Overall_Data[Mock 1 Mark]),Overall_Data[[#This Row],[Mock 1 Mark]])</f>
        <v>63</v>
      </c>
      <c r="AQ8" s="15">
        <f>IF(ISBLANK(Overall_Data[[#This Row],[Time of Mock 2]]),AVERAGE(Overall_Data[Time of Mock 2]),VALUE(Overall_Data[[#This Row],[Time of Mock 2]]))</f>
        <v>18.282788461538459</v>
      </c>
      <c r="AR8" s="14">
        <f>IF(ISBLANK(Overall_Data[[#This Row],[Mock 2 Mark]]),AVERAGE(Overall_Data[Mock 2 Mark]),VALUE(Overall_Data[[#This Row],[Mock 2 Mark]]))</f>
        <v>80.57352941176471</v>
      </c>
      <c r="AS8" s="15">
        <f>IF(ISBLANK(Overall_Data[[#This Row],[Time of Mock 3]]),AVERAGE(Overall_Data[Time of Mock 3]),VALUE(Overall_Data[[#This Row],[Time of Mock 3]]))</f>
        <v>0.35</v>
      </c>
      <c r="AT8" s="14">
        <f>IF(ISBLANK(Overall_Data[[#This Row],[Mark of Mock 3]]),AVERAGE(Overall_Data[Mark of Mock 3]),VALUE(Overall_Data[[#This Row],[Mark of Mock 3]]))</f>
        <v>70</v>
      </c>
      <c r="AU8" t="str">
        <f>IF(AND(Overall_Data[[#This Row],[Time 1]]&lt;0.5,Overall_Data[[#This Row],[Mark 1]]&gt;75),"A",IF(Overall_Data[[#This Row],[Mark 1]]&gt;70,"B","C"))</f>
        <v>C</v>
      </c>
      <c r="AV8" t="str">
        <f>IF(AND(Overall_Data[[#This Row],[Final Status]]="Passed",Overall_Data[[#This Row],[Retest Count]]&gt;0),"B",IF(Overall_Data[[#This Row],[Final Status]]="Passed","A","C"))</f>
        <v>A</v>
      </c>
      <c r="AW8" t="str">
        <f t="array" ref="AW8">_xlfn.IFS(Overall_Data[[#This Row],[Final Status]]="Passed","A",Overall_Data[[#This Row],[Final Status]]="Failed","B",Overall_Data[[#This Row],[Final Status]]="Not Attended","C")</f>
        <v>A</v>
      </c>
    </row>
    <row r="9" spans="1:49" ht="15.75" customHeight="1" x14ac:dyDescent="0.25">
      <c r="A9" s="2" t="s">
        <v>49</v>
      </c>
      <c r="B9" s="3" t="s">
        <v>50</v>
      </c>
      <c r="C9" s="3" t="s">
        <v>63</v>
      </c>
      <c r="D9" s="3" t="s">
        <v>57</v>
      </c>
      <c r="E9" s="3" t="s">
        <v>58</v>
      </c>
      <c r="F9" s="3">
        <v>67</v>
      </c>
      <c r="G9" s="3" t="s">
        <v>55</v>
      </c>
      <c r="H9" s="3" t="s">
        <v>55</v>
      </c>
      <c r="I9" s="25" t="s">
        <v>171</v>
      </c>
      <c r="K9" s="6">
        <v>5603</v>
      </c>
      <c r="L9" s="3">
        <v>8</v>
      </c>
      <c r="M9" s="5">
        <v>7</v>
      </c>
      <c r="N9" s="6">
        <v>2739</v>
      </c>
      <c r="O9" s="3">
        <v>3</v>
      </c>
      <c r="P9" s="5">
        <v>7</v>
      </c>
      <c r="Q9" s="6">
        <v>6805</v>
      </c>
      <c r="R9" s="3">
        <v>8</v>
      </c>
      <c r="S9" s="5">
        <v>11</v>
      </c>
      <c r="T9" s="6">
        <v>2908</v>
      </c>
      <c r="U9" s="3">
        <v>3</v>
      </c>
      <c r="V9" s="5">
        <v>9</v>
      </c>
      <c r="W9" s="6">
        <v>1.01</v>
      </c>
      <c r="X9" s="5">
        <v>83</v>
      </c>
      <c r="Y9" s="6">
        <v>0.39</v>
      </c>
      <c r="Z9" s="5">
        <v>90</v>
      </c>
      <c r="AA9" s="6">
        <v>0.24</v>
      </c>
      <c r="AB9" s="5">
        <v>90</v>
      </c>
      <c r="AC9" s="11">
        <v>0.8</v>
      </c>
      <c r="AD9" s="16">
        <v>1</v>
      </c>
      <c r="AE9" s="11">
        <v>0.83</v>
      </c>
      <c r="AF9" s="11">
        <v>1</v>
      </c>
      <c r="AG9" s="11">
        <v>1</v>
      </c>
      <c r="AH9" s="17">
        <v>962</v>
      </c>
      <c r="AI9" s="13"/>
      <c r="AJ9" t="str">
        <f>IF(Overall_Data[[#This Row],[Final Exam Mark]]&gt;0,IF(Overall_Data[[#This Row],[Final Exam Mark]]&gt;=700,"Passed","Failed"),"Not Attended")</f>
        <v>Passed</v>
      </c>
      <c r="AK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9" s="14">
        <f>IF(Overall_Data[[#This Row],[MOS Table - Total Score]]&gt;0,Overall_Data[[#This Row],[MOS Table - Correct Answers]]/(Overall_Data[[#This Row],[MOS Table - Correct Answers]]+Overall_Data[[#This Row],[MOS Table - Wrong Answers]])*100,0)</f>
        <v>30</v>
      </c>
      <c r="AM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42.105263157894733</v>
      </c>
      <c r="AN9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9" s="15">
        <f>IF(ISBLANK(Overall_Data[[#This Row],[Time of Mock 1]]),AVERAGE(Overall_Data[Time of Mock 1]),VALUE(Overall_Data[[#This Row],[Time of Mock 1]]))</f>
        <v>1.01</v>
      </c>
      <c r="AP9" s="14">
        <f>IF(ISBLANK(Overall_Data[[#This Row],[Mock 1 Mark]]),AVERAGE(Overall_Data[Mock 1 Mark]),Overall_Data[[#This Row],[Mock 1 Mark]])</f>
        <v>83</v>
      </c>
      <c r="AQ9" s="15">
        <f>IF(ISBLANK(Overall_Data[[#This Row],[Time of Mock 2]]),AVERAGE(Overall_Data[Time of Mock 2]),VALUE(Overall_Data[[#This Row],[Time of Mock 2]]))</f>
        <v>0.39</v>
      </c>
      <c r="AR9" s="14">
        <f>IF(ISBLANK(Overall_Data[[#This Row],[Mock 2 Mark]]),AVERAGE(Overall_Data[Mock 2 Mark]),VALUE(Overall_Data[[#This Row],[Mock 2 Mark]]))</f>
        <v>90</v>
      </c>
      <c r="AS9" s="15">
        <f>IF(ISBLANK(Overall_Data[[#This Row],[Time of Mock 3]]),AVERAGE(Overall_Data[Time of Mock 3]),VALUE(Overall_Data[[#This Row],[Time of Mock 3]]))</f>
        <v>0.24</v>
      </c>
      <c r="AT9" s="14">
        <f>IF(ISBLANK(Overall_Data[[#This Row],[Mark of Mock 3]]),AVERAGE(Overall_Data[Mark of Mock 3]),VALUE(Overall_Data[[#This Row],[Mark of Mock 3]]))</f>
        <v>90</v>
      </c>
      <c r="AU9" t="str">
        <f>IF(AND(Overall_Data[[#This Row],[Time 1]]&lt;0.5,Overall_Data[[#This Row],[Mark 1]]&gt;75),"A",IF(Overall_Data[[#This Row],[Mark 1]]&gt;70,"B","C"))</f>
        <v>B</v>
      </c>
      <c r="AV9" t="str">
        <f>IF(AND(Overall_Data[[#This Row],[Final Status]]="Passed",Overall_Data[[#This Row],[Retest Count]]&gt;0),"B",IF(Overall_Data[[#This Row],[Final Status]]="Passed","A","C"))</f>
        <v>A</v>
      </c>
      <c r="AW9" t="str">
        <f t="array" ref="AW9">_xlfn.IFS(Overall_Data[[#This Row],[Final Status]]="Passed","A",Overall_Data[[#This Row],[Final Status]]="Failed","B",Overall_Data[[#This Row],[Final Status]]="Not Attended","C")</f>
        <v>A</v>
      </c>
    </row>
    <row r="10" spans="1:49" ht="15.75" customHeight="1" x14ac:dyDescent="0.25">
      <c r="A10" s="2" t="s">
        <v>49</v>
      </c>
      <c r="B10" s="3" t="s">
        <v>50</v>
      </c>
      <c r="C10" s="3" t="s">
        <v>64</v>
      </c>
      <c r="D10" s="3" t="s">
        <v>52</v>
      </c>
      <c r="E10" s="3" t="s">
        <v>58</v>
      </c>
      <c r="F10" s="3">
        <v>74</v>
      </c>
      <c r="G10" s="3" t="s">
        <v>54</v>
      </c>
      <c r="H10" s="3" t="s">
        <v>55</v>
      </c>
      <c r="I10" s="25" t="s">
        <v>210</v>
      </c>
      <c r="K10" s="6">
        <v>8721</v>
      </c>
      <c r="L10" s="3">
        <v>11</v>
      </c>
      <c r="M10" s="5">
        <v>4</v>
      </c>
      <c r="N10" s="6">
        <v>7399</v>
      </c>
      <c r="O10" s="3">
        <v>9</v>
      </c>
      <c r="P10" s="5">
        <v>1</v>
      </c>
      <c r="Q10" s="6">
        <v>11938</v>
      </c>
      <c r="R10" s="3">
        <v>14</v>
      </c>
      <c r="S10" s="5">
        <v>5</v>
      </c>
      <c r="T10" s="6">
        <v>3184</v>
      </c>
      <c r="U10" s="3">
        <v>4</v>
      </c>
      <c r="V10" s="5">
        <v>8</v>
      </c>
      <c r="W10" s="6">
        <v>0.57999999999999996</v>
      </c>
      <c r="X10" s="5">
        <v>88</v>
      </c>
      <c r="Y10" s="6">
        <v>0.28000000000000003</v>
      </c>
      <c r="Z10" s="5">
        <v>83</v>
      </c>
      <c r="AA10" s="6">
        <v>0.23</v>
      </c>
      <c r="AB10" s="5">
        <v>90</v>
      </c>
      <c r="AC10" s="11">
        <v>1</v>
      </c>
      <c r="AD10" s="16">
        <v>0.5</v>
      </c>
      <c r="AE10" s="11">
        <v>1</v>
      </c>
      <c r="AF10" s="11">
        <v>1</v>
      </c>
      <c r="AG10" s="11">
        <v>1</v>
      </c>
      <c r="AH10" s="17">
        <v>925</v>
      </c>
      <c r="AI10" s="13"/>
      <c r="AJ10" t="str">
        <f>IF(Overall_Data[[#This Row],[Final Exam Mark]]&gt;0,IF(Overall_Data[[#This Row],[Final Exam Mark]]&gt;=700,"Passed","Failed"),"Not Attended")</f>
        <v>Passed</v>
      </c>
      <c r="AK1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0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1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10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10" s="15">
        <f>IF(ISBLANK(Overall_Data[[#This Row],[Time of Mock 1]]),AVERAGE(Overall_Data[Time of Mock 1]),VALUE(Overall_Data[[#This Row],[Time of Mock 1]]))</f>
        <v>0.57999999999999996</v>
      </c>
      <c r="AP10" s="14">
        <f>IF(ISBLANK(Overall_Data[[#This Row],[Mock 1 Mark]]),AVERAGE(Overall_Data[Mock 1 Mark]),Overall_Data[[#This Row],[Mock 1 Mark]])</f>
        <v>88</v>
      </c>
      <c r="AQ10" s="15">
        <f>IF(ISBLANK(Overall_Data[[#This Row],[Time of Mock 2]]),AVERAGE(Overall_Data[Time of Mock 2]),VALUE(Overall_Data[[#This Row],[Time of Mock 2]]))</f>
        <v>0.28000000000000003</v>
      </c>
      <c r="AR10" s="14">
        <f>IF(ISBLANK(Overall_Data[[#This Row],[Mock 2 Mark]]),AVERAGE(Overall_Data[Mock 2 Mark]),VALUE(Overall_Data[[#This Row],[Mock 2 Mark]]))</f>
        <v>83</v>
      </c>
      <c r="AS10" s="15">
        <f>IF(ISBLANK(Overall_Data[[#This Row],[Time of Mock 3]]),AVERAGE(Overall_Data[Time of Mock 3]),VALUE(Overall_Data[[#This Row],[Time of Mock 3]]))</f>
        <v>0.23</v>
      </c>
      <c r="AT10" s="14">
        <f>IF(ISBLANK(Overall_Data[[#This Row],[Mark of Mock 3]]),AVERAGE(Overall_Data[Mark of Mock 3]),VALUE(Overall_Data[[#This Row],[Mark of Mock 3]]))</f>
        <v>90</v>
      </c>
      <c r="AU10" t="str">
        <f>IF(AND(Overall_Data[[#This Row],[Time 1]]&lt;0.5,Overall_Data[[#This Row],[Mark 1]]&gt;75),"A",IF(Overall_Data[[#This Row],[Mark 1]]&gt;70,"B","C"))</f>
        <v>B</v>
      </c>
      <c r="AV10" t="str">
        <f>IF(AND(Overall_Data[[#This Row],[Final Status]]="Passed",Overall_Data[[#This Row],[Retest Count]]&gt;0),"B",IF(Overall_Data[[#This Row],[Final Status]]="Passed","A","C"))</f>
        <v>A</v>
      </c>
      <c r="AW10" t="str">
        <f t="array" ref="AW10">_xlfn.IFS(Overall_Data[[#This Row],[Final Status]]="Passed","A",Overall_Data[[#This Row],[Final Status]]="Failed","B",Overall_Data[[#This Row],[Final Status]]="Not Attended","C")</f>
        <v>A</v>
      </c>
    </row>
    <row r="11" spans="1:49" ht="15.75" customHeight="1" x14ac:dyDescent="0.25">
      <c r="A11" s="2" t="s">
        <v>49</v>
      </c>
      <c r="B11" s="3" t="s">
        <v>50</v>
      </c>
      <c r="C11" s="3" t="s">
        <v>65</v>
      </c>
      <c r="D11" s="3" t="s">
        <v>57</v>
      </c>
      <c r="E11" s="3" t="s">
        <v>58</v>
      </c>
      <c r="F11" s="18">
        <v>6.0499999999999998E-2</v>
      </c>
      <c r="G11" s="3" t="s">
        <v>54</v>
      </c>
      <c r="H11" s="3" t="s">
        <v>55</v>
      </c>
      <c r="I11" s="25" t="s">
        <v>171</v>
      </c>
      <c r="K11" s="6">
        <v>7121</v>
      </c>
      <c r="L11" s="3">
        <v>10</v>
      </c>
      <c r="M11" s="5">
        <v>5</v>
      </c>
      <c r="N11" s="6">
        <v>5310</v>
      </c>
      <c r="O11" s="3">
        <v>8</v>
      </c>
      <c r="P11" s="5">
        <v>2</v>
      </c>
      <c r="Q11" s="6">
        <v>8239</v>
      </c>
      <c r="R11" s="3">
        <v>11</v>
      </c>
      <c r="S11" s="5">
        <v>8</v>
      </c>
      <c r="T11" s="6">
        <v>4959</v>
      </c>
      <c r="U11" s="3">
        <v>7</v>
      </c>
      <c r="V11" s="5">
        <v>5</v>
      </c>
      <c r="W11" s="6">
        <v>1.37</v>
      </c>
      <c r="X11" s="5">
        <v>88</v>
      </c>
      <c r="Y11" s="6">
        <v>1.01</v>
      </c>
      <c r="Z11" s="5">
        <v>75</v>
      </c>
      <c r="AA11" s="6">
        <v>0.27</v>
      </c>
      <c r="AB11" s="5">
        <v>84</v>
      </c>
      <c r="AC11" s="11">
        <v>0</v>
      </c>
      <c r="AD11" s="16">
        <v>0.75</v>
      </c>
      <c r="AE11" s="11">
        <v>0.83</v>
      </c>
      <c r="AF11" s="11">
        <v>0.5</v>
      </c>
      <c r="AG11" s="11">
        <v>0.75</v>
      </c>
      <c r="AH11" s="17">
        <v>737</v>
      </c>
      <c r="AI11" s="13"/>
      <c r="AJ11" t="str">
        <f>IF(Overall_Data[[#This Row],[Final Exam Mark]]&gt;0,IF(Overall_Data[[#This Row],[Final Exam Mark]]&gt;=700,"Passed","Failed"),"Not Attended")</f>
        <v>Passed</v>
      </c>
      <c r="AK1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1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11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11" s="15">
        <f>IF(ISBLANK(Overall_Data[[#This Row],[Time of Mock 1]]),AVERAGE(Overall_Data[Time of Mock 1]),VALUE(Overall_Data[[#This Row],[Time of Mock 1]]))</f>
        <v>1.37</v>
      </c>
      <c r="AP11" s="14">
        <f>IF(ISBLANK(Overall_Data[[#This Row],[Mock 1 Mark]]),AVERAGE(Overall_Data[Mock 1 Mark]),Overall_Data[[#This Row],[Mock 1 Mark]])</f>
        <v>88</v>
      </c>
      <c r="AQ11" s="15">
        <f>IF(ISBLANK(Overall_Data[[#This Row],[Time of Mock 2]]),AVERAGE(Overall_Data[Time of Mock 2]),VALUE(Overall_Data[[#This Row],[Time of Mock 2]]))</f>
        <v>1.01</v>
      </c>
      <c r="AR11" s="14">
        <f>IF(ISBLANK(Overall_Data[[#This Row],[Mock 2 Mark]]),AVERAGE(Overall_Data[Mock 2 Mark]),VALUE(Overall_Data[[#This Row],[Mock 2 Mark]]))</f>
        <v>75</v>
      </c>
      <c r="AS11" s="15">
        <f>IF(ISBLANK(Overall_Data[[#This Row],[Time of Mock 3]]),AVERAGE(Overall_Data[Time of Mock 3]),VALUE(Overall_Data[[#This Row],[Time of Mock 3]]))</f>
        <v>0.27</v>
      </c>
      <c r="AT11" s="14">
        <f>IF(ISBLANK(Overall_Data[[#This Row],[Mark of Mock 3]]),AVERAGE(Overall_Data[Mark of Mock 3]),VALUE(Overall_Data[[#This Row],[Mark of Mock 3]]))</f>
        <v>84</v>
      </c>
      <c r="AU11" t="str">
        <f>IF(AND(Overall_Data[[#This Row],[Time 1]]&lt;0.5,Overall_Data[[#This Row],[Mark 1]]&gt;75),"A",IF(Overall_Data[[#This Row],[Mark 1]]&gt;70,"B","C"))</f>
        <v>B</v>
      </c>
      <c r="AV11" t="str">
        <f>IF(AND(Overall_Data[[#This Row],[Final Status]]="Passed",Overall_Data[[#This Row],[Retest Count]]&gt;0),"B",IF(Overall_Data[[#This Row],[Final Status]]="Passed","A","C"))</f>
        <v>A</v>
      </c>
      <c r="AW11" t="str">
        <f t="array" ref="AW11">_xlfn.IFS(Overall_Data[[#This Row],[Final Status]]="Passed","A",Overall_Data[[#This Row],[Final Status]]="Failed","B",Overall_Data[[#This Row],[Final Status]]="Not Attended","C")</f>
        <v>A</v>
      </c>
    </row>
    <row r="12" spans="1:49" ht="15.75" customHeight="1" x14ac:dyDescent="0.25">
      <c r="A12" s="2" t="s">
        <v>49</v>
      </c>
      <c r="B12" s="3" t="s">
        <v>50</v>
      </c>
      <c r="C12" s="3" t="s">
        <v>66</v>
      </c>
      <c r="D12" s="3" t="s">
        <v>52</v>
      </c>
      <c r="E12" s="3" t="s">
        <v>58</v>
      </c>
      <c r="F12" s="18">
        <v>0.64500000000000002</v>
      </c>
      <c r="G12" s="3" t="s">
        <v>54</v>
      </c>
      <c r="H12" s="3" t="s">
        <v>55</v>
      </c>
      <c r="I12" s="25" t="s">
        <v>171</v>
      </c>
      <c r="K12" s="6">
        <v>8573</v>
      </c>
      <c r="L12" s="3">
        <v>11</v>
      </c>
      <c r="M12" s="5">
        <v>4</v>
      </c>
      <c r="N12" s="6">
        <v>5961</v>
      </c>
      <c r="O12" s="3">
        <v>7</v>
      </c>
      <c r="P12" s="5">
        <v>3</v>
      </c>
      <c r="Q12" s="6">
        <v>9543</v>
      </c>
      <c r="R12" s="3">
        <v>11</v>
      </c>
      <c r="S12" s="5">
        <v>8</v>
      </c>
      <c r="T12" s="6">
        <v>3915</v>
      </c>
      <c r="U12" s="3">
        <v>5</v>
      </c>
      <c r="V12" s="5">
        <v>7</v>
      </c>
      <c r="W12" s="6">
        <v>0.51</v>
      </c>
      <c r="X12" s="5">
        <v>85</v>
      </c>
      <c r="Y12" s="6">
        <v>0.35</v>
      </c>
      <c r="Z12" s="5">
        <v>88</v>
      </c>
      <c r="AA12" s="6">
        <v>0.28999999999999998</v>
      </c>
      <c r="AB12" s="5">
        <v>80</v>
      </c>
      <c r="AC12" s="11">
        <v>0.8</v>
      </c>
      <c r="AD12" s="16">
        <v>0.88</v>
      </c>
      <c r="AE12" s="11">
        <v>0.5</v>
      </c>
      <c r="AF12" s="11">
        <v>0.75</v>
      </c>
      <c r="AG12" s="11">
        <v>0.88</v>
      </c>
      <c r="AH12" s="17">
        <v>850</v>
      </c>
      <c r="AI12" s="13"/>
      <c r="AJ12" t="str">
        <f>IF(Overall_Data[[#This Row],[Final Exam Mark]]&gt;0,IF(Overall_Data[[#This Row],[Final Exam Mark]]&gt;=700,"Passed","Failed"),"Not Attended")</f>
        <v>Passed</v>
      </c>
      <c r="AK1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2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1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12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12" s="15">
        <f>IF(ISBLANK(Overall_Data[[#This Row],[Time of Mock 1]]),AVERAGE(Overall_Data[Time of Mock 1]),VALUE(Overall_Data[[#This Row],[Time of Mock 1]]))</f>
        <v>0.51</v>
      </c>
      <c r="AP12" s="14">
        <f>IF(ISBLANK(Overall_Data[[#This Row],[Mock 1 Mark]]),AVERAGE(Overall_Data[Mock 1 Mark]),Overall_Data[[#This Row],[Mock 1 Mark]])</f>
        <v>85</v>
      </c>
      <c r="AQ12" s="15">
        <f>IF(ISBLANK(Overall_Data[[#This Row],[Time of Mock 2]]),AVERAGE(Overall_Data[Time of Mock 2]),VALUE(Overall_Data[[#This Row],[Time of Mock 2]]))</f>
        <v>0.35</v>
      </c>
      <c r="AR12" s="14">
        <f>IF(ISBLANK(Overall_Data[[#This Row],[Mock 2 Mark]]),AVERAGE(Overall_Data[Mock 2 Mark]),VALUE(Overall_Data[[#This Row],[Mock 2 Mark]]))</f>
        <v>88</v>
      </c>
      <c r="AS12" s="15">
        <f>IF(ISBLANK(Overall_Data[[#This Row],[Time of Mock 3]]),AVERAGE(Overall_Data[Time of Mock 3]),VALUE(Overall_Data[[#This Row],[Time of Mock 3]]))</f>
        <v>0.28999999999999998</v>
      </c>
      <c r="AT12" s="14">
        <f>IF(ISBLANK(Overall_Data[[#This Row],[Mark of Mock 3]]),AVERAGE(Overall_Data[Mark of Mock 3]),VALUE(Overall_Data[[#This Row],[Mark of Mock 3]]))</f>
        <v>80</v>
      </c>
      <c r="AU12" t="str">
        <f>IF(AND(Overall_Data[[#This Row],[Time 1]]&lt;0.5,Overall_Data[[#This Row],[Mark 1]]&gt;75),"A",IF(Overall_Data[[#This Row],[Mark 1]]&gt;70,"B","C"))</f>
        <v>B</v>
      </c>
      <c r="AV12" t="str">
        <f>IF(AND(Overall_Data[[#This Row],[Final Status]]="Passed",Overall_Data[[#This Row],[Retest Count]]&gt;0),"B",IF(Overall_Data[[#This Row],[Final Status]]="Passed","A","C"))</f>
        <v>A</v>
      </c>
      <c r="AW12" t="str">
        <f t="array" ref="AW12">_xlfn.IFS(Overall_Data[[#This Row],[Final Status]]="Passed","A",Overall_Data[[#This Row],[Final Status]]="Failed","B",Overall_Data[[#This Row],[Final Status]]="Not Attended","C")</f>
        <v>A</v>
      </c>
    </row>
    <row r="13" spans="1:49" ht="15.75" customHeight="1" x14ac:dyDescent="0.25">
      <c r="A13" s="2" t="s">
        <v>49</v>
      </c>
      <c r="B13" s="3" t="s">
        <v>50</v>
      </c>
      <c r="C13" s="3" t="s">
        <v>67</v>
      </c>
      <c r="D13" s="3" t="s">
        <v>52</v>
      </c>
      <c r="E13" s="3" t="s">
        <v>58</v>
      </c>
      <c r="F13" s="3">
        <v>64</v>
      </c>
      <c r="G13" s="3" t="s">
        <v>54</v>
      </c>
      <c r="H13" s="3" t="s">
        <v>55</v>
      </c>
      <c r="I13" s="25" t="s">
        <v>186</v>
      </c>
      <c r="K13" s="6">
        <v>5824</v>
      </c>
      <c r="L13" s="3">
        <v>8</v>
      </c>
      <c r="M13" s="5">
        <v>7</v>
      </c>
      <c r="N13" s="6">
        <v>3977</v>
      </c>
      <c r="O13" s="3">
        <v>5</v>
      </c>
      <c r="P13" s="5">
        <v>5</v>
      </c>
      <c r="Q13" s="6">
        <v>11699</v>
      </c>
      <c r="R13" s="3">
        <v>14</v>
      </c>
      <c r="S13" s="5">
        <v>5</v>
      </c>
      <c r="T13" s="6">
        <v>5543</v>
      </c>
      <c r="U13" s="3">
        <v>7</v>
      </c>
      <c r="V13" s="5">
        <v>5</v>
      </c>
      <c r="W13" s="6">
        <v>1.21</v>
      </c>
      <c r="X13" s="5">
        <v>60</v>
      </c>
      <c r="Y13" s="7"/>
      <c r="Z13" s="8"/>
      <c r="AA13" s="6">
        <v>0.4</v>
      </c>
      <c r="AB13" s="5">
        <v>87</v>
      </c>
      <c r="AC13" s="11">
        <v>0.8</v>
      </c>
      <c r="AD13" s="16">
        <v>0.88</v>
      </c>
      <c r="AE13" s="11">
        <v>0.83</v>
      </c>
      <c r="AF13" s="11">
        <v>0.75</v>
      </c>
      <c r="AG13" s="11">
        <v>0.63</v>
      </c>
      <c r="AH13" s="17">
        <v>800</v>
      </c>
      <c r="AI13" s="13"/>
      <c r="AJ13" t="str">
        <f>IF(Overall_Data[[#This Row],[Final Exam Mark]]&gt;0,IF(Overall_Data[[#This Row],[Final Exam Mark]]&gt;=700,"Passed","Failed"),"Not Attended")</f>
        <v>Passed</v>
      </c>
      <c r="AK1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3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1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13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13" s="15">
        <f>IF(ISBLANK(Overall_Data[[#This Row],[Time of Mock 1]]),AVERAGE(Overall_Data[Time of Mock 1]),VALUE(Overall_Data[[#This Row],[Time of Mock 1]]))</f>
        <v>1.21</v>
      </c>
      <c r="AP13" s="14">
        <f>IF(ISBLANK(Overall_Data[[#This Row],[Mock 1 Mark]]),AVERAGE(Overall_Data[Mock 1 Mark]),Overall_Data[[#This Row],[Mock 1 Mark]])</f>
        <v>60</v>
      </c>
      <c r="AQ13" s="15">
        <f>IF(ISBLANK(Overall_Data[[#This Row],[Time of Mock 2]]),AVERAGE(Overall_Data[Time of Mock 2]),VALUE(Overall_Data[[#This Row],[Time of Mock 2]]))</f>
        <v>18.282788461538459</v>
      </c>
      <c r="AR13" s="14">
        <f>IF(ISBLANK(Overall_Data[[#This Row],[Mock 2 Mark]]),AVERAGE(Overall_Data[Mock 2 Mark]),VALUE(Overall_Data[[#This Row],[Mock 2 Mark]]))</f>
        <v>80.57352941176471</v>
      </c>
      <c r="AS13" s="15">
        <f>IF(ISBLANK(Overall_Data[[#This Row],[Time of Mock 3]]),AVERAGE(Overall_Data[Time of Mock 3]),VALUE(Overall_Data[[#This Row],[Time of Mock 3]]))</f>
        <v>0.4</v>
      </c>
      <c r="AT13" s="14">
        <f>IF(ISBLANK(Overall_Data[[#This Row],[Mark of Mock 3]]),AVERAGE(Overall_Data[Mark of Mock 3]),VALUE(Overall_Data[[#This Row],[Mark of Mock 3]]))</f>
        <v>87</v>
      </c>
      <c r="AU13" t="str">
        <f>IF(AND(Overall_Data[[#This Row],[Time 1]]&lt;0.5,Overall_Data[[#This Row],[Mark 1]]&gt;75),"A",IF(Overall_Data[[#This Row],[Mark 1]]&gt;70,"B","C"))</f>
        <v>C</v>
      </c>
      <c r="AV13" t="str">
        <f>IF(AND(Overall_Data[[#This Row],[Final Status]]="Passed",Overall_Data[[#This Row],[Retest Count]]&gt;0),"B",IF(Overall_Data[[#This Row],[Final Status]]="Passed","A","C"))</f>
        <v>A</v>
      </c>
      <c r="AW13" t="str">
        <f t="array" ref="AW13">_xlfn.IFS(Overall_Data[[#This Row],[Final Status]]="Passed","A",Overall_Data[[#This Row],[Final Status]]="Failed","B",Overall_Data[[#This Row],[Final Status]]="Not Attended","C")</f>
        <v>A</v>
      </c>
    </row>
    <row r="14" spans="1:49" ht="15.75" customHeight="1" x14ac:dyDescent="0.25">
      <c r="A14" s="2" t="s">
        <v>49</v>
      </c>
      <c r="B14" s="3" t="s">
        <v>50</v>
      </c>
      <c r="C14" s="3" t="s">
        <v>68</v>
      </c>
      <c r="D14" s="3" t="s">
        <v>52</v>
      </c>
      <c r="E14" s="3" t="s">
        <v>60</v>
      </c>
      <c r="F14" s="3">
        <v>88</v>
      </c>
      <c r="G14" s="3" t="s">
        <v>54</v>
      </c>
      <c r="H14" s="3" t="s">
        <v>54</v>
      </c>
      <c r="I14" s="25" t="s">
        <v>186</v>
      </c>
      <c r="K14" s="6">
        <v>5589</v>
      </c>
      <c r="L14" s="3">
        <v>8</v>
      </c>
      <c r="M14" s="5">
        <v>7</v>
      </c>
      <c r="N14" s="6">
        <v>4948</v>
      </c>
      <c r="O14" s="3">
        <v>6</v>
      </c>
      <c r="P14" s="5">
        <v>4</v>
      </c>
      <c r="Q14" s="6">
        <v>13790</v>
      </c>
      <c r="R14" s="3">
        <v>16</v>
      </c>
      <c r="S14" s="5">
        <v>3</v>
      </c>
      <c r="T14" s="6">
        <v>5195</v>
      </c>
      <c r="U14" s="3">
        <v>6</v>
      </c>
      <c r="V14" s="5">
        <v>6</v>
      </c>
      <c r="W14" s="6">
        <v>0.51</v>
      </c>
      <c r="X14" s="5">
        <v>78</v>
      </c>
      <c r="Y14" s="6">
        <v>0.39</v>
      </c>
      <c r="Z14" s="5">
        <v>90</v>
      </c>
      <c r="AA14" s="6">
        <v>0.23</v>
      </c>
      <c r="AB14" s="5">
        <v>84</v>
      </c>
      <c r="AC14" s="11">
        <v>0.8</v>
      </c>
      <c r="AD14" s="16">
        <v>0.88</v>
      </c>
      <c r="AE14" s="11">
        <v>1</v>
      </c>
      <c r="AF14" s="11">
        <v>1</v>
      </c>
      <c r="AG14" s="11">
        <v>0.88</v>
      </c>
      <c r="AH14" s="17">
        <v>943</v>
      </c>
      <c r="AI14" s="13"/>
      <c r="AJ14" t="str">
        <f>IF(Overall_Data[[#This Row],[Final Exam Mark]]&gt;0,IF(Overall_Data[[#This Row],[Final Exam Mark]]&gt;=700,"Passed","Failed"),"Not Attended")</f>
        <v>Passed</v>
      </c>
      <c r="AK1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4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84.210526315789465</v>
      </c>
      <c r="AN14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14" s="15">
        <f>IF(ISBLANK(Overall_Data[[#This Row],[Time of Mock 1]]),AVERAGE(Overall_Data[Time of Mock 1]),VALUE(Overall_Data[[#This Row],[Time of Mock 1]]))</f>
        <v>0.51</v>
      </c>
      <c r="AP14" s="14">
        <f>IF(ISBLANK(Overall_Data[[#This Row],[Mock 1 Mark]]),AVERAGE(Overall_Data[Mock 1 Mark]),Overall_Data[[#This Row],[Mock 1 Mark]])</f>
        <v>78</v>
      </c>
      <c r="AQ14" s="15">
        <f>IF(ISBLANK(Overall_Data[[#This Row],[Time of Mock 2]]),AVERAGE(Overall_Data[Time of Mock 2]),VALUE(Overall_Data[[#This Row],[Time of Mock 2]]))</f>
        <v>0.39</v>
      </c>
      <c r="AR14" s="14">
        <f>IF(ISBLANK(Overall_Data[[#This Row],[Mock 2 Mark]]),AVERAGE(Overall_Data[Mock 2 Mark]),VALUE(Overall_Data[[#This Row],[Mock 2 Mark]]))</f>
        <v>90</v>
      </c>
      <c r="AS14" s="15">
        <f>IF(ISBLANK(Overall_Data[[#This Row],[Time of Mock 3]]),AVERAGE(Overall_Data[Time of Mock 3]),VALUE(Overall_Data[[#This Row],[Time of Mock 3]]))</f>
        <v>0.23</v>
      </c>
      <c r="AT14" s="14">
        <f>IF(ISBLANK(Overall_Data[[#This Row],[Mark of Mock 3]]),AVERAGE(Overall_Data[Mark of Mock 3]),VALUE(Overall_Data[[#This Row],[Mark of Mock 3]]))</f>
        <v>84</v>
      </c>
      <c r="AU14" t="str">
        <f>IF(AND(Overall_Data[[#This Row],[Time 1]]&lt;0.5,Overall_Data[[#This Row],[Mark 1]]&gt;75),"A",IF(Overall_Data[[#This Row],[Mark 1]]&gt;70,"B","C"))</f>
        <v>B</v>
      </c>
      <c r="AV14" t="str">
        <f>IF(AND(Overall_Data[[#This Row],[Final Status]]="Passed",Overall_Data[[#This Row],[Retest Count]]&gt;0),"B",IF(Overall_Data[[#This Row],[Final Status]]="Passed","A","C"))</f>
        <v>A</v>
      </c>
      <c r="AW14" t="str">
        <f t="array" ref="AW14">_xlfn.IFS(Overall_Data[[#This Row],[Final Status]]="Passed","A",Overall_Data[[#This Row],[Final Status]]="Failed","B",Overall_Data[[#This Row],[Final Status]]="Not Attended","C")</f>
        <v>A</v>
      </c>
    </row>
    <row r="15" spans="1:49" ht="15.75" customHeight="1" x14ac:dyDescent="0.25">
      <c r="A15" s="2" t="s">
        <v>49</v>
      </c>
      <c r="B15" s="3" t="s">
        <v>50</v>
      </c>
      <c r="C15" s="3" t="s">
        <v>69</v>
      </c>
      <c r="D15" s="3" t="s">
        <v>57</v>
      </c>
      <c r="E15" s="3" t="s">
        <v>58</v>
      </c>
      <c r="F15" s="3">
        <v>68</v>
      </c>
      <c r="G15" s="3" t="s">
        <v>54</v>
      </c>
      <c r="H15" s="3" t="s">
        <v>54</v>
      </c>
      <c r="I15" s="25" t="s">
        <v>186</v>
      </c>
      <c r="K15" s="6">
        <v>11479</v>
      </c>
      <c r="L15" s="3">
        <v>13</v>
      </c>
      <c r="M15" s="5">
        <v>2</v>
      </c>
      <c r="N15" s="6">
        <v>7656</v>
      </c>
      <c r="O15" s="3">
        <v>9</v>
      </c>
      <c r="P15" s="5">
        <v>1</v>
      </c>
      <c r="Q15" s="6">
        <v>15044</v>
      </c>
      <c r="R15" s="3">
        <v>17</v>
      </c>
      <c r="S15" s="5">
        <v>2</v>
      </c>
      <c r="T15" s="6">
        <v>4971</v>
      </c>
      <c r="U15" s="3">
        <v>6</v>
      </c>
      <c r="V15" s="5">
        <v>6</v>
      </c>
      <c r="W15" s="6">
        <v>0.42</v>
      </c>
      <c r="X15" s="5">
        <v>95</v>
      </c>
      <c r="Y15" s="6">
        <v>0.3</v>
      </c>
      <c r="Z15" s="5">
        <v>88</v>
      </c>
      <c r="AA15" s="6">
        <v>0.26</v>
      </c>
      <c r="AB15" s="5">
        <v>97</v>
      </c>
      <c r="AC15" s="11">
        <v>1</v>
      </c>
      <c r="AD15" s="16">
        <v>1</v>
      </c>
      <c r="AE15" s="11">
        <v>0.83</v>
      </c>
      <c r="AF15" s="11">
        <v>0.88</v>
      </c>
      <c r="AG15" s="11">
        <v>1</v>
      </c>
      <c r="AH15" s="17">
        <v>962</v>
      </c>
      <c r="AI15" s="13"/>
      <c r="AJ15" t="str">
        <f>IF(Overall_Data[[#This Row],[Final Exam Mark]]&gt;0,IF(Overall_Data[[#This Row],[Final Exam Mark]]&gt;=700,"Passed","Failed"),"Not Attended")</f>
        <v>Passed</v>
      </c>
      <c r="AK1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5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1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89.473684210526315</v>
      </c>
      <c r="AN15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15" s="15">
        <f>IF(ISBLANK(Overall_Data[[#This Row],[Time of Mock 1]]),AVERAGE(Overall_Data[Time of Mock 1]),VALUE(Overall_Data[[#This Row],[Time of Mock 1]]))</f>
        <v>0.42</v>
      </c>
      <c r="AP15" s="14">
        <f>IF(ISBLANK(Overall_Data[[#This Row],[Mock 1 Mark]]),AVERAGE(Overall_Data[Mock 1 Mark]),Overall_Data[[#This Row],[Mock 1 Mark]])</f>
        <v>95</v>
      </c>
      <c r="AQ15" s="15">
        <f>IF(ISBLANK(Overall_Data[[#This Row],[Time of Mock 2]]),AVERAGE(Overall_Data[Time of Mock 2]),VALUE(Overall_Data[[#This Row],[Time of Mock 2]]))</f>
        <v>0.3</v>
      </c>
      <c r="AR15" s="14">
        <f>IF(ISBLANK(Overall_Data[[#This Row],[Mock 2 Mark]]),AVERAGE(Overall_Data[Mock 2 Mark]),VALUE(Overall_Data[[#This Row],[Mock 2 Mark]]))</f>
        <v>88</v>
      </c>
      <c r="AS15" s="15">
        <f>IF(ISBLANK(Overall_Data[[#This Row],[Time of Mock 3]]),AVERAGE(Overall_Data[Time of Mock 3]),VALUE(Overall_Data[[#This Row],[Time of Mock 3]]))</f>
        <v>0.26</v>
      </c>
      <c r="AT15" s="14">
        <f>IF(ISBLANK(Overall_Data[[#This Row],[Mark of Mock 3]]),AVERAGE(Overall_Data[Mark of Mock 3]),VALUE(Overall_Data[[#This Row],[Mark of Mock 3]]))</f>
        <v>97</v>
      </c>
      <c r="AU15" t="str">
        <f>IF(AND(Overall_Data[[#This Row],[Time 1]]&lt;0.5,Overall_Data[[#This Row],[Mark 1]]&gt;75),"A",IF(Overall_Data[[#This Row],[Mark 1]]&gt;70,"B","C"))</f>
        <v>A</v>
      </c>
      <c r="AV15" t="str">
        <f>IF(AND(Overall_Data[[#This Row],[Final Status]]="Passed",Overall_Data[[#This Row],[Retest Count]]&gt;0),"B",IF(Overall_Data[[#This Row],[Final Status]]="Passed","A","C"))</f>
        <v>A</v>
      </c>
      <c r="AW15" t="str">
        <f t="array" ref="AW15">_xlfn.IFS(Overall_Data[[#This Row],[Final Status]]="Passed","A",Overall_Data[[#This Row],[Final Status]]="Failed","B",Overall_Data[[#This Row],[Final Status]]="Not Attended","C")</f>
        <v>A</v>
      </c>
    </row>
    <row r="16" spans="1:49" ht="15.75" customHeight="1" x14ac:dyDescent="0.25">
      <c r="A16" s="2" t="s">
        <v>49</v>
      </c>
      <c r="B16" s="3" t="s">
        <v>50</v>
      </c>
      <c r="C16" s="3" t="s">
        <v>70</v>
      </c>
      <c r="D16" s="3" t="s">
        <v>57</v>
      </c>
      <c r="E16" s="3" t="s">
        <v>58</v>
      </c>
      <c r="F16" s="16">
        <v>0.71</v>
      </c>
      <c r="G16" s="3" t="s">
        <v>54</v>
      </c>
      <c r="H16" s="3" t="s">
        <v>54</v>
      </c>
      <c r="I16" s="25" t="s">
        <v>171</v>
      </c>
      <c r="K16" s="19">
        <v>10200</v>
      </c>
      <c r="L16" s="20">
        <v>12</v>
      </c>
      <c r="M16" s="21">
        <v>3</v>
      </c>
      <c r="N16" s="6">
        <v>5761</v>
      </c>
      <c r="O16" s="3">
        <v>7</v>
      </c>
      <c r="P16" s="5">
        <v>3</v>
      </c>
      <c r="Q16" s="19">
        <v>11214</v>
      </c>
      <c r="R16" s="20">
        <v>13</v>
      </c>
      <c r="S16" s="21">
        <v>6</v>
      </c>
      <c r="T16" s="6">
        <v>5706</v>
      </c>
      <c r="U16" s="3">
        <v>7</v>
      </c>
      <c r="V16" s="5">
        <v>5</v>
      </c>
      <c r="W16" s="6">
        <v>0.44</v>
      </c>
      <c r="X16" s="5">
        <v>88</v>
      </c>
      <c r="Y16" s="6">
        <v>0.33</v>
      </c>
      <c r="Z16" s="5">
        <v>90</v>
      </c>
      <c r="AA16" s="6">
        <v>0.22</v>
      </c>
      <c r="AB16" s="5">
        <v>90</v>
      </c>
      <c r="AC16" s="11">
        <v>1</v>
      </c>
      <c r="AD16" s="16">
        <v>0.88</v>
      </c>
      <c r="AE16" s="11">
        <v>0.83</v>
      </c>
      <c r="AF16" s="11">
        <v>1</v>
      </c>
      <c r="AG16" s="11">
        <v>1</v>
      </c>
      <c r="AH16" s="17">
        <v>962</v>
      </c>
      <c r="AI16" s="13"/>
      <c r="AJ16" t="str">
        <f>IF(Overall_Data[[#This Row],[Final Exam Mark]]&gt;0,IF(Overall_Data[[#This Row],[Final Exam Mark]]&gt;=700,"Passed","Failed"),"Not Attended")</f>
        <v>Passed</v>
      </c>
      <c r="AK1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6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1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16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16" s="15">
        <f>IF(ISBLANK(Overall_Data[[#This Row],[Time of Mock 1]]),AVERAGE(Overall_Data[Time of Mock 1]),VALUE(Overall_Data[[#This Row],[Time of Mock 1]]))</f>
        <v>0.44</v>
      </c>
      <c r="AP16" s="14">
        <f>IF(ISBLANK(Overall_Data[[#This Row],[Mock 1 Mark]]),AVERAGE(Overall_Data[Mock 1 Mark]),Overall_Data[[#This Row],[Mock 1 Mark]])</f>
        <v>88</v>
      </c>
      <c r="AQ16" s="15">
        <f>IF(ISBLANK(Overall_Data[[#This Row],[Time of Mock 2]]),AVERAGE(Overall_Data[Time of Mock 2]),VALUE(Overall_Data[[#This Row],[Time of Mock 2]]))</f>
        <v>0.33</v>
      </c>
      <c r="AR16" s="14">
        <f>IF(ISBLANK(Overall_Data[[#This Row],[Mock 2 Mark]]),AVERAGE(Overall_Data[Mock 2 Mark]),VALUE(Overall_Data[[#This Row],[Mock 2 Mark]]))</f>
        <v>90</v>
      </c>
      <c r="AS16" s="15">
        <f>IF(ISBLANK(Overall_Data[[#This Row],[Time of Mock 3]]),AVERAGE(Overall_Data[Time of Mock 3]),VALUE(Overall_Data[[#This Row],[Time of Mock 3]]))</f>
        <v>0.22</v>
      </c>
      <c r="AT16" s="14">
        <f>IF(ISBLANK(Overall_Data[[#This Row],[Mark of Mock 3]]),AVERAGE(Overall_Data[Mark of Mock 3]),VALUE(Overall_Data[[#This Row],[Mark of Mock 3]]))</f>
        <v>90</v>
      </c>
      <c r="AU16" t="str">
        <f>IF(AND(Overall_Data[[#This Row],[Time 1]]&lt;0.5,Overall_Data[[#This Row],[Mark 1]]&gt;75),"A",IF(Overall_Data[[#This Row],[Mark 1]]&gt;70,"B","C"))</f>
        <v>A</v>
      </c>
      <c r="AV16" t="str">
        <f>IF(AND(Overall_Data[[#This Row],[Final Status]]="Passed",Overall_Data[[#This Row],[Retest Count]]&gt;0),"B",IF(Overall_Data[[#This Row],[Final Status]]="Passed","A","C"))</f>
        <v>A</v>
      </c>
      <c r="AW16" t="str">
        <f t="array" ref="AW16">_xlfn.IFS(Overall_Data[[#This Row],[Final Status]]="Passed","A",Overall_Data[[#This Row],[Final Status]]="Failed","B",Overall_Data[[#This Row],[Final Status]]="Not Attended","C")</f>
        <v>A</v>
      </c>
    </row>
    <row r="17" spans="1:49" ht="15.75" customHeight="1" x14ac:dyDescent="0.25">
      <c r="A17" s="2" t="s">
        <v>49</v>
      </c>
      <c r="B17" s="3" t="s">
        <v>50</v>
      </c>
      <c r="C17" s="3" t="s">
        <v>71</v>
      </c>
      <c r="D17" s="3" t="s">
        <v>57</v>
      </c>
      <c r="E17" s="3" t="s">
        <v>58</v>
      </c>
      <c r="F17" s="3">
        <v>68</v>
      </c>
      <c r="G17" s="3" t="s">
        <v>54</v>
      </c>
      <c r="H17" s="3" t="s">
        <v>54</v>
      </c>
      <c r="I17" s="25" t="s">
        <v>186</v>
      </c>
      <c r="K17" s="6">
        <v>7859</v>
      </c>
      <c r="L17" s="3">
        <v>9</v>
      </c>
      <c r="M17" s="5">
        <v>6</v>
      </c>
      <c r="N17" s="6">
        <v>3575</v>
      </c>
      <c r="O17" s="3">
        <v>4</v>
      </c>
      <c r="P17" s="5">
        <v>6</v>
      </c>
      <c r="Q17" s="6">
        <v>11587</v>
      </c>
      <c r="R17" s="3">
        <v>14</v>
      </c>
      <c r="S17" s="5">
        <v>5</v>
      </c>
      <c r="T17" s="6">
        <v>3250</v>
      </c>
      <c r="U17" s="3">
        <v>4</v>
      </c>
      <c r="V17" s="5">
        <v>8</v>
      </c>
      <c r="W17" s="6">
        <v>1.3</v>
      </c>
      <c r="X17" s="5">
        <v>60</v>
      </c>
      <c r="Y17" s="7"/>
      <c r="Z17" s="8"/>
      <c r="AA17" s="6">
        <v>0.25</v>
      </c>
      <c r="AB17" s="5">
        <v>80</v>
      </c>
      <c r="AC17" s="11">
        <v>1</v>
      </c>
      <c r="AD17" s="16">
        <v>1</v>
      </c>
      <c r="AE17" s="11">
        <v>0.83</v>
      </c>
      <c r="AF17" s="11">
        <v>1</v>
      </c>
      <c r="AG17" s="11">
        <v>1</v>
      </c>
      <c r="AH17" s="17">
        <v>981</v>
      </c>
      <c r="AI17" s="13">
        <v>1</v>
      </c>
      <c r="AJ17" t="str">
        <f>IF(Overall_Data[[#This Row],[Final Exam Mark]]&gt;0,IF(Overall_Data[[#This Row],[Final Exam Mark]]&gt;=700,"Passed","Failed"),"Not Attended")</f>
        <v>Passed</v>
      </c>
      <c r="AK1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7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17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17" s="15">
        <f>IF(ISBLANK(Overall_Data[[#This Row],[Time of Mock 1]]),AVERAGE(Overall_Data[Time of Mock 1]),VALUE(Overall_Data[[#This Row],[Time of Mock 1]]))</f>
        <v>1.3</v>
      </c>
      <c r="AP17" s="14">
        <f>IF(ISBLANK(Overall_Data[[#This Row],[Mock 1 Mark]]),AVERAGE(Overall_Data[Mock 1 Mark]),Overall_Data[[#This Row],[Mock 1 Mark]])</f>
        <v>60</v>
      </c>
      <c r="AQ17" s="15">
        <f>IF(ISBLANK(Overall_Data[[#This Row],[Time of Mock 2]]),AVERAGE(Overall_Data[Time of Mock 2]),VALUE(Overall_Data[[#This Row],[Time of Mock 2]]))</f>
        <v>18.282788461538459</v>
      </c>
      <c r="AR17" s="14">
        <f>IF(ISBLANK(Overall_Data[[#This Row],[Mock 2 Mark]]),AVERAGE(Overall_Data[Mock 2 Mark]),VALUE(Overall_Data[[#This Row],[Mock 2 Mark]]))</f>
        <v>80.57352941176471</v>
      </c>
      <c r="AS17" s="15">
        <f>IF(ISBLANK(Overall_Data[[#This Row],[Time of Mock 3]]),AVERAGE(Overall_Data[Time of Mock 3]),VALUE(Overall_Data[[#This Row],[Time of Mock 3]]))</f>
        <v>0.25</v>
      </c>
      <c r="AT17" s="14">
        <f>IF(ISBLANK(Overall_Data[[#This Row],[Mark of Mock 3]]),AVERAGE(Overall_Data[Mark of Mock 3]),VALUE(Overall_Data[[#This Row],[Mark of Mock 3]]))</f>
        <v>80</v>
      </c>
      <c r="AU17" t="str">
        <f>IF(AND(Overall_Data[[#This Row],[Time 1]]&lt;0.5,Overall_Data[[#This Row],[Mark 1]]&gt;75),"A",IF(Overall_Data[[#This Row],[Mark 1]]&gt;70,"B","C"))</f>
        <v>C</v>
      </c>
      <c r="AV17" t="str">
        <f>IF(AND(Overall_Data[[#This Row],[Final Status]]="Passed",Overall_Data[[#This Row],[Retest Count]]&gt;0),"B",IF(Overall_Data[[#This Row],[Final Status]]="Passed","A","C"))</f>
        <v>B</v>
      </c>
      <c r="AW17" t="str">
        <f t="array" ref="AW17">_xlfn.IFS(Overall_Data[[#This Row],[Final Status]]="Passed","A",Overall_Data[[#This Row],[Final Status]]="Failed","B",Overall_Data[[#This Row],[Final Status]]="Not Attended","C")</f>
        <v>A</v>
      </c>
    </row>
    <row r="18" spans="1:49" ht="15.75" customHeight="1" x14ac:dyDescent="0.25">
      <c r="A18" s="2" t="s">
        <v>49</v>
      </c>
      <c r="B18" s="3" t="s">
        <v>50</v>
      </c>
      <c r="C18" s="3" t="s">
        <v>71</v>
      </c>
      <c r="D18" s="3" t="s">
        <v>57</v>
      </c>
      <c r="E18" s="3" t="s">
        <v>58</v>
      </c>
      <c r="F18" s="3">
        <v>61</v>
      </c>
      <c r="G18" s="3" t="s">
        <v>54</v>
      </c>
      <c r="H18" s="3" t="s">
        <v>54</v>
      </c>
      <c r="I18" s="25" t="s">
        <v>171</v>
      </c>
      <c r="K18" s="6">
        <v>5794</v>
      </c>
      <c r="L18" s="3">
        <v>8</v>
      </c>
      <c r="M18" s="5">
        <v>7</v>
      </c>
      <c r="N18" s="6">
        <v>2730</v>
      </c>
      <c r="O18" s="3">
        <v>4</v>
      </c>
      <c r="P18" s="5">
        <v>6</v>
      </c>
      <c r="Q18" s="6">
        <v>10399</v>
      </c>
      <c r="R18" s="3">
        <v>13</v>
      </c>
      <c r="S18" s="5">
        <v>6</v>
      </c>
      <c r="T18" s="6">
        <v>2258</v>
      </c>
      <c r="U18" s="3">
        <v>3</v>
      </c>
      <c r="V18" s="5">
        <v>9</v>
      </c>
      <c r="W18" s="6">
        <v>1.32</v>
      </c>
      <c r="X18" s="5">
        <v>68</v>
      </c>
      <c r="Y18" s="7"/>
      <c r="Z18" s="8"/>
      <c r="AA18" s="6">
        <v>0.32</v>
      </c>
      <c r="AB18" s="5">
        <v>77</v>
      </c>
      <c r="AC18" s="11">
        <v>0.4</v>
      </c>
      <c r="AD18" s="16">
        <v>0.5</v>
      </c>
      <c r="AE18" s="11">
        <v>0.67</v>
      </c>
      <c r="AF18" s="11">
        <v>0.75</v>
      </c>
      <c r="AG18" s="11">
        <v>0.75</v>
      </c>
      <c r="AH18" s="17">
        <v>756</v>
      </c>
      <c r="AI18" s="13"/>
      <c r="AJ18" t="str">
        <f>IF(Overall_Data[[#This Row],[Final Exam Mark]]&gt;0,IF(Overall_Data[[#This Row],[Final Exam Mark]]&gt;=700,"Passed","Failed"),"Not Attended")</f>
        <v>Passed</v>
      </c>
      <c r="AK1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8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18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18" s="15">
        <f>IF(ISBLANK(Overall_Data[[#This Row],[Time of Mock 1]]),AVERAGE(Overall_Data[Time of Mock 1]),VALUE(Overall_Data[[#This Row],[Time of Mock 1]]))</f>
        <v>1.32</v>
      </c>
      <c r="AP18" s="14">
        <f>IF(ISBLANK(Overall_Data[[#This Row],[Mock 1 Mark]]),AVERAGE(Overall_Data[Mock 1 Mark]),Overall_Data[[#This Row],[Mock 1 Mark]])</f>
        <v>68</v>
      </c>
      <c r="AQ18" s="15">
        <f>IF(ISBLANK(Overall_Data[[#This Row],[Time of Mock 2]]),AVERAGE(Overall_Data[Time of Mock 2]),VALUE(Overall_Data[[#This Row],[Time of Mock 2]]))</f>
        <v>18.282788461538459</v>
      </c>
      <c r="AR18" s="14">
        <f>IF(ISBLANK(Overall_Data[[#This Row],[Mock 2 Mark]]),AVERAGE(Overall_Data[Mock 2 Mark]),VALUE(Overall_Data[[#This Row],[Mock 2 Mark]]))</f>
        <v>80.57352941176471</v>
      </c>
      <c r="AS18" s="15">
        <f>IF(ISBLANK(Overall_Data[[#This Row],[Time of Mock 3]]),AVERAGE(Overall_Data[Time of Mock 3]),VALUE(Overall_Data[[#This Row],[Time of Mock 3]]))</f>
        <v>0.32</v>
      </c>
      <c r="AT18" s="14">
        <f>IF(ISBLANK(Overall_Data[[#This Row],[Mark of Mock 3]]),AVERAGE(Overall_Data[Mark of Mock 3]),VALUE(Overall_Data[[#This Row],[Mark of Mock 3]]))</f>
        <v>77</v>
      </c>
      <c r="AU18" t="str">
        <f>IF(AND(Overall_Data[[#This Row],[Time 1]]&lt;0.5,Overall_Data[[#This Row],[Mark 1]]&gt;75),"A",IF(Overall_Data[[#This Row],[Mark 1]]&gt;70,"B","C"))</f>
        <v>C</v>
      </c>
      <c r="AV18" t="str">
        <f>IF(AND(Overall_Data[[#This Row],[Final Status]]="Passed",Overall_Data[[#This Row],[Retest Count]]&gt;0),"B",IF(Overall_Data[[#This Row],[Final Status]]="Passed","A","C"))</f>
        <v>A</v>
      </c>
      <c r="AW18" t="str">
        <f t="array" ref="AW18">_xlfn.IFS(Overall_Data[[#This Row],[Final Status]]="Passed","A",Overall_Data[[#This Row],[Final Status]]="Failed","B",Overall_Data[[#This Row],[Final Status]]="Not Attended","C")</f>
        <v>A</v>
      </c>
    </row>
    <row r="19" spans="1:49" ht="15.75" customHeight="1" x14ac:dyDescent="0.25">
      <c r="A19" s="2" t="s">
        <v>49</v>
      </c>
      <c r="B19" s="3" t="s">
        <v>50</v>
      </c>
      <c r="C19" s="3" t="s">
        <v>72</v>
      </c>
      <c r="D19" s="3" t="s">
        <v>57</v>
      </c>
      <c r="E19" s="3" t="s">
        <v>58</v>
      </c>
      <c r="F19" s="3">
        <v>6.5</v>
      </c>
      <c r="G19" s="3" t="s">
        <v>54</v>
      </c>
      <c r="H19" s="3" t="s">
        <v>54</v>
      </c>
      <c r="I19" s="25" t="s">
        <v>192</v>
      </c>
      <c r="K19" s="6">
        <v>5230</v>
      </c>
      <c r="L19" s="3">
        <v>7</v>
      </c>
      <c r="M19" s="5">
        <v>8</v>
      </c>
      <c r="N19" s="6">
        <v>5107</v>
      </c>
      <c r="O19" s="3">
        <v>6</v>
      </c>
      <c r="P19" s="5">
        <v>4</v>
      </c>
      <c r="Q19" s="6">
        <v>12438</v>
      </c>
      <c r="R19" s="3">
        <v>15</v>
      </c>
      <c r="S19" s="5">
        <v>4</v>
      </c>
      <c r="T19" s="6">
        <v>4754</v>
      </c>
      <c r="U19" s="3">
        <v>6</v>
      </c>
      <c r="V19" s="5">
        <v>6</v>
      </c>
      <c r="W19" s="6">
        <v>1.25</v>
      </c>
      <c r="X19" s="5">
        <v>88</v>
      </c>
      <c r="Y19" s="6">
        <v>0.5</v>
      </c>
      <c r="Z19" s="5">
        <v>75</v>
      </c>
      <c r="AA19" s="6">
        <v>0.28000000000000003</v>
      </c>
      <c r="AB19" s="5">
        <v>84</v>
      </c>
      <c r="AC19" s="11">
        <v>0.8</v>
      </c>
      <c r="AD19" s="16">
        <v>1</v>
      </c>
      <c r="AE19" s="11">
        <v>0.5</v>
      </c>
      <c r="AF19" s="11">
        <v>0.5</v>
      </c>
      <c r="AG19" s="11">
        <v>0.63</v>
      </c>
      <c r="AH19" s="17">
        <v>793</v>
      </c>
      <c r="AI19" s="13"/>
      <c r="AJ19" t="str">
        <f>IF(Overall_Data[[#This Row],[Final Exam Mark]]&gt;0,IF(Overall_Data[[#This Row],[Final Exam Mark]]&gt;=700,"Passed","Failed"),"Not Attended")</f>
        <v>Passed</v>
      </c>
      <c r="AK1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19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19" s="15">
        <f>IF(ISBLANK(Overall_Data[[#This Row],[Time of Mock 1]]),AVERAGE(Overall_Data[Time of Mock 1]),VALUE(Overall_Data[[#This Row],[Time of Mock 1]]))</f>
        <v>1.25</v>
      </c>
      <c r="AP19" s="14">
        <f>IF(ISBLANK(Overall_Data[[#This Row],[Mock 1 Mark]]),AVERAGE(Overall_Data[Mock 1 Mark]),Overall_Data[[#This Row],[Mock 1 Mark]])</f>
        <v>88</v>
      </c>
      <c r="AQ19" s="15">
        <f>IF(ISBLANK(Overall_Data[[#This Row],[Time of Mock 2]]),AVERAGE(Overall_Data[Time of Mock 2]),VALUE(Overall_Data[[#This Row],[Time of Mock 2]]))</f>
        <v>0.5</v>
      </c>
      <c r="AR19" s="14">
        <f>IF(ISBLANK(Overall_Data[[#This Row],[Mock 2 Mark]]),AVERAGE(Overall_Data[Mock 2 Mark]),VALUE(Overall_Data[[#This Row],[Mock 2 Mark]]))</f>
        <v>75</v>
      </c>
      <c r="AS19" s="15">
        <f>IF(ISBLANK(Overall_Data[[#This Row],[Time of Mock 3]]),AVERAGE(Overall_Data[Time of Mock 3]),VALUE(Overall_Data[[#This Row],[Time of Mock 3]]))</f>
        <v>0.28000000000000003</v>
      </c>
      <c r="AT19" s="14">
        <f>IF(ISBLANK(Overall_Data[[#This Row],[Mark of Mock 3]]),AVERAGE(Overall_Data[Mark of Mock 3]),VALUE(Overall_Data[[#This Row],[Mark of Mock 3]]))</f>
        <v>84</v>
      </c>
      <c r="AU19" t="str">
        <f>IF(AND(Overall_Data[[#This Row],[Time 1]]&lt;0.5,Overall_Data[[#This Row],[Mark 1]]&gt;75),"A",IF(Overall_Data[[#This Row],[Mark 1]]&gt;70,"B","C"))</f>
        <v>B</v>
      </c>
      <c r="AV19" t="str">
        <f>IF(AND(Overall_Data[[#This Row],[Final Status]]="Passed",Overall_Data[[#This Row],[Retest Count]]&gt;0),"B",IF(Overall_Data[[#This Row],[Final Status]]="Passed","A","C"))</f>
        <v>A</v>
      </c>
      <c r="AW19" t="str">
        <f t="array" ref="AW19">_xlfn.IFS(Overall_Data[[#This Row],[Final Status]]="Passed","A",Overall_Data[[#This Row],[Final Status]]="Failed","B",Overall_Data[[#This Row],[Final Status]]="Not Attended","C")</f>
        <v>A</v>
      </c>
    </row>
    <row r="20" spans="1:49" ht="15.75" customHeight="1" x14ac:dyDescent="0.25">
      <c r="A20" s="2" t="s">
        <v>49</v>
      </c>
      <c r="B20" s="3" t="s">
        <v>50</v>
      </c>
      <c r="C20" s="3" t="s">
        <v>73</v>
      </c>
      <c r="D20" s="3" t="s">
        <v>52</v>
      </c>
      <c r="E20" s="3" t="s">
        <v>53</v>
      </c>
      <c r="F20" s="16">
        <v>0.63</v>
      </c>
      <c r="G20" s="3" t="s">
        <v>54</v>
      </c>
      <c r="H20" s="3" t="s">
        <v>55</v>
      </c>
      <c r="I20" s="25" t="s">
        <v>186</v>
      </c>
      <c r="K20" s="6">
        <v>7902</v>
      </c>
      <c r="L20" s="3">
        <v>10</v>
      </c>
      <c r="M20" s="5">
        <v>5</v>
      </c>
      <c r="N20" s="6">
        <v>4604</v>
      </c>
      <c r="O20" s="3">
        <v>6</v>
      </c>
      <c r="P20" s="5">
        <v>4</v>
      </c>
      <c r="Q20" s="6">
        <v>8579</v>
      </c>
      <c r="R20" s="3">
        <v>10</v>
      </c>
      <c r="S20" s="5">
        <v>9</v>
      </c>
      <c r="T20" s="6">
        <v>3290</v>
      </c>
      <c r="U20" s="3">
        <v>4</v>
      </c>
      <c r="V20" s="5">
        <v>8</v>
      </c>
      <c r="W20" s="6">
        <v>0.52</v>
      </c>
      <c r="X20" s="5">
        <v>65</v>
      </c>
      <c r="Y20" s="6">
        <v>0.44</v>
      </c>
      <c r="Z20" s="5">
        <v>75</v>
      </c>
      <c r="AA20" s="6">
        <v>0.32</v>
      </c>
      <c r="AB20" s="5">
        <v>87</v>
      </c>
      <c r="AC20" s="11">
        <v>1</v>
      </c>
      <c r="AD20" s="16">
        <v>0.63</v>
      </c>
      <c r="AE20" s="11">
        <v>0.83</v>
      </c>
      <c r="AF20" s="11">
        <v>0.88</v>
      </c>
      <c r="AG20" s="11">
        <v>0.88</v>
      </c>
      <c r="AH20" s="17">
        <v>887</v>
      </c>
      <c r="AI20" s="13"/>
      <c r="AJ20" t="str">
        <f>IF(Overall_Data[[#This Row],[Final Exam Mark]]&gt;0,IF(Overall_Data[[#This Row],[Final Exam Mark]]&gt;=700,"Passed","Failed"),"Not Attended")</f>
        <v>Passed</v>
      </c>
      <c r="AK2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0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20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20" s="15">
        <f>IF(ISBLANK(Overall_Data[[#This Row],[Time of Mock 1]]),AVERAGE(Overall_Data[Time of Mock 1]),VALUE(Overall_Data[[#This Row],[Time of Mock 1]]))</f>
        <v>0.52</v>
      </c>
      <c r="AP20" s="14">
        <f>IF(ISBLANK(Overall_Data[[#This Row],[Mock 1 Mark]]),AVERAGE(Overall_Data[Mock 1 Mark]),Overall_Data[[#This Row],[Mock 1 Mark]])</f>
        <v>65</v>
      </c>
      <c r="AQ20" s="15">
        <f>IF(ISBLANK(Overall_Data[[#This Row],[Time of Mock 2]]),AVERAGE(Overall_Data[Time of Mock 2]),VALUE(Overall_Data[[#This Row],[Time of Mock 2]]))</f>
        <v>0.44</v>
      </c>
      <c r="AR20" s="14">
        <f>IF(ISBLANK(Overall_Data[[#This Row],[Mock 2 Mark]]),AVERAGE(Overall_Data[Mock 2 Mark]),VALUE(Overall_Data[[#This Row],[Mock 2 Mark]]))</f>
        <v>75</v>
      </c>
      <c r="AS20" s="15">
        <f>IF(ISBLANK(Overall_Data[[#This Row],[Time of Mock 3]]),AVERAGE(Overall_Data[Time of Mock 3]),VALUE(Overall_Data[[#This Row],[Time of Mock 3]]))</f>
        <v>0.32</v>
      </c>
      <c r="AT20" s="14">
        <f>IF(ISBLANK(Overall_Data[[#This Row],[Mark of Mock 3]]),AVERAGE(Overall_Data[Mark of Mock 3]),VALUE(Overall_Data[[#This Row],[Mark of Mock 3]]))</f>
        <v>87</v>
      </c>
      <c r="AU20" t="str">
        <f>IF(AND(Overall_Data[[#This Row],[Time 1]]&lt;0.5,Overall_Data[[#This Row],[Mark 1]]&gt;75),"A",IF(Overall_Data[[#This Row],[Mark 1]]&gt;70,"B","C"))</f>
        <v>C</v>
      </c>
      <c r="AV20" t="str">
        <f>IF(AND(Overall_Data[[#This Row],[Final Status]]="Passed",Overall_Data[[#This Row],[Retest Count]]&gt;0),"B",IF(Overall_Data[[#This Row],[Final Status]]="Passed","A","C"))</f>
        <v>A</v>
      </c>
      <c r="AW20" t="str">
        <f t="array" ref="AW20">_xlfn.IFS(Overall_Data[[#This Row],[Final Status]]="Passed","A",Overall_Data[[#This Row],[Final Status]]="Failed","B",Overall_Data[[#This Row],[Final Status]]="Not Attended","C")</f>
        <v>A</v>
      </c>
    </row>
    <row r="21" spans="1:49" ht="15.75" customHeight="1" x14ac:dyDescent="0.25">
      <c r="A21" s="2" t="s">
        <v>49</v>
      </c>
      <c r="B21" s="3" t="s">
        <v>50</v>
      </c>
      <c r="C21" s="3" t="s">
        <v>74</v>
      </c>
      <c r="D21" s="3" t="s">
        <v>57</v>
      </c>
      <c r="E21" s="3" t="s">
        <v>58</v>
      </c>
      <c r="F21" s="3">
        <v>63</v>
      </c>
      <c r="G21" s="3" t="s">
        <v>54</v>
      </c>
      <c r="H21" s="3" t="s">
        <v>55</v>
      </c>
      <c r="I21" s="25" t="s">
        <v>186</v>
      </c>
      <c r="K21" s="6">
        <v>10249</v>
      </c>
      <c r="L21" s="3">
        <v>13</v>
      </c>
      <c r="M21" s="5">
        <v>2</v>
      </c>
      <c r="N21" s="6">
        <v>4672</v>
      </c>
      <c r="O21" s="3">
        <v>7</v>
      </c>
      <c r="P21" s="5">
        <v>3</v>
      </c>
      <c r="Q21" s="6">
        <v>10745</v>
      </c>
      <c r="R21" s="3">
        <v>13</v>
      </c>
      <c r="S21" s="5">
        <v>6</v>
      </c>
      <c r="T21" s="6">
        <v>4593</v>
      </c>
      <c r="U21" s="3">
        <v>6</v>
      </c>
      <c r="V21" s="5">
        <v>6</v>
      </c>
      <c r="W21" s="6">
        <v>0.54</v>
      </c>
      <c r="X21" s="5">
        <v>93</v>
      </c>
      <c r="Y21" s="6">
        <v>0.42</v>
      </c>
      <c r="Z21" s="5">
        <v>95</v>
      </c>
      <c r="AA21" s="6">
        <v>0.34</v>
      </c>
      <c r="AB21" s="5">
        <v>97</v>
      </c>
      <c r="AC21" s="11">
        <v>1</v>
      </c>
      <c r="AD21" s="16">
        <v>1</v>
      </c>
      <c r="AE21" s="11">
        <v>1</v>
      </c>
      <c r="AF21" s="11">
        <v>1</v>
      </c>
      <c r="AG21" s="11">
        <v>1</v>
      </c>
      <c r="AH21" s="17">
        <v>1000</v>
      </c>
      <c r="AI21" s="13"/>
      <c r="AJ21" t="str">
        <f>IF(Overall_Data[[#This Row],[Final Exam Mark]]&gt;0,IF(Overall_Data[[#This Row],[Final Exam Mark]]&gt;=700,"Passed","Failed"),"Not Attended")</f>
        <v>Passed</v>
      </c>
      <c r="AK2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21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2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21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21" s="15">
        <f>IF(ISBLANK(Overall_Data[[#This Row],[Time of Mock 1]]),AVERAGE(Overall_Data[Time of Mock 1]),VALUE(Overall_Data[[#This Row],[Time of Mock 1]]))</f>
        <v>0.54</v>
      </c>
      <c r="AP21" s="14">
        <f>IF(ISBLANK(Overall_Data[[#This Row],[Mock 1 Mark]]),AVERAGE(Overall_Data[Mock 1 Mark]),Overall_Data[[#This Row],[Mock 1 Mark]])</f>
        <v>93</v>
      </c>
      <c r="AQ21" s="15">
        <f>IF(ISBLANK(Overall_Data[[#This Row],[Time of Mock 2]]),AVERAGE(Overall_Data[Time of Mock 2]),VALUE(Overall_Data[[#This Row],[Time of Mock 2]]))</f>
        <v>0.42</v>
      </c>
      <c r="AR21" s="14">
        <f>IF(ISBLANK(Overall_Data[[#This Row],[Mock 2 Mark]]),AVERAGE(Overall_Data[Mock 2 Mark]),VALUE(Overall_Data[[#This Row],[Mock 2 Mark]]))</f>
        <v>95</v>
      </c>
      <c r="AS21" s="15">
        <f>IF(ISBLANK(Overall_Data[[#This Row],[Time of Mock 3]]),AVERAGE(Overall_Data[Time of Mock 3]),VALUE(Overall_Data[[#This Row],[Time of Mock 3]]))</f>
        <v>0.34</v>
      </c>
      <c r="AT21" s="14">
        <f>IF(ISBLANK(Overall_Data[[#This Row],[Mark of Mock 3]]),AVERAGE(Overall_Data[Mark of Mock 3]),VALUE(Overall_Data[[#This Row],[Mark of Mock 3]]))</f>
        <v>97</v>
      </c>
      <c r="AU21" t="str">
        <f>IF(AND(Overall_Data[[#This Row],[Time 1]]&lt;0.5,Overall_Data[[#This Row],[Mark 1]]&gt;75),"A",IF(Overall_Data[[#This Row],[Mark 1]]&gt;70,"B","C"))</f>
        <v>B</v>
      </c>
      <c r="AV21" t="str">
        <f>IF(AND(Overall_Data[[#This Row],[Final Status]]="Passed",Overall_Data[[#This Row],[Retest Count]]&gt;0),"B",IF(Overall_Data[[#This Row],[Final Status]]="Passed","A","C"))</f>
        <v>A</v>
      </c>
      <c r="AW21" t="str">
        <f t="array" ref="AW21">_xlfn.IFS(Overall_Data[[#This Row],[Final Status]]="Passed","A",Overall_Data[[#This Row],[Final Status]]="Failed","B",Overall_Data[[#This Row],[Final Status]]="Not Attended","C")</f>
        <v>A</v>
      </c>
    </row>
    <row r="22" spans="1:49" ht="15.75" customHeight="1" x14ac:dyDescent="0.25">
      <c r="A22" s="2" t="s">
        <v>49</v>
      </c>
      <c r="B22" s="3" t="s">
        <v>50</v>
      </c>
      <c r="C22" s="3" t="s">
        <v>75</v>
      </c>
      <c r="D22" s="3" t="s">
        <v>52</v>
      </c>
      <c r="E22" s="3" t="s">
        <v>58</v>
      </c>
      <c r="F22" s="18">
        <v>0.76500000000000001</v>
      </c>
      <c r="G22" s="3" t="s">
        <v>54</v>
      </c>
      <c r="H22" s="3" t="s">
        <v>55</v>
      </c>
      <c r="I22" s="25" t="s">
        <v>210</v>
      </c>
      <c r="K22" s="6">
        <v>8605</v>
      </c>
      <c r="L22" s="3">
        <v>10</v>
      </c>
      <c r="M22" s="5">
        <v>5</v>
      </c>
      <c r="N22" s="6">
        <v>6934</v>
      </c>
      <c r="O22" s="3">
        <v>8</v>
      </c>
      <c r="P22" s="5">
        <v>2</v>
      </c>
      <c r="Q22" s="6">
        <v>12844</v>
      </c>
      <c r="R22" s="3">
        <v>15</v>
      </c>
      <c r="S22" s="5">
        <v>4</v>
      </c>
      <c r="T22" s="6">
        <v>3234</v>
      </c>
      <c r="U22" s="3">
        <v>4</v>
      </c>
      <c r="V22" s="5">
        <v>8</v>
      </c>
      <c r="W22" s="6">
        <v>0.44</v>
      </c>
      <c r="X22" s="5">
        <v>83</v>
      </c>
      <c r="Y22" s="6">
        <v>0.28999999999999998</v>
      </c>
      <c r="Z22" s="5">
        <v>88</v>
      </c>
      <c r="AA22" s="6">
        <v>0.16</v>
      </c>
      <c r="AB22" s="5">
        <v>87</v>
      </c>
      <c r="AC22" s="11">
        <v>0.8</v>
      </c>
      <c r="AD22" s="16">
        <v>0.75</v>
      </c>
      <c r="AE22" s="11">
        <v>0.83</v>
      </c>
      <c r="AF22" s="11">
        <v>1</v>
      </c>
      <c r="AG22" s="11">
        <v>0.88</v>
      </c>
      <c r="AH22" s="17">
        <v>906</v>
      </c>
      <c r="AI22" s="13"/>
      <c r="AJ22" t="str">
        <f>IF(Overall_Data[[#This Row],[Final Exam Mark]]&gt;0,IF(Overall_Data[[#This Row],[Final Exam Mark]]&gt;=700,"Passed","Failed"),"Not Attended")</f>
        <v>Passed</v>
      </c>
      <c r="AK2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2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22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22" s="15">
        <f>IF(ISBLANK(Overall_Data[[#This Row],[Time of Mock 1]]),AVERAGE(Overall_Data[Time of Mock 1]),VALUE(Overall_Data[[#This Row],[Time of Mock 1]]))</f>
        <v>0.44</v>
      </c>
      <c r="AP22" s="14">
        <f>IF(ISBLANK(Overall_Data[[#This Row],[Mock 1 Mark]]),AVERAGE(Overall_Data[Mock 1 Mark]),Overall_Data[[#This Row],[Mock 1 Mark]])</f>
        <v>83</v>
      </c>
      <c r="AQ22" s="15">
        <f>IF(ISBLANK(Overall_Data[[#This Row],[Time of Mock 2]]),AVERAGE(Overall_Data[Time of Mock 2]),VALUE(Overall_Data[[#This Row],[Time of Mock 2]]))</f>
        <v>0.28999999999999998</v>
      </c>
      <c r="AR22" s="14">
        <f>IF(ISBLANK(Overall_Data[[#This Row],[Mock 2 Mark]]),AVERAGE(Overall_Data[Mock 2 Mark]),VALUE(Overall_Data[[#This Row],[Mock 2 Mark]]))</f>
        <v>88</v>
      </c>
      <c r="AS22" s="15">
        <f>IF(ISBLANK(Overall_Data[[#This Row],[Time of Mock 3]]),AVERAGE(Overall_Data[Time of Mock 3]),VALUE(Overall_Data[[#This Row],[Time of Mock 3]]))</f>
        <v>0.16</v>
      </c>
      <c r="AT22" s="14">
        <f>IF(ISBLANK(Overall_Data[[#This Row],[Mark of Mock 3]]),AVERAGE(Overall_Data[Mark of Mock 3]),VALUE(Overall_Data[[#This Row],[Mark of Mock 3]]))</f>
        <v>87</v>
      </c>
      <c r="AU22" t="str">
        <f>IF(AND(Overall_Data[[#This Row],[Time 1]]&lt;0.5,Overall_Data[[#This Row],[Mark 1]]&gt;75),"A",IF(Overall_Data[[#This Row],[Mark 1]]&gt;70,"B","C"))</f>
        <v>A</v>
      </c>
      <c r="AV22" t="str">
        <f>IF(AND(Overall_Data[[#This Row],[Final Status]]="Passed",Overall_Data[[#This Row],[Retest Count]]&gt;0),"B",IF(Overall_Data[[#This Row],[Final Status]]="Passed","A","C"))</f>
        <v>A</v>
      </c>
      <c r="AW22" t="str">
        <f t="array" ref="AW22">_xlfn.IFS(Overall_Data[[#This Row],[Final Status]]="Passed","A",Overall_Data[[#This Row],[Final Status]]="Failed","B",Overall_Data[[#This Row],[Final Status]]="Not Attended","C")</f>
        <v>A</v>
      </c>
    </row>
    <row r="23" spans="1:49" ht="15.75" customHeight="1" x14ac:dyDescent="0.25">
      <c r="A23" s="2" t="s">
        <v>49</v>
      </c>
      <c r="B23" s="3" t="s">
        <v>50</v>
      </c>
      <c r="C23" s="3" t="s">
        <v>76</v>
      </c>
      <c r="D23" s="3" t="s">
        <v>57</v>
      </c>
      <c r="E23" s="3" t="s">
        <v>58</v>
      </c>
      <c r="F23" s="3">
        <v>72</v>
      </c>
      <c r="G23" s="3" t="s">
        <v>54</v>
      </c>
      <c r="H23" s="3" t="s">
        <v>55</v>
      </c>
      <c r="I23" s="25" t="s">
        <v>171</v>
      </c>
      <c r="K23" s="6">
        <v>5891</v>
      </c>
      <c r="L23" s="3">
        <v>7</v>
      </c>
      <c r="M23" s="5">
        <v>8</v>
      </c>
      <c r="N23" s="6">
        <v>2849</v>
      </c>
      <c r="O23" s="3">
        <v>4</v>
      </c>
      <c r="P23" s="5">
        <v>6</v>
      </c>
      <c r="Q23" s="6">
        <v>10753</v>
      </c>
      <c r="R23" s="3">
        <v>13</v>
      </c>
      <c r="S23" s="5">
        <v>6</v>
      </c>
      <c r="T23" s="6">
        <v>4341</v>
      </c>
      <c r="U23" s="3">
        <v>6</v>
      </c>
      <c r="V23" s="5">
        <v>6</v>
      </c>
      <c r="W23" s="7"/>
      <c r="X23" s="8"/>
      <c r="Y23" s="7"/>
      <c r="Z23" s="8"/>
      <c r="AA23" s="6">
        <v>0.27</v>
      </c>
      <c r="AB23" s="5">
        <v>80</v>
      </c>
      <c r="AC23" s="11">
        <v>0.8</v>
      </c>
      <c r="AD23" s="16">
        <v>0.75</v>
      </c>
      <c r="AE23" s="11">
        <v>0.67</v>
      </c>
      <c r="AF23" s="11">
        <v>0.75</v>
      </c>
      <c r="AG23" s="11">
        <v>0.63</v>
      </c>
      <c r="AH23" s="17">
        <v>750</v>
      </c>
      <c r="AI23" s="13"/>
      <c r="AJ23" t="str">
        <f>IF(Overall_Data[[#This Row],[Final Exam Mark]]&gt;0,IF(Overall_Data[[#This Row],[Final Exam Mark]]&gt;=700,"Passed","Failed"),"Not Attended")</f>
        <v>Passed</v>
      </c>
      <c r="AK2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23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2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23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23" s="15">
        <f>IF(ISBLANK(Overall_Data[[#This Row],[Time of Mock 1]]),AVERAGE(Overall_Data[Time of Mock 1]),VALUE(Overall_Data[[#This Row],[Time of Mock 1]]))</f>
        <v>32.831741071428567</v>
      </c>
      <c r="AP23" s="14">
        <f>IF(ISBLANK(Overall_Data[[#This Row],[Mock 1 Mark]]),AVERAGE(Overall_Data[Mock 1 Mark]),Overall_Data[[#This Row],[Mock 1 Mark]])</f>
        <v>74.138130841121495</v>
      </c>
      <c r="AQ23" s="15">
        <f>IF(ISBLANK(Overall_Data[[#This Row],[Time of Mock 2]]),AVERAGE(Overall_Data[Time of Mock 2]),VALUE(Overall_Data[[#This Row],[Time of Mock 2]]))</f>
        <v>18.282788461538459</v>
      </c>
      <c r="AR23" s="14">
        <f>IF(ISBLANK(Overall_Data[[#This Row],[Mock 2 Mark]]),AVERAGE(Overall_Data[Mock 2 Mark]),VALUE(Overall_Data[[#This Row],[Mock 2 Mark]]))</f>
        <v>80.57352941176471</v>
      </c>
      <c r="AS23" s="15">
        <f>IF(ISBLANK(Overall_Data[[#This Row],[Time of Mock 3]]),AVERAGE(Overall_Data[Time of Mock 3]),VALUE(Overall_Data[[#This Row],[Time of Mock 3]]))</f>
        <v>0.27</v>
      </c>
      <c r="AT23" s="14">
        <f>IF(ISBLANK(Overall_Data[[#This Row],[Mark of Mock 3]]),AVERAGE(Overall_Data[Mark of Mock 3]),VALUE(Overall_Data[[#This Row],[Mark of Mock 3]]))</f>
        <v>80</v>
      </c>
      <c r="AU23" t="str">
        <f>IF(AND(Overall_Data[[#This Row],[Time 1]]&lt;0.5,Overall_Data[[#This Row],[Mark 1]]&gt;75),"A",IF(Overall_Data[[#This Row],[Mark 1]]&gt;70,"B","C"))</f>
        <v>B</v>
      </c>
      <c r="AV23" t="str">
        <f>IF(AND(Overall_Data[[#This Row],[Final Status]]="Passed",Overall_Data[[#This Row],[Retest Count]]&gt;0),"B",IF(Overall_Data[[#This Row],[Final Status]]="Passed","A","C"))</f>
        <v>A</v>
      </c>
      <c r="AW23" t="str">
        <f t="array" ref="AW23">_xlfn.IFS(Overall_Data[[#This Row],[Final Status]]="Passed","A",Overall_Data[[#This Row],[Final Status]]="Failed","B",Overall_Data[[#This Row],[Final Status]]="Not Attended","C")</f>
        <v>A</v>
      </c>
    </row>
    <row r="24" spans="1:49" ht="15.75" customHeight="1" x14ac:dyDescent="0.25">
      <c r="A24" s="2" t="s">
        <v>49</v>
      </c>
      <c r="B24" s="3" t="s">
        <v>50</v>
      </c>
      <c r="C24" s="3" t="s">
        <v>77</v>
      </c>
      <c r="D24" s="3" t="s">
        <v>52</v>
      </c>
      <c r="E24" s="3" t="s">
        <v>194</v>
      </c>
      <c r="F24" s="16">
        <v>0.83</v>
      </c>
      <c r="G24" s="3" t="s">
        <v>54</v>
      </c>
      <c r="H24" s="3" t="s">
        <v>55</v>
      </c>
      <c r="I24" s="25" t="s">
        <v>210</v>
      </c>
      <c r="K24" s="6">
        <v>9220</v>
      </c>
      <c r="L24" s="3">
        <v>11</v>
      </c>
      <c r="M24" s="5">
        <v>4</v>
      </c>
      <c r="N24" s="6">
        <v>6266</v>
      </c>
      <c r="O24" s="3">
        <v>8</v>
      </c>
      <c r="P24" s="5">
        <v>2</v>
      </c>
      <c r="Q24" s="6">
        <v>12890</v>
      </c>
      <c r="R24" s="3">
        <v>16</v>
      </c>
      <c r="S24" s="5">
        <v>3</v>
      </c>
      <c r="T24" s="6">
        <v>3551</v>
      </c>
      <c r="U24" s="3">
        <v>5</v>
      </c>
      <c r="V24" s="5">
        <v>7</v>
      </c>
      <c r="W24" s="6">
        <v>0.55000000000000004</v>
      </c>
      <c r="X24" s="5">
        <v>85</v>
      </c>
      <c r="Y24" s="6">
        <v>0.38</v>
      </c>
      <c r="Z24" s="5">
        <v>90</v>
      </c>
      <c r="AA24" s="6">
        <v>0.36</v>
      </c>
      <c r="AB24" s="5">
        <v>97</v>
      </c>
      <c r="AC24" s="11">
        <v>0.6</v>
      </c>
      <c r="AD24" s="16">
        <v>0.75</v>
      </c>
      <c r="AE24" s="11">
        <v>0.83</v>
      </c>
      <c r="AF24" s="11">
        <v>0.75</v>
      </c>
      <c r="AG24" s="11">
        <v>0.88</v>
      </c>
      <c r="AH24" s="17">
        <v>850</v>
      </c>
      <c r="AI24" s="13"/>
      <c r="AJ24" t="str">
        <f>IF(Overall_Data[[#This Row],[Final Exam Mark]]&gt;0,IF(Overall_Data[[#This Row],[Final Exam Mark]]&gt;=700,"Passed","Failed"),"Not Attended")</f>
        <v>Passed</v>
      </c>
      <c r="AK2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4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84.210526315789465</v>
      </c>
      <c r="AN24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24" s="15">
        <f>IF(ISBLANK(Overall_Data[[#This Row],[Time of Mock 1]]),AVERAGE(Overall_Data[Time of Mock 1]),VALUE(Overall_Data[[#This Row],[Time of Mock 1]]))</f>
        <v>0.55000000000000004</v>
      </c>
      <c r="AP24" s="14">
        <f>IF(ISBLANK(Overall_Data[[#This Row],[Mock 1 Mark]]),AVERAGE(Overall_Data[Mock 1 Mark]),Overall_Data[[#This Row],[Mock 1 Mark]])</f>
        <v>85</v>
      </c>
      <c r="AQ24" s="15">
        <f>IF(ISBLANK(Overall_Data[[#This Row],[Time of Mock 2]]),AVERAGE(Overall_Data[Time of Mock 2]),VALUE(Overall_Data[[#This Row],[Time of Mock 2]]))</f>
        <v>0.38</v>
      </c>
      <c r="AR24" s="14">
        <f>IF(ISBLANK(Overall_Data[[#This Row],[Mock 2 Mark]]),AVERAGE(Overall_Data[Mock 2 Mark]),VALUE(Overall_Data[[#This Row],[Mock 2 Mark]]))</f>
        <v>90</v>
      </c>
      <c r="AS24" s="15">
        <f>IF(ISBLANK(Overall_Data[[#This Row],[Time of Mock 3]]),AVERAGE(Overall_Data[Time of Mock 3]),VALUE(Overall_Data[[#This Row],[Time of Mock 3]]))</f>
        <v>0.36</v>
      </c>
      <c r="AT24" s="14">
        <f>IF(ISBLANK(Overall_Data[[#This Row],[Mark of Mock 3]]),AVERAGE(Overall_Data[Mark of Mock 3]),VALUE(Overall_Data[[#This Row],[Mark of Mock 3]]))</f>
        <v>97</v>
      </c>
      <c r="AU24" t="str">
        <f>IF(AND(Overall_Data[[#This Row],[Time 1]]&lt;0.5,Overall_Data[[#This Row],[Mark 1]]&gt;75),"A",IF(Overall_Data[[#This Row],[Mark 1]]&gt;70,"B","C"))</f>
        <v>B</v>
      </c>
      <c r="AV24" t="str">
        <f>IF(AND(Overall_Data[[#This Row],[Final Status]]="Passed",Overall_Data[[#This Row],[Retest Count]]&gt;0),"B",IF(Overall_Data[[#This Row],[Final Status]]="Passed","A","C"))</f>
        <v>A</v>
      </c>
      <c r="AW24" t="str">
        <f t="array" ref="AW24">_xlfn.IFS(Overall_Data[[#This Row],[Final Status]]="Passed","A",Overall_Data[[#This Row],[Final Status]]="Failed","B",Overall_Data[[#This Row],[Final Status]]="Not Attended","C")</f>
        <v>A</v>
      </c>
    </row>
    <row r="25" spans="1:49" ht="15.75" customHeight="1" x14ac:dyDescent="0.25">
      <c r="A25" s="2" t="s">
        <v>49</v>
      </c>
      <c r="B25" s="3" t="s">
        <v>50</v>
      </c>
      <c r="C25" s="3" t="s">
        <v>295</v>
      </c>
      <c r="D25" s="3" t="s">
        <v>52</v>
      </c>
      <c r="E25" s="3" t="s">
        <v>58</v>
      </c>
      <c r="F25" s="3">
        <v>72</v>
      </c>
      <c r="G25" s="3" t="s">
        <v>54</v>
      </c>
      <c r="H25" s="3" t="s">
        <v>54</v>
      </c>
      <c r="I25" s="25" t="s">
        <v>179</v>
      </c>
      <c r="K25" s="6">
        <v>9034</v>
      </c>
      <c r="L25" s="3">
        <v>11</v>
      </c>
      <c r="M25" s="5">
        <v>4</v>
      </c>
      <c r="N25" s="7">
        <v>0</v>
      </c>
      <c r="O25">
        <v>0</v>
      </c>
      <c r="P25" s="8">
        <v>0</v>
      </c>
      <c r="Q25" s="7">
        <v>0</v>
      </c>
      <c r="R25">
        <v>0</v>
      </c>
      <c r="S25" s="8">
        <v>0</v>
      </c>
      <c r="T25" s="7">
        <v>0</v>
      </c>
      <c r="U25">
        <v>0</v>
      </c>
      <c r="V25" s="8">
        <v>0</v>
      </c>
      <c r="W25" s="6">
        <v>0.43</v>
      </c>
      <c r="X25" s="5">
        <v>95</v>
      </c>
      <c r="Y25" s="6">
        <v>0.25</v>
      </c>
      <c r="Z25" s="5">
        <v>95</v>
      </c>
      <c r="AA25" s="6">
        <v>0.16</v>
      </c>
      <c r="AB25" s="5">
        <v>94</v>
      </c>
      <c r="AC25" s="11">
        <v>1</v>
      </c>
      <c r="AD25" s="16">
        <v>1</v>
      </c>
      <c r="AE25" s="11">
        <v>0.83</v>
      </c>
      <c r="AF25" s="11">
        <v>1</v>
      </c>
      <c r="AG25" s="11">
        <v>0.88</v>
      </c>
      <c r="AH25" s="17">
        <v>962</v>
      </c>
      <c r="AI25" s="13"/>
      <c r="AJ25" t="str">
        <f>IF(Overall_Data[[#This Row],[Final Exam Mark]]&gt;0,IF(Overall_Data[[#This Row],[Final Exam Mark]]&gt;=700,"Passed","Failed"),"Not Attended")</f>
        <v>Passed</v>
      </c>
      <c r="AK2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5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2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25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25" s="15">
        <f>IF(ISBLANK(Overall_Data[[#This Row],[Time of Mock 1]]),AVERAGE(Overall_Data[Time of Mock 1]),VALUE(Overall_Data[[#This Row],[Time of Mock 1]]))</f>
        <v>0.43</v>
      </c>
      <c r="AP25" s="14">
        <f>IF(ISBLANK(Overall_Data[[#This Row],[Mock 1 Mark]]),AVERAGE(Overall_Data[Mock 1 Mark]),Overall_Data[[#This Row],[Mock 1 Mark]])</f>
        <v>95</v>
      </c>
      <c r="AQ25" s="15">
        <f>IF(ISBLANK(Overall_Data[[#This Row],[Time of Mock 2]]),AVERAGE(Overall_Data[Time of Mock 2]),VALUE(Overall_Data[[#This Row],[Time of Mock 2]]))</f>
        <v>0.25</v>
      </c>
      <c r="AR25" s="14">
        <f>IF(ISBLANK(Overall_Data[[#This Row],[Mock 2 Mark]]),AVERAGE(Overall_Data[Mock 2 Mark]),VALUE(Overall_Data[[#This Row],[Mock 2 Mark]]))</f>
        <v>95</v>
      </c>
      <c r="AS25" s="15">
        <f>IF(ISBLANK(Overall_Data[[#This Row],[Time of Mock 3]]),AVERAGE(Overall_Data[Time of Mock 3]),VALUE(Overall_Data[[#This Row],[Time of Mock 3]]))</f>
        <v>0.16</v>
      </c>
      <c r="AT25" s="14">
        <f>IF(ISBLANK(Overall_Data[[#This Row],[Mark of Mock 3]]),AVERAGE(Overall_Data[Mark of Mock 3]),VALUE(Overall_Data[[#This Row],[Mark of Mock 3]]))</f>
        <v>94</v>
      </c>
      <c r="AU25" t="str">
        <f>IF(AND(Overall_Data[[#This Row],[Time 1]]&lt;0.5,Overall_Data[[#This Row],[Mark 1]]&gt;75),"A",IF(Overall_Data[[#This Row],[Mark 1]]&gt;70,"B","C"))</f>
        <v>A</v>
      </c>
      <c r="AV25" t="str">
        <f>IF(AND(Overall_Data[[#This Row],[Final Status]]="Passed",Overall_Data[[#This Row],[Retest Count]]&gt;0),"B",IF(Overall_Data[[#This Row],[Final Status]]="Passed","A","C"))</f>
        <v>A</v>
      </c>
      <c r="AW25" t="str">
        <f t="array" ref="AW25">_xlfn.IFS(Overall_Data[[#This Row],[Final Status]]="Passed","A",Overall_Data[[#This Row],[Final Status]]="Failed","B",Overall_Data[[#This Row],[Final Status]]="Not Attended","C")</f>
        <v>A</v>
      </c>
    </row>
    <row r="26" spans="1:49" ht="15.75" customHeight="1" x14ac:dyDescent="0.25">
      <c r="A26" s="2" t="s">
        <v>49</v>
      </c>
      <c r="B26" s="3" t="s">
        <v>50</v>
      </c>
      <c r="C26" s="3" t="s">
        <v>78</v>
      </c>
      <c r="D26" s="3" t="s">
        <v>57</v>
      </c>
      <c r="E26" s="3" t="s">
        <v>58</v>
      </c>
      <c r="F26" s="3">
        <v>60</v>
      </c>
      <c r="G26" s="3" t="s">
        <v>54</v>
      </c>
      <c r="H26" s="3" t="s">
        <v>55</v>
      </c>
      <c r="I26" s="25" t="s">
        <v>171</v>
      </c>
      <c r="K26" s="6">
        <v>6055</v>
      </c>
      <c r="L26" s="3">
        <v>9</v>
      </c>
      <c r="M26" s="5">
        <v>6</v>
      </c>
      <c r="N26" s="6">
        <v>6774</v>
      </c>
      <c r="O26" s="3">
        <v>9</v>
      </c>
      <c r="P26" s="5">
        <v>1</v>
      </c>
      <c r="Q26" s="6">
        <v>9665</v>
      </c>
      <c r="R26" s="3">
        <v>12</v>
      </c>
      <c r="S26" s="5">
        <v>7</v>
      </c>
      <c r="T26" s="6">
        <v>4046</v>
      </c>
      <c r="U26" s="3">
        <v>6</v>
      </c>
      <c r="V26" s="5">
        <v>6</v>
      </c>
      <c r="W26" s="6">
        <v>1.06</v>
      </c>
      <c r="X26" s="5">
        <v>80</v>
      </c>
      <c r="Y26" s="6">
        <v>0.41</v>
      </c>
      <c r="Z26" s="5">
        <v>85</v>
      </c>
      <c r="AA26" s="6">
        <v>0.3</v>
      </c>
      <c r="AB26" s="5">
        <v>87</v>
      </c>
      <c r="AC26" s="11">
        <v>1</v>
      </c>
      <c r="AD26" s="16">
        <v>0.75</v>
      </c>
      <c r="AE26" s="11">
        <v>0.83</v>
      </c>
      <c r="AF26" s="11">
        <v>0.88</v>
      </c>
      <c r="AG26" s="11">
        <v>0.88</v>
      </c>
      <c r="AH26" s="17">
        <v>875</v>
      </c>
      <c r="AI26" s="13"/>
      <c r="AJ26" t="str">
        <f>IF(Overall_Data[[#This Row],[Final Exam Mark]]&gt;0,IF(Overall_Data[[#This Row],[Final Exam Mark]]&gt;=700,"Passed","Failed"),"Not Attended")</f>
        <v>Passed</v>
      </c>
      <c r="AK2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6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2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26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26" s="15">
        <f>IF(ISBLANK(Overall_Data[[#This Row],[Time of Mock 1]]),AVERAGE(Overall_Data[Time of Mock 1]),VALUE(Overall_Data[[#This Row],[Time of Mock 1]]))</f>
        <v>1.06</v>
      </c>
      <c r="AP26" s="14">
        <f>IF(ISBLANK(Overall_Data[[#This Row],[Mock 1 Mark]]),AVERAGE(Overall_Data[Mock 1 Mark]),Overall_Data[[#This Row],[Mock 1 Mark]])</f>
        <v>80</v>
      </c>
      <c r="AQ26" s="15">
        <f>IF(ISBLANK(Overall_Data[[#This Row],[Time of Mock 2]]),AVERAGE(Overall_Data[Time of Mock 2]),VALUE(Overall_Data[[#This Row],[Time of Mock 2]]))</f>
        <v>0.41</v>
      </c>
      <c r="AR26" s="14">
        <f>IF(ISBLANK(Overall_Data[[#This Row],[Mock 2 Mark]]),AVERAGE(Overall_Data[Mock 2 Mark]),VALUE(Overall_Data[[#This Row],[Mock 2 Mark]]))</f>
        <v>85</v>
      </c>
      <c r="AS26" s="15">
        <f>IF(ISBLANK(Overall_Data[[#This Row],[Time of Mock 3]]),AVERAGE(Overall_Data[Time of Mock 3]),VALUE(Overall_Data[[#This Row],[Time of Mock 3]]))</f>
        <v>0.3</v>
      </c>
      <c r="AT26" s="14">
        <f>IF(ISBLANK(Overall_Data[[#This Row],[Mark of Mock 3]]),AVERAGE(Overall_Data[Mark of Mock 3]),VALUE(Overall_Data[[#This Row],[Mark of Mock 3]]))</f>
        <v>87</v>
      </c>
      <c r="AU26" t="str">
        <f>IF(AND(Overall_Data[[#This Row],[Time 1]]&lt;0.5,Overall_Data[[#This Row],[Mark 1]]&gt;75),"A",IF(Overall_Data[[#This Row],[Mark 1]]&gt;70,"B","C"))</f>
        <v>B</v>
      </c>
      <c r="AV26" t="str">
        <f>IF(AND(Overall_Data[[#This Row],[Final Status]]="Passed",Overall_Data[[#This Row],[Retest Count]]&gt;0),"B",IF(Overall_Data[[#This Row],[Final Status]]="Passed","A","C"))</f>
        <v>A</v>
      </c>
      <c r="AW26" t="str">
        <f t="array" ref="AW26">_xlfn.IFS(Overall_Data[[#This Row],[Final Status]]="Passed","A",Overall_Data[[#This Row],[Final Status]]="Failed","B",Overall_Data[[#This Row],[Final Status]]="Not Attended","C")</f>
        <v>A</v>
      </c>
    </row>
    <row r="27" spans="1:49" ht="15.75" customHeight="1" x14ac:dyDescent="0.25">
      <c r="A27" s="2" t="s">
        <v>49</v>
      </c>
      <c r="B27" s="3" t="s">
        <v>50</v>
      </c>
      <c r="C27" s="3" t="s">
        <v>79</v>
      </c>
      <c r="D27" s="3" t="s">
        <v>57</v>
      </c>
      <c r="E27" s="3" t="s">
        <v>60</v>
      </c>
      <c r="F27" s="3">
        <v>75</v>
      </c>
      <c r="G27" s="3" t="s">
        <v>55</v>
      </c>
      <c r="H27" s="3" t="s">
        <v>55</v>
      </c>
      <c r="I27" s="25" t="s">
        <v>171</v>
      </c>
      <c r="K27" s="6">
        <v>10750</v>
      </c>
      <c r="L27" s="3">
        <v>12</v>
      </c>
      <c r="M27" s="5">
        <v>3</v>
      </c>
      <c r="N27" s="6">
        <v>6515</v>
      </c>
      <c r="O27" s="3">
        <v>8</v>
      </c>
      <c r="P27" s="5">
        <v>2</v>
      </c>
      <c r="Q27" s="6">
        <v>12514</v>
      </c>
      <c r="R27" s="3">
        <v>14</v>
      </c>
      <c r="S27" s="5">
        <v>5</v>
      </c>
      <c r="T27" s="6">
        <v>3390</v>
      </c>
      <c r="U27" s="3">
        <v>4</v>
      </c>
      <c r="V27" s="5">
        <v>8</v>
      </c>
      <c r="W27" s="6">
        <v>0.45</v>
      </c>
      <c r="X27" s="5">
        <v>93</v>
      </c>
      <c r="Y27" s="6">
        <v>0.3</v>
      </c>
      <c r="Z27" s="5">
        <v>95</v>
      </c>
      <c r="AA27" s="6">
        <v>0.2</v>
      </c>
      <c r="AB27" s="5">
        <v>97</v>
      </c>
      <c r="AC27" s="11">
        <v>0.6</v>
      </c>
      <c r="AD27" s="16">
        <v>1</v>
      </c>
      <c r="AE27" s="11">
        <v>0.83</v>
      </c>
      <c r="AF27" s="11">
        <v>1</v>
      </c>
      <c r="AG27" s="11">
        <v>1</v>
      </c>
      <c r="AH27" s="17">
        <v>943</v>
      </c>
      <c r="AI27" s="13"/>
      <c r="AJ27" t="str">
        <f>IF(Overall_Data[[#This Row],[Final Exam Mark]]&gt;0,IF(Overall_Data[[#This Row],[Final Exam Mark]]&gt;=700,"Passed","Failed"),"Not Attended")</f>
        <v>Passed</v>
      </c>
      <c r="AK2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7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27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27" s="15">
        <f>IF(ISBLANK(Overall_Data[[#This Row],[Time of Mock 1]]),AVERAGE(Overall_Data[Time of Mock 1]),VALUE(Overall_Data[[#This Row],[Time of Mock 1]]))</f>
        <v>0.45</v>
      </c>
      <c r="AP27" s="14">
        <f>IF(ISBLANK(Overall_Data[[#This Row],[Mock 1 Mark]]),AVERAGE(Overall_Data[Mock 1 Mark]),Overall_Data[[#This Row],[Mock 1 Mark]])</f>
        <v>93</v>
      </c>
      <c r="AQ27" s="15">
        <f>IF(ISBLANK(Overall_Data[[#This Row],[Time of Mock 2]]),AVERAGE(Overall_Data[Time of Mock 2]),VALUE(Overall_Data[[#This Row],[Time of Mock 2]]))</f>
        <v>0.3</v>
      </c>
      <c r="AR27" s="14">
        <f>IF(ISBLANK(Overall_Data[[#This Row],[Mock 2 Mark]]),AVERAGE(Overall_Data[Mock 2 Mark]),VALUE(Overall_Data[[#This Row],[Mock 2 Mark]]))</f>
        <v>95</v>
      </c>
      <c r="AS27" s="15">
        <f>IF(ISBLANK(Overall_Data[[#This Row],[Time of Mock 3]]),AVERAGE(Overall_Data[Time of Mock 3]),VALUE(Overall_Data[[#This Row],[Time of Mock 3]]))</f>
        <v>0.2</v>
      </c>
      <c r="AT27" s="14">
        <f>IF(ISBLANK(Overall_Data[[#This Row],[Mark of Mock 3]]),AVERAGE(Overall_Data[Mark of Mock 3]),VALUE(Overall_Data[[#This Row],[Mark of Mock 3]]))</f>
        <v>97</v>
      </c>
      <c r="AU27" t="str">
        <f>IF(AND(Overall_Data[[#This Row],[Time 1]]&lt;0.5,Overall_Data[[#This Row],[Mark 1]]&gt;75),"A",IF(Overall_Data[[#This Row],[Mark 1]]&gt;70,"B","C"))</f>
        <v>A</v>
      </c>
      <c r="AV27" t="str">
        <f>IF(AND(Overall_Data[[#This Row],[Final Status]]="Passed",Overall_Data[[#This Row],[Retest Count]]&gt;0),"B",IF(Overall_Data[[#This Row],[Final Status]]="Passed","A","C"))</f>
        <v>A</v>
      </c>
      <c r="AW27" t="str">
        <f t="array" ref="AW27">_xlfn.IFS(Overall_Data[[#This Row],[Final Status]]="Passed","A",Overall_Data[[#This Row],[Final Status]]="Failed","B",Overall_Data[[#This Row],[Final Status]]="Not Attended","C")</f>
        <v>A</v>
      </c>
    </row>
    <row r="28" spans="1:49" ht="15.75" customHeight="1" x14ac:dyDescent="0.25">
      <c r="A28" s="2" t="s">
        <v>49</v>
      </c>
      <c r="B28" s="3" t="s">
        <v>50</v>
      </c>
      <c r="C28" s="3" t="s">
        <v>80</v>
      </c>
      <c r="D28" s="3" t="s">
        <v>52</v>
      </c>
      <c r="E28" s="3" t="s">
        <v>81</v>
      </c>
      <c r="F28" s="3">
        <v>80</v>
      </c>
      <c r="G28" s="3" t="s">
        <v>54</v>
      </c>
      <c r="H28" s="3" t="s">
        <v>55</v>
      </c>
      <c r="I28" s="25" t="s">
        <v>171</v>
      </c>
      <c r="K28" s="6">
        <v>5603</v>
      </c>
      <c r="L28" s="3">
        <v>8</v>
      </c>
      <c r="M28" s="5">
        <v>7</v>
      </c>
      <c r="N28" s="6">
        <v>5399</v>
      </c>
      <c r="O28" s="3">
        <v>7</v>
      </c>
      <c r="P28" s="5">
        <v>3</v>
      </c>
      <c r="Q28" s="6">
        <v>10246</v>
      </c>
      <c r="R28" s="3">
        <v>13</v>
      </c>
      <c r="S28" s="5">
        <v>6</v>
      </c>
      <c r="T28" s="6">
        <v>4657</v>
      </c>
      <c r="U28" s="3">
        <v>6</v>
      </c>
      <c r="V28" s="5">
        <v>6</v>
      </c>
      <c r="W28" s="6">
        <v>1.1000000000000001</v>
      </c>
      <c r="X28" s="5">
        <v>73</v>
      </c>
      <c r="Y28" s="6">
        <v>0.44</v>
      </c>
      <c r="Z28" s="5">
        <v>73</v>
      </c>
      <c r="AA28" s="6">
        <v>0.27</v>
      </c>
      <c r="AB28" s="5">
        <v>90</v>
      </c>
      <c r="AC28" s="11">
        <v>0.6</v>
      </c>
      <c r="AD28" s="16">
        <v>0.75</v>
      </c>
      <c r="AE28" s="11">
        <v>0.67</v>
      </c>
      <c r="AF28" s="11">
        <v>0.5</v>
      </c>
      <c r="AG28" s="11">
        <v>0.75</v>
      </c>
      <c r="AH28" s="17">
        <v>775</v>
      </c>
      <c r="AI28" s="13"/>
      <c r="AJ28" t="str">
        <f>IF(Overall_Data[[#This Row],[Final Exam Mark]]&gt;0,IF(Overall_Data[[#This Row],[Final Exam Mark]]&gt;=700,"Passed","Failed"),"Not Attended")</f>
        <v>Passed</v>
      </c>
      <c r="AK2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8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2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28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28" s="15">
        <f>IF(ISBLANK(Overall_Data[[#This Row],[Time of Mock 1]]),AVERAGE(Overall_Data[Time of Mock 1]),VALUE(Overall_Data[[#This Row],[Time of Mock 1]]))</f>
        <v>1.1000000000000001</v>
      </c>
      <c r="AP28" s="14">
        <f>IF(ISBLANK(Overall_Data[[#This Row],[Mock 1 Mark]]),AVERAGE(Overall_Data[Mock 1 Mark]),Overall_Data[[#This Row],[Mock 1 Mark]])</f>
        <v>73</v>
      </c>
      <c r="AQ28" s="15">
        <f>IF(ISBLANK(Overall_Data[[#This Row],[Time of Mock 2]]),AVERAGE(Overall_Data[Time of Mock 2]),VALUE(Overall_Data[[#This Row],[Time of Mock 2]]))</f>
        <v>0.44</v>
      </c>
      <c r="AR28" s="14">
        <f>IF(ISBLANK(Overall_Data[[#This Row],[Mock 2 Mark]]),AVERAGE(Overall_Data[Mock 2 Mark]),VALUE(Overall_Data[[#This Row],[Mock 2 Mark]]))</f>
        <v>73</v>
      </c>
      <c r="AS28" s="15">
        <f>IF(ISBLANK(Overall_Data[[#This Row],[Time of Mock 3]]),AVERAGE(Overall_Data[Time of Mock 3]),VALUE(Overall_Data[[#This Row],[Time of Mock 3]]))</f>
        <v>0.27</v>
      </c>
      <c r="AT28" s="14">
        <f>IF(ISBLANK(Overall_Data[[#This Row],[Mark of Mock 3]]),AVERAGE(Overall_Data[Mark of Mock 3]),VALUE(Overall_Data[[#This Row],[Mark of Mock 3]]))</f>
        <v>90</v>
      </c>
      <c r="AU28" t="str">
        <f>IF(AND(Overall_Data[[#This Row],[Time 1]]&lt;0.5,Overall_Data[[#This Row],[Mark 1]]&gt;75),"A",IF(Overall_Data[[#This Row],[Mark 1]]&gt;70,"B","C"))</f>
        <v>B</v>
      </c>
      <c r="AV28" t="str">
        <f>IF(AND(Overall_Data[[#This Row],[Final Status]]="Passed",Overall_Data[[#This Row],[Retest Count]]&gt;0),"B",IF(Overall_Data[[#This Row],[Final Status]]="Passed","A","C"))</f>
        <v>A</v>
      </c>
      <c r="AW28" t="str">
        <f t="array" ref="AW28">_xlfn.IFS(Overall_Data[[#This Row],[Final Status]]="Passed","A",Overall_Data[[#This Row],[Final Status]]="Failed","B",Overall_Data[[#This Row],[Final Status]]="Not Attended","C")</f>
        <v>A</v>
      </c>
    </row>
    <row r="29" spans="1:49" ht="15.75" customHeight="1" x14ac:dyDescent="0.25">
      <c r="A29" s="2" t="s">
        <v>49</v>
      </c>
      <c r="B29" s="3" t="s">
        <v>50</v>
      </c>
      <c r="C29" s="3" t="s">
        <v>82</v>
      </c>
      <c r="D29" s="3" t="s">
        <v>57</v>
      </c>
      <c r="E29" s="3" t="s">
        <v>58</v>
      </c>
      <c r="F29" s="18">
        <v>0.61299999999999999</v>
      </c>
      <c r="G29" s="3" t="s">
        <v>54</v>
      </c>
      <c r="H29" s="3" t="s">
        <v>55</v>
      </c>
      <c r="I29" s="25" t="s">
        <v>174</v>
      </c>
      <c r="K29" s="6">
        <v>10148</v>
      </c>
      <c r="L29" s="3">
        <v>12</v>
      </c>
      <c r="M29" s="5">
        <v>3</v>
      </c>
      <c r="N29" s="6">
        <v>4332</v>
      </c>
      <c r="O29" s="3">
        <v>5</v>
      </c>
      <c r="P29" s="5">
        <v>5</v>
      </c>
      <c r="Q29" s="6">
        <v>10685</v>
      </c>
      <c r="R29" s="3">
        <v>12</v>
      </c>
      <c r="S29" s="5">
        <v>7</v>
      </c>
      <c r="T29" s="6">
        <v>2658</v>
      </c>
      <c r="U29" s="3">
        <v>3</v>
      </c>
      <c r="V29" s="5">
        <v>9</v>
      </c>
      <c r="W29" s="6">
        <v>1.06</v>
      </c>
      <c r="X29" s="5">
        <v>93</v>
      </c>
      <c r="Y29" s="6">
        <v>0.26</v>
      </c>
      <c r="Z29" s="5">
        <v>90</v>
      </c>
      <c r="AA29" s="6">
        <v>0.15</v>
      </c>
      <c r="AB29" s="5">
        <v>90</v>
      </c>
      <c r="AC29" s="11">
        <v>0.8</v>
      </c>
      <c r="AD29" s="16">
        <v>1</v>
      </c>
      <c r="AE29" s="11">
        <v>0.67</v>
      </c>
      <c r="AF29" s="11">
        <v>1</v>
      </c>
      <c r="AG29" s="11">
        <v>1</v>
      </c>
      <c r="AH29" s="17">
        <v>943</v>
      </c>
      <c r="AI29" s="13"/>
      <c r="AJ29" t="str">
        <f>IF(Overall_Data[[#This Row],[Final Exam Mark]]&gt;0,IF(Overall_Data[[#This Row],[Final Exam Mark]]&gt;=700,"Passed","Failed"),"Not Attended")</f>
        <v>Passed</v>
      </c>
      <c r="AK2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9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2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29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29" s="15">
        <f>IF(ISBLANK(Overall_Data[[#This Row],[Time of Mock 1]]),AVERAGE(Overall_Data[Time of Mock 1]),VALUE(Overall_Data[[#This Row],[Time of Mock 1]]))</f>
        <v>1.06</v>
      </c>
      <c r="AP29" s="14">
        <f>IF(ISBLANK(Overall_Data[[#This Row],[Mock 1 Mark]]),AVERAGE(Overall_Data[Mock 1 Mark]),Overall_Data[[#This Row],[Mock 1 Mark]])</f>
        <v>93</v>
      </c>
      <c r="AQ29" s="15">
        <f>IF(ISBLANK(Overall_Data[[#This Row],[Time of Mock 2]]),AVERAGE(Overall_Data[Time of Mock 2]),VALUE(Overall_Data[[#This Row],[Time of Mock 2]]))</f>
        <v>0.26</v>
      </c>
      <c r="AR29" s="14">
        <f>IF(ISBLANK(Overall_Data[[#This Row],[Mock 2 Mark]]),AVERAGE(Overall_Data[Mock 2 Mark]),VALUE(Overall_Data[[#This Row],[Mock 2 Mark]]))</f>
        <v>90</v>
      </c>
      <c r="AS29" s="15">
        <f>IF(ISBLANK(Overall_Data[[#This Row],[Time of Mock 3]]),AVERAGE(Overall_Data[Time of Mock 3]),VALUE(Overall_Data[[#This Row],[Time of Mock 3]]))</f>
        <v>0.15</v>
      </c>
      <c r="AT29" s="14">
        <f>IF(ISBLANK(Overall_Data[[#This Row],[Mark of Mock 3]]),AVERAGE(Overall_Data[Mark of Mock 3]),VALUE(Overall_Data[[#This Row],[Mark of Mock 3]]))</f>
        <v>90</v>
      </c>
      <c r="AU29" t="str">
        <f>IF(AND(Overall_Data[[#This Row],[Time 1]]&lt;0.5,Overall_Data[[#This Row],[Mark 1]]&gt;75),"A",IF(Overall_Data[[#This Row],[Mark 1]]&gt;70,"B","C"))</f>
        <v>B</v>
      </c>
      <c r="AV29" t="str">
        <f>IF(AND(Overall_Data[[#This Row],[Final Status]]="Passed",Overall_Data[[#This Row],[Retest Count]]&gt;0),"B",IF(Overall_Data[[#This Row],[Final Status]]="Passed","A","C"))</f>
        <v>A</v>
      </c>
      <c r="AW29" t="str">
        <f t="array" ref="AW29">_xlfn.IFS(Overall_Data[[#This Row],[Final Status]]="Passed","A",Overall_Data[[#This Row],[Final Status]]="Failed","B",Overall_Data[[#This Row],[Final Status]]="Not Attended","C")</f>
        <v>A</v>
      </c>
    </row>
    <row r="30" spans="1:49" ht="15.75" customHeight="1" x14ac:dyDescent="0.25">
      <c r="A30" s="2" t="s">
        <v>49</v>
      </c>
      <c r="B30" s="3" t="s">
        <v>50</v>
      </c>
      <c r="C30" s="3" t="s">
        <v>83</v>
      </c>
      <c r="D30" s="3" t="s">
        <v>57</v>
      </c>
      <c r="E30" s="3" t="s">
        <v>60</v>
      </c>
      <c r="F30" s="3">
        <v>70</v>
      </c>
      <c r="G30" s="3" t="s">
        <v>55</v>
      </c>
      <c r="H30" s="3" t="s">
        <v>55</v>
      </c>
      <c r="I30" s="25" t="s">
        <v>171</v>
      </c>
      <c r="K30" s="6">
        <v>7252</v>
      </c>
      <c r="L30" s="3">
        <v>9</v>
      </c>
      <c r="M30" s="5">
        <v>6</v>
      </c>
      <c r="N30" s="6">
        <v>2083</v>
      </c>
      <c r="O30" s="3">
        <v>3</v>
      </c>
      <c r="P30" s="5">
        <v>7</v>
      </c>
      <c r="Q30" s="6">
        <v>8951</v>
      </c>
      <c r="R30" s="3">
        <v>11</v>
      </c>
      <c r="S30" s="5">
        <v>8</v>
      </c>
      <c r="T30" s="6">
        <v>3189</v>
      </c>
      <c r="U30" s="3">
        <v>4</v>
      </c>
      <c r="V30" s="5">
        <v>8</v>
      </c>
      <c r="W30" s="6">
        <v>1.26</v>
      </c>
      <c r="X30" s="5">
        <v>38</v>
      </c>
      <c r="Y30" s="7"/>
      <c r="Z30" s="8"/>
      <c r="AA30" s="6">
        <v>0.37</v>
      </c>
      <c r="AB30" s="5">
        <v>64</v>
      </c>
      <c r="AC30" s="11">
        <v>0.6</v>
      </c>
      <c r="AD30" s="16">
        <v>0.88</v>
      </c>
      <c r="AE30" s="11">
        <v>0.83</v>
      </c>
      <c r="AF30" s="11">
        <v>1</v>
      </c>
      <c r="AG30" s="11">
        <v>1</v>
      </c>
      <c r="AH30" s="17">
        <v>900</v>
      </c>
      <c r="AI30" s="13"/>
      <c r="AJ30" t="str">
        <f>IF(Overall_Data[[#This Row],[Final Exam Mark]]&gt;0,IF(Overall_Data[[#This Row],[Final Exam Mark]]&gt;=700,"Passed","Failed"),"Not Attended")</f>
        <v>Passed</v>
      </c>
      <c r="AK3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30" s="14">
        <f>IF(Overall_Data[[#This Row],[MOS Table - Total Score]]&gt;0,Overall_Data[[#This Row],[MOS Table - Correct Answers]]/(Overall_Data[[#This Row],[MOS Table - Correct Answers]]+Overall_Data[[#This Row],[MOS Table - Wrong Answers]])*100,0)</f>
        <v>30</v>
      </c>
      <c r="AM3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30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30" s="15">
        <f>IF(ISBLANK(Overall_Data[[#This Row],[Time of Mock 1]]),AVERAGE(Overall_Data[Time of Mock 1]),VALUE(Overall_Data[[#This Row],[Time of Mock 1]]))</f>
        <v>1.26</v>
      </c>
      <c r="AP30" s="14">
        <f>IF(ISBLANK(Overall_Data[[#This Row],[Mock 1 Mark]]),AVERAGE(Overall_Data[Mock 1 Mark]),Overall_Data[[#This Row],[Mock 1 Mark]])</f>
        <v>38</v>
      </c>
      <c r="AQ30" s="15">
        <f>IF(ISBLANK(Overall_Data[[#This Row],[Time of Mock 2]]),AVERAGE(Overall_Data[Time of Mock 2]),VALUE(Overall_Data[[#This Row],[Time of Mock 2]]))</f>
        <v>18.282788461538459</v>
      </c>
      <c r="AR30" s="14">
        <f>IF(ISBLANK(Overall_Data[[#This Row],[Mock 2 Mark]]),AVERAGE(Overall_Data[Mock 2 Mark]),VALUE(Overall_Data[[#This Row],[Mock 2 Mark]]))</f>
        <v>80.57352941176471</v>
      </c>
      <c r="AS30" s="15">
        <f>IF(ISBLANK(Overall_Data[[#This Row],[Time of Mock 3]]),AVERAGE(Overall_Data[Time of Mock 3]),VALUE(Overall_Data[[#This Row],[Time of Mock 3]]))</f>
        <v>0.37</v>
      </c>
      <c r="AT30" s="14">
        <f>IF(ISBLANK(Overall_Data[[#This Row],[Mark of Mock 3]]),AVERAGE(Overall_Data[Mark of Mock 3]),VALUE(Overall_Data[[#This Row],[Mark of Mock 3]]))</f>
        <v>64</v>
      </c>
      <c r="AU30" t="str">
        <f>IF(AND(Overall_Data[[#This Row],[Time 1]]&lt;0.5,Overall_Data[[#This Row],[Mark 1]]&gt;75),"A",IF(Overall_Data[[#This Row],[Mark 1]]&gt;70,"B","C"))</f>
        <v>C</v>
      </c>
      <c r="AV30" t="str">
        <f>IF(AND(Overall_Data[[#This Row],[Final Status]]="Passed",Overall_Data[[#This Row],[Retest Count]]&gt;0),"B",IF(Overall_Data[[#This Row],[Final Status]]="Passed","A","C"))</f>
        <v>A</v>
      </c>
      <c r="AW30" t="str">
        <f t="array" ref="AW30">_xlfn.IFS(Overall_Data[[#This Row],[Final Status]]="Passed","A",Overall_Data[[#This Row],[Final Status]]="Failed","B",Overall_Data[[#This Row],[Final Status]]="Not Attended","C")</f>
        <v>A</v>
      </c>
    </row>
    <row r="31" spans="1:49" ht="15.75" customHeight="1" x14ac:dyDescent="0.25">
      <c r="A31" s="2" t="s">
        <v>49</v>
      </c>
      <c r="B31" s="3" t="s">
        <v>50</v>
      </c>
      <c r="C31" s="3" t="s">
        <v>84</v>
      </c>
      <c r="D31" s="3" t="s">
        <v>52</v>
      </c>
      <c r="E31" s="3" t="s">
        <v>81</v>
      </c>
      <c r="F31" s="16">
        <v>0.79</v>
      </c>
      <c r="G31" s="3" t="s">
        <v>54</v>
      </c>
      <c r="H31" s="3" t="s">
        <v>55</v>
      </c>
      <c r="I31" s="25" t="s">
        <v>171</v>
      </c>
      <c r="K31" s="6">
        <v>9499</v>
      </c>
      <c r="L31" s="3">
        <v>11</v>
      </c>
      <c r="M31" s="5">
        <v>4</v>
      </c>
      <c r="N31" s="6">
        <v>6902</v>
      </c>
      <c r="O31" s="3">
        <v>8</v>
      </c>
      <c r="P31" s="5">
        <v>2</v>
      </c>
      <c r="Q31" s="6">
        <v>14580</v>
      </c>
      <c r="R31" s="3">
        <v>16</v>
      </c>
      <c r="S31" s="5">
        <v>3</v>
      </c>
      <c r="T31" s="6">
        <v>6326</v>
      </c>
      <c r="U31" s="3">
        <v>7</v>
      </c>
      <c r="V31" s="5">
        <v>5</v>
      </c>
      <c r="W31" s="6">
        <v>0.28000000000000003</v>
      </c>
      <c r="X31" s="5">
        <v>90</v>
      </c>
      <c r="Y31" s="6">
        <v>0.18</v>
      </c>
      <c r="Z31" s="5">
        <v>90</v>
      </c>
      <c r="AA31" s="6">
        <v>0.15</v>
      </c>
      <c r="AB31" s="5">
        <v>97</v>
      </c>
      <c r="AC31" s="11">
        <v>0.6</v>
      </c>
      <c r="AD31" s="16">
        <v>1</v>
      </c>
      <c r="AE31" s="11">
        <v>1</v>
      </c>
      <c r="AF31" s="11">
        <v>1</v>
      </c>
      <c r="AG31" s="11">
        <v>0.88</v>
      </c>
      <c r="AH31" s="17">
        <v>943</v>
      </c>
      <c r="AI31" s="13"/>
      <c r="AJ31" t="str">
        <f>IF(Overall_Data[[#This Row],[Final Exam Mark]]&gt;0,IF(Overall_Data[[#This Row],[Final Exam Mark]]&gt;=700,"Passed","Failed"),"Not Attended")</f>
        <v>Passed</v>
      </c>
      <c r="AK3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31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3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84.210526315789465</v>
      </c>
      <c r="AN31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31" s="15">
        <f>IF(ISBLANK(Overall_Data[[#This Row],[Time of Mock 1]]),AVERAGE(Overall_Data[Time of Mock 1]),VALUE(Overall_Data[[#This Row],[Time of Mock 1]]))</f>
        <v>0.28000000000000003</v>
      </c>
      <c r="AP31" s="14">
        <f>IF(ISBLANK(Overall_Data[[#This Row],[Mock 1 Mark]]),AVERAGE(Overall_Data[Mock 1 Mark]),Overall_Data[[#This Row],[Mock 1 Mark]])</f>
        <v>90</v>
      </c>
      <c r="AQ31" s="15">
        <f>IF(ISBLANK(Overall_Data[[#This Row],[Time of Mock 2]]),AVERAGE(Overall_Data[Time of Mock 2]),VALUE(Overall_Data[[#This Row],[Time of Mock 2]]))</f>
        <v>0.18</v>
      </c>
      <c r="AR31" s="14">
        <f>IF(ISBLANK(Overall_Data[[#This Row],[Mock 2 Mark]]),AVERAGE(Overall_Data[Mock 2 Mark]),VALUE(Overall_Data[[#This Row],[Mock 2 Mark]]))</f>
        <v>90</v>
      </c>
      <c r="AS31" s="15">
        <f>IF(ISBLANK(Overall_Data[[#This Row],[Time of Mock 3]]),AVERAGE(Overall_Data[Time of Mock 3]),VALUE(Overall_Data[[#This Row],[Time of Mock 3]]))</f>
        <v>0.15</v>
      </c>
      <c r="AT31" s="14">
        <f>IF(ISBLANK(Overall_Data[[#This Row],[Mark of Mock 3]]),AVERAGE(Overall_Data[Mark of Mock 3]),VALUE(Overall_Data[[#This Row],[Mark of Mock 3]]))</f>
        <v>97</v>
      </c>
      <c r="AU31" t="str">
        <f>IF(AND(Overall_Data[[#This Row],[Time 1]]&lt;0.5,Overall_Data[[#This Row],[Mark 1]]&gt;75),"A",IF(Overall_Data[[#This Row],[Mark 1]]&gt;70,"B","C"))</f>
        <v>A</v>
      </c>
      <c r="AV31" t="str">
        <f>IF(AND(Overall_Data[[#This Row],[Final Status]]="Passed",Overall_Data[[#This Row],[Retest Count]]&gt;0),"B",IF(Overall_Data[[#This Row],[Final Status]]="Passed","A","C"))</f>
        <v>A</v>
      </c>
      <c r="AW31" t="str">
        <f t="array" ref="AW31">_xlfn.IFS(Overall_Data[[#This Row],[Final Status]]="Passed","A",Overall_Data[[#This Row],[Final Status]]="Failed","B",Overall_Data[[#This Row],[Final Status]]="Not Attended","C")</f>
        <v>A</v>
      </c>
    </row>
    <row r="32" spans="1:49" ht="15.75" customHeight="1" x14ac:dyDescent="0.25">
      <c r="A32" s="2" t="s">
        <v>49</v>
      </c>
      <c r="B32" s="3" t="s">
        <v>50</v>
      </c>
      <c r="C32" s="3" t="s">
        <v>85</v>
      </c>
      <c r="D32" s="3" t="s">
        <v>52</v>
      </c>
      <c r="E32" s="3" t="s">
        <v>58</v>
      </c>
      <c r="F32" s="3">
        <v>7.13</v>
      </c>
      <c r="G32" s="3" t="s">
        <v>54</v>
      </c>
      <c r="H32" s="3" t="s">
        <v>54</v>
      </c>
      <c r="I32" s="25" t="s">
        <v>207</v>
      </c>
      <c r="K32" s="6">
        <v>8633</v>
      </c>
      <c r="L32" s="3">
        <v>10</v>
      </c>
      <c r="M32" s="5">
        <v>5</v>
      </c>
      <c r="N32" s="6">
        <v>4786</v>
      </c>
      <c r="O32" s="3">
        <v>6</v>
      </c>
      <c r="P32" s="5">
        <v>4</v>
      </c>
      <c r="Q32" s="6">
        <v>12673</v>
      </c>
      <c r="R32" s="3">
        <v>15</v>
      </c>
      <c r="S32" s="5">
        <v>4</v>
      </c>
      <c r="T32" s="6">
        <v>5489</v>
      </c>
      <c r="U32" s="3">
        <v>7</v>
      </c>
      <c r="V32" s="5">
        <v>5</v>
      </c>
      <c r="W32" s="6">
        <v>0.45</v>
      </c>
      <c r="X32" s="5">
        <v>85</v>
      </c>
      <c r="Y32" s="6">
        <v>0.4</v>
      </c>
      <c r="Z32" s="5">
        <v>85</v>
      </c>
      <c r="AA32" s="6">
        <v>0.26</v>
      </c>
      <c r="AB32" s="5">
        <v>90</v>
      </c>
      <c r="AC32" s="11">
        <v>1</v>
      </c>
      <c r="AD32" s="16">
        <v>1</v>
      </c>
      <c r="AE32" s="11">
        <v>0.83</v>
      </c>
      <c r="AF32" s="11">
        <v>1</v>
      </c>
      <c r="AG32" s="11">
        <v>0.88</v>
      </c>
      <c r="AH32" s="17">
        <v>962</v>
      </c>
      <c r="AI32" s="13"/>
      <c r="AJ32" t="str">
        <f>IF(Overall_Data[[#This Row],[Final Exam Mark]]&gt;0,IF(Overall_Data[[#This Row],[Final Exam Mark]]&gt;=700,"Passed","Failed"),"Not Attended")</f>
        <v>Passed</v>
      </c>
      <c r="AK3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32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3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32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32" s="15">
        <f>IF(ISBLANK(Overall_Data[[#This Row],[Time of Mock 1]]),AVERAGE(Overall_Data[Time of Mock 1]),VALUE(Overall_Data[[#This Row],[Time of Mock 1]]))</f>
        <v>0.45</v>
      </c>
      <c r="AP32" s="14">
        <f>IF(ISBLANK(Overall_Data[[#This Row],[Mock 1 Mark]]),AVERAGE(Overall_Data[Mock 1 Mark]),Overall_Data[[#This Row],[Mock 1 Mark]])</f>
        <v>85</v>
      </c>
      <c r="AQ32" s="15">
        <f>IF(ISBLANK(Overall_Data[[#This Row],[Time of Mock 2]]),AVERAGE(Overall_Data[Time of Mock 2]),VALUE(Overall_Data[[#This Row],[Time of Mock 2]]))</f>
        <v>0.4</v>
      </c>
      <c r="AR32" s="14">
        <f>IF(ISBLANK(Overall_Data[[#This Row],[Mock 2 Mark]]),AVERAGE(Overall_Data[Mock 2 Mark]),VALUE(Overall_Data[[#This Row],[Mock 2 Mark]]))</f>
        <v>85</v>
      </c>
      <c r="AS32" s="15">
        <f>IF(ISBLANK(Overall_Data[[#This Row],[Time of Mock 3]]),AVERAGE(Overall_Data[Time of Mock 3]),VALUE(Overall_Data[[#This Row],[Time of Mock 3]]))</f>
        <v>0.26</v>
      </c>
      <c r="AT32" s="14">
        <f>IF(ISBLANK(Overall_Data[[#This Row],[Mark of Mock 3]]),AVERAGE(Overall_Data[Mark of Mock 3]),VALUE(Overall_Data[[#This Row],[Mark of Mock 3]]))</f>
        <v>90</v>
      </c>
      <c r="AU32" t="str">
        <f>IF(AND(Overall_Data[[#This Row],[Time 1]]&lt;0.5,Overall_Data[[#This Row],[Mark 1]]&gt;75),"A",IF(Overall_Data[[#This Row],[Mark 1]]&gt;70,"B","C"))</f>
        <v>A</v>
      </c>
      <c r="AV32" t="str">
        <f>IF(AND(Overall_Data[[#This Row],[Final Status]]="Passed",Overall_Data[[#This Row],[Retest Count]]&gt;0),"B",IF(Overall_Data[[#This Row],[Final Status]]="Passed","A","C"))</f>
        <v>A</v>
      </c>
      <c r="AW32" t="str">
        <f t="array" ref="AW32">_xlfn.IFS(Overall_Data[[#This Row],[Final Status]]="Passed","A",Overall_Data[[#This Row],[Final Status]]="Failed","B",Overall_Data[[#This Row],[Final Status]]="Not Attended","C")</f>
        <v>A</v>
      </c>
    </row>
    <row r="33" spans="1:49" ht="15.75" customHeight="1" x14ac:dyDescent="0.25">
      <c r="A33" s="2" t="s">
        <v>49</v>
      </c>
      <c r="B33" s="3" t="s">
        <v>50</v>
      </c>
      <c r="C33" s="3" t="s">
        <v>86</v>
      </c>
      <c r="D33" s="3" t="s">
        <v>57</v>
      </c>
      <c r="E33" s="3" t="s">
        <v>58</v>
      </c>
      <c r="F33" s="3">
        <v>7.15</v>
      </c>
      <c r="G33" s="3" t="s">
        <v>54</v>
      </c>
      <c r="H33" s="3" t="s">
        <v>55</v>
      </c>
      <c r="I33" s="25" t="s">
        <v>210</v>
      </c>
      <c r="K33" s="6">
        <v>5219</v>
      </c>
      <c r="L33" s="3">
        <v>6</v>
      </c>
      <c r="M33" s="5">
        <v>9</v>
      </c>
      <c r="N33" s="6">
        <v>4118</v>
      </c>
      <c r="O33" s="3">
        <v>5</v>
      </c>
      <c r="P33" s="5">
        <v>5</v>
      </c>
      <c r="Q33" s="6">
        <v>13215</v>
      </c>
      <c r="R33" s="3">
        <v>16</v>
      </c>
      <c r="S33" s="5">
        <v>3</v>
      </c>
      <c r="T33" s="6">
        <v>4767</v>
      </c>
      <c r="U33" s="3">
        <v>6</v>
      </c>
      <c r="V33" s="5">
        <v>6</v>
      </c>
      <c r="W33" s="6">
        <v>0.57999999999999996</v>
      </c>
      <c r="X33" s="5">
        <v>78</v>
      </c>
      <c r="Y33" s="6">
        <v>0.41</v>
      </c>
      <c r="Z33" s="5">
        <v>80</v>
      </c>
      <c r="AA33" s="6">
        <v>0.21</v>
      </c>
      <c r="AB33" s="5">
        <v>87</v>
      </c>
      <c r="AC33" s="11">
        <v>0.8</v>
      </c>
      <c r="AD33" s="16">
        <v>0.5</v>
      </c>
      <c r="AE33" s="11">
        <v>0.5</v>
      </c>
      <c r="AF33" s="11">
        <v>0.63</v>
      </c>
      <c r="AG33" s="11">
        <v>0.75</v>
      </c>
      <c r="AH33" s="17">
        <v>756</v>
      </c>
      <c r="AI33" s="13"/>
      <c r="AJ33" t="str">
        <f>IF(Overall_Data[[#This Row],[Final Exam Mark]]&gt;0,IF(Overall_Data[[#This Row],[Final Exam Mark]]&gt;=700,"Passed","Failed"),"Not Attended")</f>
        <v>Passed</v>
      </c>
      <c r="AK3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33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3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84.210526315789465</v>
      </c>
      <c r="AN33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33" s="15">
        <f>IF(ISBLANK(Overall_Data[[#This Row],[Time of Mock 1]]),AVERAGE(Overall_Data[Time of Mock 1]),VALUE(Overall_Data[[#This Row],[Time of Mock 1]]))</f>
        <v>0.57999999999999996</v>
      </c>
      <c r="AP33" s="14">
        <f>IF(ISBLANK(Overall_Data[[#This Row],[Mock 1 Mark]]),AVERAGE(Overall_Data[Mock 1 Mark]),Overall_Data[[#This Row],[Mock 1 Mark]])</f>
        <v>78</v>
      </c>
      <c r="AQ33" s="15">
        <f>IF(ISBLANK(Overall_Data[[#This Row],[Time of Mock 2]]),AVERAGE(Overall_Data[Time of Mock 2]),VALUE(Overall_Data[[#This Row],[Time of Mock 2]]))</f>
        <v>0.41</v>
      </c>
      <c r="AR33" s="14">
        <f>IF(ISBLANK(Overall_Data[[#This Row],[Mock 2 Mark]]),AVERAGE(Overall_Data[Mock 2 Mark]),VALUE(Overall_Data[[#This Row],[Mock 2 Mark]]))</f>
        <v>80</v>
      </c>
      <c r="AS33" s="15">
        <f>IF(ISBLANK(Overall_Data[[#This Row],[Time of Mock 3]]),AVERAGE(Overall_Data[Time of Mock 3]),VALUE(Overall_Data[[#This Row],[Time of Mock 3]]))</f>
        <v>0.21</v>
      </c>
      <c r="AT33" s="14">
        <f>IF(ISBLANK(Overall_Data[[#This Row],[Mark of Mock 3]]),AVERAGE(Overall_Data[Mark of Mock 3]),VALUE(Overall_Data[[#This Row],[Mark of Mock 3]]))</f>
        <v>87</v>
      </c>
      <c r="AU33" t="str">
        <f>IF(AND(Overall_Data[[#This Row],[Time 1]]&lt;0.5,Overall_Data[[#This Row],[Mark 1]]&gt;75),"A",IF(Overall_Data[[#This Row],[Mark 1]]&gt;70,"B","C"))</f>
        <v>B</v>
      </c>
      <c r="AV33" t="str">
        <f>IF(AND(Overall_Data[[#This Row],[Final Status]]="Passed",Overall_Data[[#This Row],[Retest Count]]&gt;0),"B",IF(Overall_Data[[#This Row],[Final Status]]="Passed","A","C"))</f>
        <v>A</v>
      </c>
      <c r="AW33" t="str">
        <f t="array" ref="AW33">_xlfn.IFS(Overall_Data[[#This Row],[Final Status]]="Passed","A",Overall_Data[[#This Row],[Final Status]]="Failed","B",Overall_Data[[#This Row],[Final Status]]="Not Attended","C")</f>
        <v>A</v>
      </c>
    </row>
    <row r="34" spans="1:49" ht="15.75" customHeight="1" x14ac:dyDescent="0.25">
      <c r="A34" s="2" t="s">
        <v>49</v>
      </c>
      <c r="B34" s="3" t="s">
        <v>50</v>
      </c>
      <c r="C34" s="3" t="s">
        <v>87</v>
      </c>
      <c r="D34" s="3" t="s">
        <v>57</v>
      </c>
      <c r="E34" s="3" t="s">
        <v>58</v>
      </c>
      <c r="F34" s="3">
        <v>60</v>
      </c>
      <c r="G34" s="3" t="s">
        <v>54</v>
      </c>
      <c r="H34" s="3" t="s">
        <v>55</v>
      </c>
      <c r="I34" s="25" t="s">
        <v>291</v>
      </c>
      <c r="K34" s="6">
        <v>8254</v>
      </c>
      <c r="L34" s="3">
        <v>10</v>
      </c>
      <c r="M34" s="5">
        <v>5</v>
      </c>
      <c r="N34" s="6">
        <v>2831</v>
      </c>
      <c r="O34" s="3">
        <v>4</v>
      </c>
      <c r="P34" s="5">
        <v>6</v>
      </c>
      <c r="Q34" s="6">
        <v>12426</v>
      </c>
      <c r="R34" s="3">
        <v>15</v>
      </c>
      <c r="S34" s="5">
        <v>4</v>
      </c>
      <c r="T34" s="6">
        <v>3152</v>
      </c>
      <c r="U34" s="3">
        <v>4</v>
      </c>
      <c r="V34" s="5">
        <v>8</v>
      </c>
      <c r="W34" s="6">
        <v>0.57999999999999996</v>
      </c>
      <c r="X34" s="5">
        <v>88</v>
      </c>
      <c r="Y34" s="6">
        <v>0.36</v>
      </c>
      <c r="Z34" s="5">
        <v>88</v>
      </c>
      <c r="AA34" s="6">
        <v>0.28999999999999998</v>
      </c>
      <c r="AB34" s="5">
        <v>80</v>
      </c>
      <c r="AC34" s="11">
        <v>0.8</v>
      </c>
      <c r="AD34" s="16">
        <v>0.5</v>
      </c>
      <c r="AE34" s="11">
        <v>0.67</v>
      </c>
      <c r="AF34" s="11">
        <v>0.75</v>
      </c>
      <c r="AG34" s="11">
        <v>0.63</v>
      </c>
      <c r="AH34" s="17">
        <v>775</v>
      </c>
      <c r="AI34" s="13"/>
      <c r="AJ34" t="str">
        <f>IF(Overall_Data[[#This Row],[Final Exam Mark]]&gt;0,IF(Overall_Data[[#This Row],[Final Exam Mark]]&gt;=700,"Passed","Failed"),"Not Attended")</f>
        <v>Passed</v>
      </c>
      <c r="AK3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34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3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34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34" s="15">
        <f>IF(ISBLANK(Overall_Data[[#This Row],[Time of Mock 1]]),AVERAGE(Overall_Data[Time of Mock 1]),VALUE(Overall_Data[[#This Row],[Time of Mock 1]]))</f>
        <v>0.57999999999999996</v>
      </c>
      <c r="AP34" s="14">
        <f>IF(ISBLANK(Overall_Data[[#This Row],[Mock 1 Mark]]),AVERAGE(Overall_Data[Mock 1 Mark]),Overall_Data[[#This Row],[Mock 1 Mark]])</f>
        <v>88</v>
      </c>
      <c r="AQ34" s="15">
        <f>IF(ISBLANK(Overall_Data[[#This Row],[Time of Mock 2]]),AVERAGE(Overall_Data[Time of Mock 2]),VALUE(Overall_Data[[#This Row],[Time of Mock 2]]))</f>
        <v>0.36</v>
      </c>
      <c r="AR34" s="14">
        <f>IF(ISBLANK(Overall_Data[[#This Row],[Mock 2 Mark]]),AVERAGE(Overall_Data[Mock 2 Mark]),VALUE(Overall_Data[[#This Row],[Mock 2 Mark]]))</f>
        <v>88</v>
      </c>
      <c r="AS34" s="15">
        <f>IF(ISBLANK(Overall_Data[[#This Row],[Time of Mock 3]]),AVERAGE(Overall_Data[Time of Mock 3]),VALUE(Overall_Data[[#This Row],[Time of Mock 3]]))</f>
        <v>0.28999999999999998</v>
      </c>
      <c r="AT34" s="14">
        <f>IF(ISBLANK(Overall_Data[[#This Row],[Mark of Mock 3]]),AVERAGE(Overall_Data[Mark of Mock 3]),VALUE(Overall_Data[[#This Row],[Mark of Mock 3]]))</f>
        <v>80</v>
      </c>
      <c r="AU34" t="str">
        <f>IF(AND(Overall_Data[[#This Row],[Time 1]]&lt;0.5,Overall_Data[[#This Row],[Mark 1]]&gt;75),"A",IF(Overall_Data[[#This Row],[Mark 1]]&gt;70,"B","C"))</f>
        <v>B</v>
      </c>
      <c r="AV34" t="str">
        <f>IF(AND(Overall_Data[[#This Row],[Final Status]]="Passed",Overall_Data[[#This Row],[Retest Count]]&gt;0),"B",IF(Overall_Data[[#This Row],[Final Status]]="Passed","A","C"))</f>
        <v>A</v>
      </c>
      <c r="AW34" t="str">
        <f t="array" ref="AW34">_xlfn.IFS(Overall_Data[[#This Row],[Final Status]]="Passed","A",Overall_Data[[#This Row],[Final Status]]="Failed","B",Overall_Data[[#This Row],[Final Status]]="Not Attended","C")</f>
        <v>A</v>
      </c>
    </row>
    <row r="35" spans="1:49" ht="15.75" customHeight="1" x14ac:dyDescent="0.25">
      <c r="A35" s="2" t="s">
        <v>49</v>
      </c>
      <c r="B35" s="3" t="s">
        <v>50</v>
      </c>
      <c r="C35" s="3" t="s">
        <v>88</v>
      </c>
      <c r="D35" s="3" t="s">
        <v>57</v>
      </c>
      <c r="E35" s="3" t="s">
        <v>81</v>
      </c>
      <c r="F35" s="3">
        <v>65</v>
      </c>
      <c r="G35" s="3" t="s">
        <v>54</v>
      </c>
      <c r="H35" s="3" t="s">
        <v>55</v>
      </c>
      <c r="I35" s="25" t="s">
        <v>212</v>
      </c>
      <c r="K35" s="6">
        <v>6724</v>
      </c>
      <c r="L35" s="3">
        <v>9</v>
      </c>
      <c r="M35" s="5">
        <v>6</v>
      </c>
      <c r="N35" s="6">
        <v>3918</v>
      </c>
      <c r="O35" s="3">
        <v>5</v>
      </c>
      <c r="P35" s="5">
        <v>5</v>
      </c>
      <c r="Q35" s="6">
        <v>8641</v>
      </c>
      <c r="R35" s="3">
        <v>11</v>
      </c>
      <c r="S35" s="5">
        <v>8</v>
      </c>
      <c r="T35" s="6">
        <v>4141</v>
      </c>
      <c r="U35" s="3">
        <v>5</v>
      </c>
      <c r="V35" s="5">
        <v>7</v>
      </c>
      <c r="W35" s="6">
        <v>1.06</v>
      </c>
      <c r="X35" s="5">
        <v>73</v>
      </c>
      <c r="Y35" s="7"/>
      <c r="Z35" s="8"/>
      <c r="AA35" s="6">
        <v>0.41</v>
      </c>
      <c r="AB35" s="5">
        <v>74</v>
      </c>
      <c r="AC35" s="11">
        <v>0.6</v>
      </c>
      <c r="AD35" s="16">
        <v>0.5</v>
      </c>
      <c r="AE35" s="11">
        <v>0.67</v>
      </c>
      <c r="AF35" s="11">
        <v>0.75</v>
      </c>
      <c r="AG35" s="11">
        <v>0.88</v>
      </c>
      <c r="AH35" s="17">
        <v>793</v>
      </c>
      <c r="AI35" s="13"/>
      <c r="AJ35" t="str">
        <f>IF(Overall_Data[[#This Row],[Final Exam Mark]]&gt;0,IF(Overall_Data[[#This Row],[Final Exam Mark]]&gt;=700,"Passed","Failed"),"Not Attended")</f>
        <v>Passed</v>
      </c>
      <c r="AK3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35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3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35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35" s="15">
        <f>IF(ISBLANK(Overall_Data[[#This Row],[Time of Mock 1]]),AVERAGE(Overall_Data[Time of Mock 1]),VALUE(Overall_Data[[#This Row],[Time of Mock 1]]))</f>
        <v>1.06</v>
      </c>
      <c r="AP35" s="14">
        <f>IF(ISBLANK(Overall_Data[[#This Row],[Mock 1 Mark]]),AVERAGE(Overall_Data[Mock 1 Mark]),Overall_Data[[#This Row],[Mock 1 Mark]])</f>
        <v>73</v>
      </c>
      <c r="AQ35" s="15">
        <f>IF(ISBLANK(Overall_Data[[#This Row],[Time of Mock 2]]),AVERAGE(Overall_Data[Time of Mock 2]),VALUE(Overall_Data[[#This Row],[Time of Mock 2]]))</f>
        <v>18.282788461538459</v>
      </c>
      <c r="AR35" s="14">
        <f>IF(ISBLANK(Overall_Data[[#This Row],[Mock 2 Mark]]),AVERAGE(Overall_Data[Mock 2 Mark]),VALUE(Overall_Data[[#This Row],[Mock 2 Mark]]))</f>
        <v>80.57352941176471</v>
      </c>
      <c r="AS35" s="15">
        <f>IF(ISBLANK(Overall_Data[[#This Row],[Time of Mock 3]]),AVERAGE(Overall_Data[Time of Mock 3]),VALUE(Overall_Data[[#This Row],[Time of Mock 3]]))</f>
        <v>0.41</v>
      </c>
      <c r="AT35" s="14">
        <f>IF(ISBLANK(Overall_Data[[#This Row],[Mark of Mock 3]]),AVERAGE(Overall_Data[Mark of Mock 3]),VALUE(Overall_Data[[#This Row],[Mark of Mock 3]]))</f>
        <v>74</v>
      </c>
      <c r="AU35" t="str">
        <f>IF(AND(Overall_Data[[#This Row],[Time 1]]&lt;0.5,Overall_Data[[#This Row],[Mark 1]]&gt;75),"A",IF(Overall_Data[[#This Row],[Mark 1]]&gt;70,"B","C"))</f>
        <v>B</v>
      </c>
      <c r="AV35" t="str">
        <f>IF(AND(Overall_Data[[#This Row],[Final Status]]="Passed",Overall_Data[[#This Row],[Retest Count]]&gt;0),"B",IF(Overall_Data[[#This Row],[Final Status]]="Passed","A","C"))</f>
        <v>A</v>
      </c>
      <c r="AW35" t="str">
        <f t="array" ref="AW35">_xlfn.IFS(Overall_Data[[#This Row],[Final Status]]="Passed","A",Overall_Data[[#This Row],[Final Status]]="Failed","B",Overall_Data[[#This Row],[Final Status]]="Not Attended","C")</f>
        <v>A</v>
      </c>
    </row>
    <row r="36" spans="1:49" ht="15.75" customHeight="1" x14ac:dyDescent="0.25">
      <c r="A36" s="2" t="s">
        <v>49</v>
      </c>
      <c r="B36" s="3" t="s">
        <v>50</v>
      </c>
      <c r="C36" s="3" t="s">
        <v>89</v>
      </c>
      <c r="D36" s="3" t="s">
        <v>57</v>
      </c>
      <c r="E36" s="3" t="s">
        <v>58</v>
      </c>
      <c r="F36" s="3">
        <v>70.8</v>
      </c>
      <c r="G36" s="3" t="s">
        <v>54</v>
      </c>
      <c r="H36" s="3" t="s">
        <v>54</v>
      </c>
      <c r="I36" s="25" t="s">
        <v>171</v>
      </c>
      <c r="K36" s="6">
        <v>9897</v>
      </c>
      <c r="L36" s="3">
        <v>12</v>
      </c>
      <c r="M36" s="5">
        <v>3</v>
      </c>
      <c r="N36" s="6">
        <v>4657</v>
      </c>
      <c r="O36" s="3">
        <v>6</v>
      </c>
      <c r="P36" s="5">
        <v>4</v>
      </c>
      <c r="Q36" s="7">
        <v>0</v>
      </c>
      <c r="R36">
        <v>0</v>
      </c>
      <c r="S36" s="8">
        <v>0</v>
      </c>
      <c r="T36" s="7">
        <v>0</v>
      </c>
      <c r="U36">
        <v>0</v>
      </c>
      <c r="V36" s="8">
        <v>0</v>
      </c>
      <c r="W36" s="6">
        <v>0.56999999999999995</v>
      </c>
      <c r="X36" s="5">
        <v>95</v>
      </c>
      <c r="Y36" s="6">
        <v>0.35</v>
      </c>
      <c r="Z36" s="5">
        <v>93</v>
      </c>
      <c r="AA36" s="6">
        <v>0.28000000000000003</v>
      </c>
      <c r="AB36" s="5">
        <v>94</v>
      </c>
      <c r="AC36" s="11">
        <v>1</v>
      </c>
      <c r="AD36" s="16">
        <v>1</v>
      </c>
      <c r="AE36" s="11">
        <v>0.83</v>
      </c>
      <c r="AF36" s="11">
        <v>1</v>
      </c>
      <c r="AG36" s="11">
        <v>1</v>
      </c>
      <c r="AH36" s="17">
        <v>975</v>
      </c>
      <c r="AI36" s="13"/>
      <c r="AJ36" t="str">
        <f>IF(Overall_Data[[#This Row],[Final Exam Mark]]&gt;0,IF(Overall_Data[[#This Row],[Final Exam Mark]]&gt;=700,"Passed","Failed"),"Not Attended")</f>
        <v>Passed</v>
      </c>
      <c r="AK3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3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3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36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36" s="15">
        <f>IF(ISBLANK(Overall_Data[[#This Row],[Time of Mock 1]]),AVERAGE(Overall_Data[Time of Mock 1]),VALUE(Overall_Data[[#This Row],[Time of Mock 1]]))</f>
        <v>0.56999999999999995</v>
      </c>
      <c r="AP36" s="14">
        <f>IF(ISBLANK(Overall_Data[[#This Row],[Mock 1 Mark]]),AVERAGE(Overall_Data[Mock 1 Mark]),Overall_Data[[#This Row],[Mock 1 Mark]])</f>
        <v>95</v>
      </c>
      <c r="AQ36" s="15">
        <f>IF(ISBLANK(Overall_Data[[#This Row],[Time of Mock 2]]),AVERAGE(Overall_Data[Time of Mock 2]),VALUE(Overall_Data[[#This Row],[Time of Mock 2]]))</f>
        <v>0.35</v>
      </c>
      <c r="AR36" s="14">
        <f>IF(ISBLANK(Overall_Data[[#This Row],[Mock 2 Mark]]),AVERAGE(Overall_Data[Mock 2 Mark]),VALUE(Overall_Data[[#This Row],[Mock 2 Mark]]))</f>
        <v>93</v>
      </c>
      <c r="AS36" s="15">
        <f>IF(ISBLANK(Overall_Data[[#This Row],[Time of Mock 3]]),AVERAGE(Overall_Data[Time of Mock 3]),VALUE(Overall_Data[[#This Row],[Time of Mock 3]]))</f>
        <v>0.28000000000000003</v>
      </c>
      <c r="AT36" s="14">
        <f>IF(ISBLANK(Overall_Data[[#This Row],[Mark of Mock 3]]),AVERAGE(Overall_Data[Mark of Mock 3]),VALUE(Overall_Data[[#This Row],[Mark of Mock 3]]))</f>
        <v>94</v>
      </c>
      <c r="AU36" t="str">
        <f>IF(AND(Overall_Data[[#This Row],[Time 1]]&lt;0.5,Overall_Data[[#This Row],[Mark 1]]&gt;75),"A",IF(Overall_Data[[#This Row],[Mark 1]]&gt;70,"B","C"))</f>
        <v>B</v>
      </c>
      <c r="AV36" t="str">
        <f>IF(AND(Overall_Data[[#This Row],[Final Status]]="Passed",Overall_Data[[#This Row],[Retest Count]]&gt;0),"B",IF(Overall_Data[[#This Row],[Final Status]]="Passed","A","C"))</f>
        <v>A</v>
      </c>
      <c r="AW36" t="str">
        <f t="array" ref="AW36">_xlfn.IFS(Overall_Data[[#This Row],[Final Status]]="Passed","A",Overall_Data[[#This Row],[Final Status]]="Failed","B",Overall_Data[[#This Row],[Final Status]]="Not Attended","C")</f>
        <v>A</v>
      </c>
    </row>
    <row r="37" spans="1:49" ht="15.75" customHeight="1" x14ac:dyDescent="0.25">
      <c r="A37" s="2" t="s">
        <v>49</v>
      </c>
      <c r="B37" s="3" t="s">
        <v>50</v>
      </c>
      <c r="C37" s="3" t="s">
        <v>90</v>
      </c>
      <c r="D37" s="3" t="s">
        <v>52</v>
      </c>
      <c r="E37" s="3" t="s">
        <v>58</v>
      </c>
      <c r="F37" s="3">
        <v>60</v>
      </c>
      <c r="G37" s="3" t="s">
        <v>54</v>
      </c>
      <c r="H37" s="3" t="s">
        <v>55</v>
      </c>
      <c r="I37" t="s">
        <v>171</v>
      </c>
      <c r="K37" s="6">
        <v>4840</v>
      </c>
      <c r="L37" s="3">
        <v>7</v>
      </c>
      <c r="M37" s="5">
        <v>8</v>
      </c>
      <c r="N37" s="6">
        <v>2442</v>
      </c>
      <c r="O37" s="3">
        <v>3</v>
      </c>
      <c r="P37" s="5">
        <v>7</v>
      </c>
      <c r="Q37" s="6">
        <v>10894</v>
      </c>
      <c r="R37" s="3">
        <v>13</v>
      </c>
      <c r="S37" s="5">
        <v>6</v>
      </c>
      <c r="T37" s="6">
        <v>3631</v>
      </c>
      <c r="U37" s="3">
        <v>5</v>
      </c>
      <c r="V37" s="5">
        <v>7</v>
      </c>
      <c r="W37" s="6">
        <v>1.32</v>
      </c>
      <c r="X37" s="5">
        <v>43</v>
      </c>
      <c r="Y37" s="7"/>
      <c r="Z37" s="8"/>
      <c r="AA37" s="6">
        <v>0.41</v>
      </c>
      <c r="AB37" s="5">
        <v>34</v>
      </c>
      <c r="AC37" s="11">
        <v>1</v>
      </c>
      <c r="AD37" s="16">
        <v>0.88</v>
      </c>
      <c r="AE37" s="11">
        <v>0.67</v>
      </c>
      <c r="AF37" s="11">
        <v>0.63</v>
      </c>
      <c r="AG37" s="11">
        <v>0.63</v>
      </c>
      <c r="AH37" s="17">
        <v>831</v>
      </c>
      <c r="AI37" s="13">
        <v>1</v>
      </c>
      <c r="AJ37" t="str">
        <f>IF(Overall_Data[[#This Row],[Final Exam Mark]]&gt;0,IF(Overall_Data[[#This Row],[Final Exam Mark]]&gt;=700,"Passed","Failed"),"Not Attended")</f>
        <v>Passed</v>
      </c>
      <c r="AK3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37" s="14">
        <f>IF(Overall_Data[[#This Row],[MOS Table - Total Score]]&gt;0,Overall_Data[[#This Row],[MOS Table - Correct Answers]]/(Overall_Data[[#This Row],[MOS Table - Correct Answers]]+Overall_Data[[#This Row],[MOS Table - Wrong Answers]])*100,0)</f>
        <v>30</v>
      </c>
      <c r="AM3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37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37" s="15">
        <f>IF(ISBLANK(Overall_Data[[#This Row],[Time of Mock 1]]),AVERAGE(Overall_Data[Time of Mock 1]),VALUE(Overall_Data[[#This Row],[Time of Mock 1]]))</f>
        <v>1.32</v>
      </c>
      <c r="AP37" s="14">
        <f>IF(ISBLANK(Overall_Data[[#This Row],[Mock 1 Mark]]),AVERAGE(Overall_Data[Mock 1 Mark]),Overall_Data[[#This Row],[Mock 1 Mark]])</f>
        <v>43</v>
      </c>
      <c r="AQ37" s="15">
        <f>IF(ISBLANK(Overall_Data[[#This Row],[Time of Mock 2]]),AVERAGE(Overall_Data[Time of Mock 2]),VALUE(Overall_Data[[#This Row],[Time of Mock 2]]))</f>
        <v>18.282788461538459</v>
      </c>
      <c r="AR37" s="14">
        <f>IF(ISBLANK(Overall_Data[[#This Row],[Mock 2 Mark]]),AVERAGE(Overall_Data[Mock 2 Mark]),VALUE(Overall_Data[[#This Row],[Mock 2 Mark]]))</f>
        <v>80.57352941176471</v>
      </c>
      <c r="AS37" s="15">
        <f>IF(ISBLANK(Overall_Data[[#This Row],[Time of Mock 3]]),AVERAGE(Overall_Data[Time of Mock 3]),VALUE(Overall_Data[[#This Row],[Time of Mock 3]]))</f>
        <v>0.41</v>
      </c>
      <c r="AT37" s="14">
        <f>IF(ISBLANK(Overall_Data[[#This Row],[Mark of Mock 3]]),AVERAGE(Overall_Data[Mark of Mock 3]),VALUE(Overall_Data[[#This Row],[Mark of Mock 3]]))</f>
        <v>34</v>
      </c>
      <c r="AU37" t="str">
        <f>IF(AND(Overall_Data[[#This Row],[Time 1]]&lt;0.5,Overall_Data[[#This Row],[Mark 1]]&gt;75),"A",IF(Overall_Data[[#This Row],[Mark 1]]&gt;70,"B","C"))</f>
        <v>C</v>
      </c>
      <c r="AV37" t="str">
        <f>IF(AND(Overall_Data[[#This Row],[Final Status]]="Passed",Overall_Data[[#This Row],[Retest Count]]&gt;0),"B",IF(Overall_Data[[#This Row],[Final Status]]="Passed","A","C"))</f>
        <v>B</v>
      </c>
      <c r="AW37" t="str">
        <f t="array" ref="AW37">_xlfn.IFS(Overall_Data[[#This Row],[Final Status]]="Passed","A",Overall_Data[[#This Row],[Final Status]]="Failed","B",Overall_Data[[#This Row],[Final Status]]="Not Attended","C")</f>
        <v>A</v>
      </c>
    </row>
    <row r="38" spans="1:49" ht="15.75" customHeight="1" x14ac:dyDescent="0.25">
      <c r="A38" s="2" t="s">
        <v>49</v>
      </c>
      <c r="B38" s="3" t="s">
        <v>50</v>
      </c>
      <c r="C38" s="3" t="s">
        <v>91</v>
      </c>
      <c r="D38" s="3" t="s">
        <v>57</v>
      </c>
      <c r="E38" s="3" t="s">
        <v>58</v>
      </c>
      <c r="F38" s="3">
        <v>61</v>
      </c>
      <c r="G38" s="3" t="s">
        <v>54</v>
      </c>
      <c r="H38" s="3" t="s">
        <v>54</v>
      </c>
      <c r="I38" s="25" t="s">
        <v>171</v>
      </c>
      <c r="K38" s="6">
        <v>7901</v>
      </c>
      <c r="L38" s="3">
        <v>10</v>
      </c>
      <c r="M38" s="5">
        <v>5</v>
      </c>
      <c r="N38" s="6">
        <v>3025</v>
      </c>
      <c r="O38" s="3">
        <v>4</v>
      </c>
      <c r="P38" s="5">
        <v>6</v>
      </c>
      <c r="Q38" s="6">
        <v>10665</v>
      </c>
      <c r="R38" s="3">
        <v>14</v>
      </c>
      <c r="S38" s="5">
        <v>5</v>
      </c>
      <c r="T38" s="6">
        <v>4478</v>
      </c>
      <c r="U38" s="3">
        <v>6</v>
      </c>
      <c r="V38" s="5">
        <v>6</v>
      </c>
      <c r="W38" s="6">
        <v>1.07</v>
      </c>
      <c r="X38" s="5">
        <v>60</v>
      </c>
      <c r="Y38" s="6">
        <v>0.5</v>
      </c>
      <c r="Z38" s="5">
        <v>90</v>
      </c>
      <c r="AA38" s="6">
        <v>0.36</v>
      </c>
      <c r="AB38" s="5">
        <v>77</v>
      </c>
      <c r="AC38" s="11">
        <v>1</v>
      </c>
      <c r="AD38" s="16">
        <v>0.75</v>
      </c>
      <c r="AE38" s="11">
        <v>1</v>
      </c>
      <c r="AF38" s="11">
        <v>0.88</v>
      </c>
      <c r="AG38" s="11">
        <v>1</v>
      </c>
      <c r="AH38" s="17">
        <v>943</v>
      </c>
      <c r="AI38" s="13">
        <v>1</v>
      </c>
      <c r="AJ38" t="str">
        <f>IF(Overall_Data[[#This Row],[Final Exam Mark]]&gt;0,IF(Overall_Data[[#This Row],[Final Exam Mark]]&gt;=700,"Passed","Failed"),"Not Attended")</f>
        <v>Passed</v>
      </c>
      <c r="AK3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38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3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38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38" s="15">
        <f>IF(ISBLANK(Overall_Data[[#This Row],[Time of Mock 1]]),AVERAGE(Overall_Data[Time of Mock 1]),VALUE(Overall_Data[[#This Row],[Time of Mock 1]]))</f>
        <v>1.07</v>
      </c>
      <c r="AP38" s="14">
        <f>IF(ISBLANK(Overall_Data[[#This Row],[Mock 1 Mark]]),AVERAGE(Overall_Data[Mock 1 Mark]),Overall_Data[[#This Row],[Mock 1 Mark]])</f>
        <v>60</v>
      </c>
      <c r="AQ38" s="15">
        <f>IF(ISBLANK(Overall_Data[[#This Row],[Time of Mock 2]]),AVERAGE(Overall_Data[Time of Mock 2]),VALUE(Overall_Data[[#This Row],[Time of Mock 2]]))</f>
        <v>0.5</v>
      </c>
      <c r="AR38" s="14">
        <f>IF(ISBLANK(Overall_Data[[#This Row],[Mock 2 Mark]]),AVERAGE(Overall_Data[Mock 2 Mark]),VALUE(Overall_Data[[#This Row],[Mock 2 Mark]]))</f>
        <v>90</v>
      </c>
      <c r="AS38" s="15">
        <f>IF(ISBLANK(Overall_Data[[#This Row],[Time of Mock 3]]),AVERAGE(Overall_Data[Time of Mock 3]),VALUE(Overall_Data[[#This Row],[Time of Mock 3]]))</f>
        <v>0.36</v>
      </c>
      <c r="AT38" s="14">
        <f>IF(ISBLANK(Overall_Data[[#This Row],[Mark of Mock 3]]),AVERAGE(Overall_Data[Mark of Mock 3]),VALUE(Overall_Data[[#This Row],[Mark of Mock 3]]))</f>
        <v>77</v>
      </c>
      <c r="AU38" t="str">
        <f>IF(AND(Overall_Data[[#This Row],[Time 1]]&lt;0.5,Overall_Data[[#This Row],[Mark 1]]&gt;75),"A",IF(Overall_Data[[#This Row],[Mark 1]]&gt;70,"B","C"))</f>
        <v>C</v>
      </c>
      <c r="AV38" t="str">
        <f>IF(AND(Overall_Data[[#This Row],[Final Status]]="Passed",Overall_Data[[#This Row],[Retest Count]]&gt;0),"B",IF(Overall_Data[[#This Row],[Final Status]]="Passed","A","C"))</f>
        <v>B</v>
      </c>
      <c r="AW38" t="str">
        <f t="array" ref="AW38">_xlfn.IFS(Overall_Data[[#This Row],[Final Status]]="Passed","A",Overall_Data[[#This Row],[Final Status]]="Failed","B",Overall_Data[[#This Row],[Final Status]]="Not Attended","C")</f>
        <v>A</v>
      </c>
    </row>
    <row r="39" spans="1:49" ht="15.75" customHeight="1" x14ac:dyDescent="0.25">
      <c r="A39" s="2" t="s">
        <v>49</v>
      </c>
      <c r="B39" s="3" t="s">
        <v>50</v>
      </c>
      <c r="C39" s="3" t="s">
        <v>92</v>
      </c>
      <c r="D39" s="3" t="s">
        <v>52</v>
      </c>
      <c r="E39" s="3" t="s">
        <v>58</v>
      </c>
      <c r="F39" s="16">
        <v>0.76</v>
      </c>
      <c r="G39" s="3" t="s">
        <v>55</v>
      </c>
      <c r="H39" s="3" t="s">
        <v>55</v>
      </c>
      <c r="I39" s="25" t="s">
        <v>174</v>
      </c>
      <c r="K39" s="6">
        <v>4046</v>
      </c>
      <c r="L39" s="3">
        <v>5</v>
      </c>
      <c r="M39" s="5">
        <v>10</v>
      </c>
      <c r="N39" s="6">
        <v>3877</v>
      </c>
      <c r="O39" s="3">
        <v>5</v>
      </c>
      <c r="P39" s="5">
        <v>5</v>
      </c>
      <c r="Q39" s="6">
        <v>9448</v>
      </c>
      <c r="R39" s="3">
        <v>12</v>
      </c>
      <c r="S39" s="5">
        <v>7</v>
      </c>
      <c r="T39" s="6">
        <v>2845</v>
      </c>
      <c r="U39" s="3">
        <v>3</v>
      </c>
      <c r="V39" s="5">
        <v>9</v>
      </c>
      <c r="W39" s="6">
        <v>1.22</v>
      </c>
      <c r="X39" s="5">
        <v>73</v>
      </c>
      <c r="Y39" s="6">
        <v>0.51</v>
      </c>
      <c r="Z39" s="5">
        <v>78</v>
      </c>
      <c r="AA39" s="6">
        <v>0.37</v>
      </c>
      <c r="AB39" s="5">
        <v>74</v>
      </c>
      <c r="AC39" s="11">
        <v>0.4</v>
      </c>
      <c r="AD39" s="16">
        <v>0.38</v>
      </c>
      <c r="AE39" s="11">
        <v>0.5</v>
      </c>
      <c r="AF39" s="11">
        <v>0.75</v>
      </c>
      <c r="AG39" s="11">
        <v>0.63</v>
      </c>
      <c r="AH39" s="17">
        <v>578</v>
      </c>
      <c r="AI39" s="13"/>
      <c r="AJ39" t="str">
        <f>IF(Overall_Data[[#This Row],[Final Exam Mark]]&gt;0,IF(Overall_Data[[#This Row],[Final Exam Mark]]&gt;=700,"Passed","Failed"),"Not Attended")</f>
        <v>Failed</v>
      </c>
      <c r="AK3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33.333333333333329</v>
      </c>
      <c r="AL39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3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39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39" s="15">
        <f>IF(ISBLANK(Overall_Data[[#This Row],[Time of Mock 1]]),AVERAGE(Overall_Data[Time of Mock 1]),VALUE(Overall_Data[[#This Row],[Time of Mock 1]]))</f>
        <v>1.22</v>
      </c>
      <c r="AP39" s="14">
        <f>IF(ISBLANK(Overall_Data[[#This Row],[Mock 1 Mark]]),AVERAGE(Overall_Data[Mock 1 Mark]),Overall_Data[[#This Row],[Mock 1 Mark]])</f>
        <v>73</v>
      </c>
      <c r="AQ39" s="15">
        <f>IF(ISBLANK(Overall_Data[[#This Row],[Time of Mock 2]]),AVERAGE(Overall_Data[Time of Mock 2]),VALUE(Overall_Data[[#This Row],[Time of Mock 2]]))</f>
        <v>0.51</v>
      </c>
      <c r="AR39" s="14">
        <f>IF(ISBLANK(Overall_Data[[#This Row],[Mock 2 Mark]]),AVERAGE(Overall_Data[Mock 2 Mark]),VALUE(Overall_Data[[#This Row],[Mock 2 Mark]]))</f>
        <v>78</v>
      </c>
      <c r="AS39" s="15">
        <f>IF(ISBLANK(Overall_Data[[#This Row],[Time of Mock 3]]),AVERAGE(Overall_Data[Time of Mock 3]),VALUE(Overall_Data[[#This Row],[Time of Mock 3]]))</f>
        <v>0.37</v>
      </c>
      <c r="AT39" s="14">
        <f>IF(ISBLANK(Overall_Data[[#This Row],[Mark of Mock 3]]),AVERAGE(Overall_Data[Mark of Mock 3]),VALUE(Overall_Data[[#This Row],[Mark of Mock 3]]))</f>
        <v>74</v>
      </c>
      <c r="AU39" t="str">
        <f>IF(AND(Overall_Data[[#This Row],[Time 1]]&lt;0.5,Overall_Data[[#This Row],[Mark 1]]&gt;75),"A",IF(Overall_Data[[#This Row],[Mark 1]]&gt;70,"B","C"))</f>
        <v>B</v>
      </c>
      <c r="AV39" t="str">
        <f>IF(AND(Overall_Data[[#This Row],[Final Status]]="Passed",Overall_Data[[#This Row],[Retest Count]]&gt;0),"B",IF(Overall_Data[[#This Row],[Final Status]]="Passed","A","C"))</f>
        <v>C</v>
      </c>
      <c r="AW39" t="str">
        <f t="array" ref="AW39">_xlfn.IFS(Overall_Data[[#This Row],[Final Status]]="Passed","A",Overall_Data[[#This Row],[Final Status]]="Failed","B",Overall_Data[[#This Row],[Final Status]]="Not Attended","C")</f>
        <v>B</v>
      </c>
    </row>
    <row r="40" spans="1:49" ht="15.75" customHeight="1" x14ac:dyDescent="0.25">
      <c r="A40" s="2" t="s">
        <v>49</v>
      </c>
      <c r="B40" s="3" t="s">
        <v>50</v>
      </c>
      <c r="C40" s="3" t="s">
        <v>93</v>
      </c>
      <c r="D40" s="3" t="s">
        <v>52</v>
      </c>
      <c r="E40" s="3" t="s">
        <v>58</v>
      </c>
      <c r="F40" s="16">
        <v>0.61</v>
      </c>
      <c r="G40" s="3" t="s">
        <v>54</v>
      </c>
      <c r="H40" s="3" t="s">
        <v>54</v>
      </c>
      <c r="I40" s="25" t="s">
        <v>171</v>
      </c>
      <c r="K40" s="6">
        <v>3845</v>
      </c>
      <c r="L40" s="3">
        <v>5</v>
      </c>
      <c r="M40" s="5">
        <v>10</v>
      </c>
      <c r="N40" s="6">
        <v>2887</v>
      </c>
      <c r="O40" s="3">
        <v>4</v>
      </c>
      <c r="P40" s="5">
        <v>6</v>
      </c>
      <c r="Q40" s="6">
        <v>10314</v>
      </c>
      <c r="R40" s="3">
        <v>13</v>
      </c>
      <c r="S40" s="5">
        <v>6</v>
      </c>
      <c r="T40" s="6">
        <v>4677</v>
      </c>
      <c r="U40" s="3">
        <v>6</v>
      </c>
      <c r="V40" s="5">
        <v>6</v>
      </c>
      <c r="W40" s="6">
        <v>1.35</v>
      </c>
      <c r="X40" s="5">
        <v>53</v>
      </c>
      <c r="Y40" s="6">
        <v>1.04</v>
      </c>
      <c r="Z40" s="5">
        <v>78</v>
      </c>
      <c r="AA40" s="6">
        <v>0.42</v>
      </c>
      <c r="AB40" s="5">
        <v>70</v>
      </c>
      <c r="AC40" s="11">
        <v>1</v>
      </c>
      <c r="AD40" s="16">
        <v>0.88</v>
      </c>
      <c r="AE40" s="11">
        <v>0.83</v>
      </c>
      <c r="AF40" s="11">
        <v>1</v>
      </c>
      <c r="AG40" s="11">
        <v>1</v>
      </c>
      <c r="AH40" s="17">
        <v>962</v>
      </c>
      <c r="AI40" s="13">
        <v>1</v>
      </c>
      <c r="AJ40" t="str">
        <f>IF(Overall_Data[[#This Row],[Final Exam Mark]]&gt;0,IF(Overall_Data[[#This Row],[Final Exam Mark]]&gt;=700,"Passed","Failed"),"Not Attended")</f>
        <v>Passed</v>
      </c>
      <c r="AK4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33.333333333333329</v>
      </c>
      <c r="AL40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4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40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40" s="15">
        <f>IF(ISBLANK(Overall_Data[[#This Row],[Time of Mock 1]]),AVERAGE(Overall_Data[Time of Mock 1]),VALUE(Overall_Data[[#This Row],[Time of Mock 1]]))</f>
        <v>1.35</v>
      </c>
      <c r="AP40" s="14">
        <f>IF(ISBLANK(Overall_Data[[#This Row],[Mock 1 Mark]]),AVERAGE(Overall_Data[Mock 1 Mark]),Overall_Data[[#This Row],[Mock 1 Mark]])</f>
        <v>53</v>
      </c>
      <c r="AQ40" s="15">
        <f>IF(ISBLANK(Overall_Data[[#This Row],[Time of Mock 2]]),AVERAGE(Overall_Data[Time of Mock 2]),VALUE(Overall_Data[[#This Row],[Time of Mock 2]]))</f>
        <v>1.04</v>
      </c>
      <c r="AR40" s="14">
        <f>IF(ISBLANK(Overall_Data[[#This Row],[Mock 2 Mark]]),AVERAGE(Overall_Data[Mock 2 Mark]),VALUE(Overall_Data[[#This Row],[Mock 2 Mark]]))</f>
        <v>78</v>
      </c>
      <c r="AS40" s="15">
        <f>IF(ISBLANK(Overall_Data[[#This Row],[Time of Mock 3]]),AVERAGE(Overall_Data[Time of Mock 3]),VALUE(Overall_Data[[#This Row],[Time of Mock 3]]))</f>
        <v>0.42</v>
      </c>
      <c r="AT40" s="14">
        <f>IF(ISBLANK(Overall_Data[[#This Row],[Mark of Mock 3]]),AVERAGE(Overall_Data[Mark of Mock 3]),VALUE(Overall_Data[[#This Row],[Mark of Mock 3]]))</f>
        <v>70</v>
      </c>
      <c r="AU40" t="str">
        <f>IF(AND(Overall_Data[[#This Row],[Time 1]]&lt;0.5,Overall_Data[[#This Row],[Mark 1]]&gt;75),"A",IF(Overall_Data[[#This Row],[Mark 1]]&gt;70,"B","C"))</f>
        <v>C</v>
      </c>
      <c r="AV40" t="str">
        <f>IF(AND(Overall_Data[[#This Row],[Final Status]]="Passed",Overall_Data[[#This Row],[Retest Count]]&gt;0),"B",IF(Overall_Data[[#This Row],[Final Status]]="Passed","A","C"))</f>
        <v>B</v>
      </c>
      <c r="AW40" t="str">
        <f t="array" ref="AW40">_xlfn.IFS(Overall_Data[[#This Row],[Final Status]]="Passed","A",Overall_Data[[#This Row],[Final Status]]="Failed","B",Overall_Data[[#This Row],[Final Status]]="Not Attended","C")</f>
        <v>A</v>
      </c>
    </row>
    <row r="41" spans="1:49" ht="15.75" customHeight="1" x14ac:dyDescent="0.25">
      <c r="A41" s="2" t="s">
        <v>49</v>
      </c>
      <c r="B41" s="3" t="s">
        <v>50</v>
      </c>
      <c r="C41" s="3" t="s">
        <v>94</v>
      </c>
      <c r="D41" s="3" t="s">
        <v>52</v>
      </c>
      <c r="E41" s="3" t="s">
        <v>58</v>
      </c>
      <c r="F41" s="16">
        <v>0.66</v>
      </c>
      <c r="G41" s="3" t="s">
        <v>54</v>
      </c>
      <c r="H41" s="3" t="s">
        <v>55</v>
      </c>
      <c r="I41" s="25" t="s">
        <v>174</v>
      </c>
      <c r="K41" s="6">
        <v>7987</v>
      </c>
      <c r="L41" s="3">
        <v>10</v>
      </c>
      <c r="M41" s="5">
        <v>5</v>
      </c>
      <c r="N41" s="6">
        <v>1470</v>
      </c>
      <c r="O41" s="3">
        <v>2</v>
      </c>
      <c r="P41" s="5">
        <v>8</v>
      </c>
      <c r="Q41" s="6">
        <v>10053</v>
      </c>
      <c r="R41" s="3">
        <v>12</v>
      </c>
      <c r="S41" s="5">
        <v>7</v>
      </c>
      <c r="T41" s="6">
        <v>2396</v>
      </c>
      <c r="U41" s="3">
        <v>3</v>
      </c>
      <c r="V41" s="5">
        <v>9</v>
      </c>
      <c r="W41" s="6">
        <v>1.1599999999999999</v>
      </c>
      <c r="X41" s="5">
        <v>80</v>
      </c>
      <c r="Y41" s="6">
        <v>0.52</v>
      </c>
      <c r="Z41" s="5">
        <v>83</v>
      </c>
      <c r="AA41" s="6">
        <v>0.35</v>
      </c>
      <c r="AB41" s="5">
        <v>77</v>
      </c>
      <c r="AC41" s="11">
        <v>0.4</v>
      </c>
      <c r="AD41" s="16">
        <v>0.88</v>
      </c>
      <c r="AE41" s="11">
        <v>0.67</v>
      </c>
      <c r="AF41" s="11">
        <v>0.75</v>
      </c>
      <c r="AG41" s="11">
        <v>0.63</v>
      </c>
      <c r="AH41" s="17">
        <v>725</v>
      </c>
      <c r="AI41" s="13"/>
      <c r="AJ41" t="str">
        <f>IF(Overall_Data[[#This Row],[Final Exam Mark]]&gt;0,IF(Overall_Data[[#This Row],[Final Exam Mark]]&gt;=700,"Passed","Failed"),"Not Attended")</f>
        <v>Passed</v>
      </c>
      <c r="AK4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41" s="14">
        <f>IF(Overall_Data[[#This Row],[MOS Table - Total Score]]&gt;0,Overall_Data[[#This Row],[MOS Table - Correct Answers]]/(Overall_Data[[#This Row],[MOS Table - Correct Answers]]+Overall_Data[[#This Row],[MOS Table - Wrong Answers]])*100,0)</f>
        <v>20</v>
      </c>
      <c r="AM4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41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41" s="15">
        <f>IF(ISBLANK(Overall_Data[[#This Row],[Time of Mock 1]]),AVERAGE(Overall_Data[Time of Mock 1]),VALUE(Overall_Data[[#This Row],[Time of Mock 1]]))</f>
        <v>1.1599999999999999</v>
      </c>
      <c r="AP41" s="14">
        <f>IF(ISBLANK(Overall_Data[[#This Row],[Mock 1 Mark]]),AVERAGE(Overall_Data[Mock 1 Mark]),Overall_Data[[#This Row],[Mock 1 Mark]])</f>
        <v>80</v>
      </c>
      <c r="AQ41" s="15">
        <f>IF(ISBLANK(Overall_Data[[#This Row],[Time of Mock 2]]),AVERAGE(Overall_Data[Time of Mock 2]),VALUE(Overall_Data[[#This Row],[Time of Mock 2]]))</f>
        <v>0.52</v>
      </c>
      <c r="AR41" s="14">
        <f>IF(ISBLANK(Overall_Data[[#This Row],[Mock 2 Mark]]),AVERAGE(Overall_Data[Mock 2 Mark]),VALUE(Overall_Data[[#This Row],[Mock 2 Mark]]))</f>
        <v>83</v>
      </c>
      <c r="AS41" s="15">
        <f>IF(ISBLANK(Overall_Data[[#This Row],[Time of Mock 3]]),AVERAGE(Overall_Data[Time of Mock 3]),VALUE(Overall_Data[[#This Row],[Time of Mock 3]]))</f>
        <v>0.35</v>
      </c>
      <c r="AT41" s="14">
        <f>IF(ISBLANK(Overall_Data[[#This Row],[Mark of Mock 3]]),AVERAGE(Overall_Data[Mark of Mock 3]),VALUE(Overall_Data[[#This Row],[Mark of Mock 3]]))</f>
        <v>77</v>
      </c>
      <c r="AU41" t="str">
        <f>IF(AND(Overall_Data[[#This Row],[Time 1]]&lt;0.5,Overall_Data[[#This Row],[Mark 1]]&gt;75),"A",IF(Overall_Data[[#This Row],[Mark 1]]&gt;70,"B","C"))</f>
        <v>B</v>
      </c>
      <c r="AV41" t="str">
        <f>IF(AND(Overall_Data[[#This Row],[Final Status]]="Passed",Overall_Data[[#This Row],[Retest Count]]&gt;0),"B",IF(Overall_Data[[#This Row],[Final Status]]="Passed","A","C"))</f>
        <v>A</v>
      </c>
      <c r="AW41" t="str">
        <f t="array" ref="AW41">_xlfn.IFS(Overall_Data[[#This Row],[Final Status]]="Passed","A",Overall_Data[[#This Row],[Final Status]]="Failed","B",Overall_Data[[#This Row],[Final Status]]="Not Attended","C")</f>
        <v>A</v>
      </c>
    </row>
    <row r="42" spans="1:49" ht="15.75" customHeight="1" x14ac:dyDescent="0.25">
      <c r="A42" s="2" t="s">
        <v>49</v>
      </c>
      <c r="B42" s="3" t="s">
        <v>50</v>
      </c>
      <c r="C42" s="3" t="s">
        <v>95</v>
      </c>
      <c r="D42" s="3" t="s">
        <v>52</v>
      </c>
      <c r="E42" s="3" t="s">
        <v>96</v>
      </c>
      <c r="F42" s="3">
        <v>70</v>
      </c>
      <c r="G42" s="3" t="s">
        <v>54</v>
      </c>
      <c r="H42" s="3" t="s">
        <v>54</v>
      </c>
      <c r="I42" s="25" t="s">
        <v>171</v>
      </c>
      <c r="K42" s="22">
        <v>7076</v>
      </c>
      <c r="L42" s="23">
        <v>9</v>
      </c>
      <c r="M42" s="24">
        <v>6</v>
      </c>
      <c r="N42" s="6">
        <v>6720</v>
      </c>
      <c r="O42" s="3">
        <v>8</v>
      </c>
      <c r="P42" s="5">
        <v>2</v>
      </c>
      <c r="Q42" s="6">
        <v>11784</v>
      </c>
      <c r="R42" s="3">
        <v>14</v>
      </c>
      <c r="S42" s="5">
        <v>5</v>
      </c>
      <c r="T42" s="6">
        <v>5432</v>
      </c>
      <c r="U42" s="3">
        <v>7</v>
      </c>
      <c r="V42" s="5">
        <v>5</v>
      </c>
      <c r="W42" s="6">
        <v>0.33</v>
      </c>
      <c r="X42" s="5">
        <v>70</v>
      </c>
      <c r="Y42" s="6">
        <v>0.25</v>
      </c>
      <c r="Z42" s="5">
        <v>73</v>
      </c>
      <c r="AA42" s="6">
        <v>0.16</v>
      </c>
      <c r="AB42" s="5">
        <v>84</v>
      </c>
      <c r="AC42" s="11">
        <v>1</v>
      </c>
      <c r="AD42" s="16">
        <v>0.5</v>
      </c>
      <c r="AE42" s="11">
        <v>0.67</v>
      </c>
      <c r="AF42" s="11">
        <v>0.75</v>
      </c>
      <c r="AG42" s="11">
        <v>0.63</v>
      </c>
      <c r="AH42" s="17">
        <v>793</v>
      </c>
      <c r="AI42" s="13"/>
      <c r="AJ42" t="str">
        <f>IF(Overall_Data[[#This Row],[Final Exam Mark]]&gt;0,IF(Overall_Data[[#This Row],[Final Exam Mark]]&gt;=700,"Passed","Failed"),"Not Attended")</f>
        <v>Passed</v>
      </c>
      <c r="AK4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42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4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42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42" s="15">
        <f>IF(ISBLANK(Overall_Data[[#This Row],[Time of Mock 1]]),AVERAGE(Overall_Data[Time of Mock 1]),VALUE(Overall_Data[[#This Row],[Time of Mock 1]]))</f>
        <v>0.33</v>
      </c>
      <c r="AP42" s="14">
        <f>IF(ISBLANK(Overall_Data[[#This Row],[Mock 1 Mark]]),AVERAGE(Overall_Data[Mock 1 Mark]),Overall_Data[[#This Row],[Mock 1 Mark]])</f>
        <v>70</v>
      </c>
      <c r="AQ42" s="15">
        <f>IF(ISBLANK(Overall_Data[[#This Row],[Time of Mock 2]]),AVERAGE(Overall_Data[Time of Mock 2]),VALUE(Overall_Data[[#This Row],[Time of Mock 2]]))</f>
        <v>0.25</v>
      </c>
      <c r="AR42" s="14">
        <f>IF(ISBLANK(Overall_Data[[#This Row],[Mock 2 Mark]]),AVERAGE(Overall_Data[Mock 2 Mark]),VALUE(Overall_Data[[#This Row],[Mock 2 Mark]]))</f>
        <v>73</v>
      </c>
      <c r="AS42" s="15">
        <f>IF(ISBLANK(Overall_Data[[#This Row],[Time of Mock 3]]),AVERAGE(Overall_Data[Time of Mock 3]),VALUE(Overall_Data[[#This Row],[Time of Mock 3]]))</f>
        <v>0.16</v>
      </c>
      <c r="AT42" s="14">
        <f>IF(ISBLANK(Overall_Data[[#This Row],[Mark of Mock 3]]),AVERAGE(Overall_Data[Mark of Mock 3]),VALUE(Overall_Data[[#This Row],[Mark of Mock 3]]))</f>
        <v>84</v>
      </c>
      <c r="AU42" t="str">
        <f>IF(AND(Overall_Data[[#This Row],[Time 1]]&lt;0.5,Overall_Data[[#This Row],[Mark 1]]&gt;75),"A",IF(Overall_Data[[#This Row],[Mark 1]]&gt;70,"B","C"))</f>
        <v>C</v>
      </c>
      <c r="AV42" t="str">
        <f>IF(AND(Overall_Data[[#This Row],[Final Status]]="Passed",Overall_Data[[#This Row],[Retest Count]]&gt;0),"B",IF(Overall_Data[[#This Row],[Final Status]]="Passed","A","C"))</f>
        <v>A</v>
      </c>
      <c r="AW42" t="str">
        <f t="array" ref="AW42">_xlfn.IFS(Overall_Data[[#This Row],[Final Status]]="Passed","A",Overall_Data[[#This Row],[Final Status]]="Failed","B",Overall_Data[[#This Row],[Final Status]]="Not Attended","C")</f>
        <v>A</v>
      </c>
    </row>
    <row r="43" spans="1:49" ht="15.75" customHeight="1" x14ac:dyDescent="0.25">
      <c r="A43" s="2" t="s">
        <v>49</v>
      </c>
      <c r="B43" s="3" t="s">
        <v>50</v>
      </c>
      <c r="C43" s="3" t="s">
        <v>97</v>
      </c>
      <c r="D43" s="3" t="s">
        <v>57</v>
      </c>
      <c r="E43" s="3" t="s">
        <v>58</v>
      </c>
      <c r="F43" s="3">
        <v>7</v>
      </c>
      <c r="G43" s="3" t="s">
        <v>55</v>
      </c>
      <c r="H43" s="3" t="s">
        <v>54</v>
      </c>
      <c r="I43" s="25" t="s">
        <v>179</v>
      </c>
      <c r="K43" s="7">
        <v>0</v>
      </c>
      <c r="L43" s="25">
        <v>0</v>
      </c>
      <c r="M43" s="8">
        <v>0</v>
      </c>
      <c r="N43" s="7">
        <v>0</v>
      </c>
      <c r="O43" s="25">
        <v>0</v>
      </c>
      <c r="P43" s="8">
        <v>0</v>
      </c>
      <c r="Q43" s="7">
        <v>0</v>
      </c>
      <c r="R43" s="25">
        <v>0</v>
      </c>
      <c r="S43" s="8">
        <v>0</v>
      </c>
      <c r="T43" s="26">
        <v>0</v>
      </c>
      <c r="U43" s="27">
        <v>0</v>
      </c>
      <c r="V43" s="28">
        <v>0</v>
      </c>
      <c r="W43" s="7"/>
      <c r="X43" s="8"/>
      <c r="Y43" s="7"/>
      <c r="Z43" s="8"/>
      <c r="AA43" s="7"/>
      <c r="AB43" s="8"/>
      <c r="AC43" s="11">
        <v>0.8</v>
      </c>
      <c r="AD43" s="16">
        <v>0.88</v>
      </c>
      <c r="AE43" s="11">
        <v>1</v>
      </c>
      <c r="AF43" s="11">
        <v>1</v>
      </c>
      <c r="AG43" s="11">
        <v>0.75</v>
      </c>
      <c r="AH43" s="17">
        <v>900</v>
      </c>
      <c r="AI43" s="13"/>
      <c r="AJ43" t="str">
        <f>IF(Overall_Data[[#This Row],[Final Exam Mark]]&gt;0,IF(Overall_Data[[#This Row],[Final Exam Mark]]&gt;=700,"Passed","Failed"),"Not Attended")</f>
        <v>Passed</v>
      </c>
      <c r="AK4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43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4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43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43" s="15">
        <f>IF(ISBLANK(Overall_Data[[#This Row],[Time of Mock 1]]),AVERAGE(Overall_Data[Time of Mock 1]),VALUE(Overall_Data[[#This Row],[Time of Mock 1]]))</f>
        <v>32.831741071428567</v>
      </c>
      <c r="AP43" s="14">
        <f>IF(ISBLANK(Overall_Data[[#This Row],[Mock 1 Mark]]),AVERAGE(Overall_Data[Mock 1 Mark]),Overall_Data[[#This Row],[Mock 1 Mark]])</f>
        <v>74.138130841121495</v>
      </c>
      <c r="AQ43" s="15">
        <f>IF(ISBLANK(Overall_Data[[#This Row],[Time of Mock 2]]),AVERAGE(Overall_Data[Time of Mock 2]),VALUE(Overall_Data[[#This Row],[Time of Mock 2]]))</f>
        <v>18.282788461538459</v>
      </c>
      <c r="AR43" s="14">
        <f>IF(ISBLANK(Overall_Data[[#This Row],[Mock 2 Mark]]),AVERAGE(Overall_Data[Mock 2 Mark]),VALUE(Overall_Data[[#This Row],[Mock 2 Mark]]))</f>
        <v>80.57352941176471</v>
      </c>
      <c r="AS43" s="15">
        <f>IF(ISBLANK(Overall_Data[[#This Row],[Time of Mock 3]]),AVERAGE(Overall_Data[Time of Mock 3]),VALUE(Overall_Data[[#This Row],[Time of Mock 3]]))</f>
        <v>0.2982142857142856</v>
      </c>
      <c r="AT43" s="14">
        <f>IF(ISBLANK(Overall_Data[[#This Row],[Mark of Mock 3]]),AVERAGE(Overall_Data[Mark of Mock 3]),VALUE(Overall_Data[[#This Row],[Mark of Mock 3]]))</f>
        <v>81.964285714285708</v>
      </c>
      <c r="AU43" t="str">
        <f>IF(AND(Overall_Data[[#This Row],[Time 1]]&lt;0.5,Overall_Data[[#This Row],[Mark 1]]&gt;75),"A",IF(Overall_Data[[#This Row],[Mark 1]]&gt;70,"B","C"))</f>
        <v>B</v>
      </c>
      <c r="AV43" t="str">
        <f>IF(AND(Overall_Data[[#This Row],[Final Status]]="Passed",Overall_Data[[#This Row],[Retest Count]]&gt;0),"B",IF(Overall_Data[[#This Row],[Final Status]]="Passed","A","C"))</f>
        <v>A</v>
      </c>
      <c r="AW43" t="str">
        <f t="array" ref="AW43">_xlfn.IFS(Overall_Data[[#This Row],[Final Status]]="Passed","A",Overall_Data[[#This Row],[Final Status]]="Failed","B",Overall_Data[[#This Row],[Final Status]]="Not Attended","C")</f>
        <v>A</v>
      </c>
    </row>
    <row r="44" spans="1:49" ht="15.75" customHeight="1" x14ac:dyDescent="0.25">
      <c r="A44" s="2" t="s">
        <v>49</v>
      </c>
      <c r="B44" s="3" t="s">
        <v>50</v>
      </c>
      <c r="C44" s="3" t="s">
        <v>98</v>
      </c>
      <c r="D44" s="3" t="s">
        <v>52</v>
      </c>
      <c r="E44" s="3" t="s">
        <v>58</v>
      </c>
      <c r="F44" s="16">
        <v>0.9</v>
      </c>
      <c r="G44" s="3" t="s">
        <v>54</v>
      </c>
      <c r="H44" s="3" t="s">
        <v>55</v>
      </c>
      <c r="I44" s="25" t="s">
        <v>171</v>
      </c>
      <c r="K44" s="6">
        <v>10225</v>
      </c>
      <c r="L44" s="3">
        <v>12</v>
      </c>
      <c r="M44" s="5">
        <v>3</v>
      </c>
      <c r="N44" s="6">
        <v>6066</v>
      </c>
      <c r="O44" s="3">
        <v>7</v>
      </c>
      <c r="P44" s="5">
        <v>3</v>
      </c>
      <c r="Q44" s="6">
        <v>15842</v>
      </c>
      <c r="R44" s="3">
        <v>18</v>
      </c>
      <c r="S44" s="5">
        <v>1</v>
      </c>
      <c r="T44" s="19">
        <v>5777</v>
      </c>
      <c r="U44" s="20">
        <v>7</v>
      </c>
      <c r="V44" s="21">
        <v>5</v>
      </c>
      <c r="W44" s="6">
        <v>1.04</v>
      </c>
      <c r="X44" s="5">
        <v>73</v>
      </c>
      <c r="Y44" s="6">
        <v>0.35</v>
      </c>
      <c r="Z44" s="5">
        <v>85</v>
      </c>
      <c r="AA44" s="7"/>
      <c r="AB44" s="8"/>
      <c r="AC44" s="11">
        <v>0.4</v>
      </c>
      <c r="AD44" s="16">
        <v>0.88</v>
      </c>
      <c r="AE44" s="11">
        <v>0.83</v>
      </c>
      <c r="AF44" s="11">
        <v>1</v>
      </c>
      <c r="AG44" s="11">
        <v>0.88</v>
      </c>
      <c r="AH44" s="17">
        <v>850</v>
      </c>
      <c r="AI44" s="13"/>
      <c r="AJ44" t="str">
        <f>IF(Overall_Data[[#This Row],[Final Exam Mark]]&gt;0,IF(Overall_Data[[#This Row],[Final Exam Mark]]&gt;=700,"Passed","Failed"),"Not Attended")</f>
        <v>Passed</v>
      </c>
      <c r="AK4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44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4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94.73684210526315</v>
      </c>
      <c r="AN44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44" s="15">
        <f>IF(ISBLANK(Overall_Data[[#This Row],[Time of Mock 1]]),AVERAGE(Overall_Data[Time of Mock 1]),VALUE(Overall_Data[[#This Row],[Time of Mock 1]]))</f>
        <v>1.04</v>
      </c>
      <c r="AP44" s="14">
        <f>IF(ISBLANK(Overall_Data[[#This Row],[Mock 1 Mark]]),AVERAGE(Overall_Data[Mock 1 Mark]),Overall_Data[[#This Row],[Mock 1 Mark]])</f>
        <v>73</v>
      </c>
      <c r="AQ44" s="15">
        <f>IF(ISBLANK(Overall_Data[[#This Row],[Time of Mock 2]]),AVERAGE(Overall_Data[Time of Mock 2]),VALUE(Overall_Data[[#This Row],[Time of Mock 2]]))</f>
        <v>0.35</v>
      </c>
      <c r="AR44" s="14">
        <f>IF(ISBLANK(Overall_Data[[#This Row],[Mock 2 Mark]]),AVERAGE(Overall_Data[Mock 2 Mark]),VALUE(Overall_Data[[#This Row],[Mock 2 Mark]]))</f>
        <v>85</v>
      </c>
      <c r="AS44" s="15">
        <f>IF(ISBLANK(Overall_Data[[#This Row],[Time of Mock 3]]),AVERAGE(Overall_Data[Time of Mock 3]),VALUE(Overall_Data[[#This Row],[Time of Mock 3]]))</f>
        <v>0.2982142857142856</v>
      </c>
      <c r="AT44" s="14">
        <f>IF(ISBLANK(Overall_Data[[#This Row],[Mark of Mock 3]]),AVERAGE(Overall_Data[Mark of Mock 3]),VALUE(Overall_Data[[#This Row],[Mark of Mock 3]]))</f>
        <v>81.964285714285708</v>
      </c>
      <c r="AU44" t="str">
        <f>IF(AND(Overall_Data[[#This Row],[Time 1]]&lt;0.5,Overall_Data[[#This Row],[Mark 1]]&gt;75),"A",IF(Overall_Data[[#This Row],[Mark 1]]&gt;70,"B","C"))</f>
        <v>B</v>
      </c>
      <c r="AV44" t="str">
        <f>IF(AND(Overall_Data[[#This Row],[Final Status]]="Passed",Overall_Data[[#This Row],[Retest Count]]&gt;0),"B",IF(Overall_Data[[#This Row],[Final Status]]="Passed","A","C"))</f>
        <v>A</v>
      </c>
      <c r="AW44" t="str">
        <f t="array" ref="AW44">_xlfn.IFS(Overall_Data[[#This Row],[Final Status]]="Passed","A",Overall_Data[[#This Row],[Final Status]]="Failed","B",Overall_Data[[#This Row],[Final Status]]="Not Attended","C")</f>
        <v>A</v>
      </c>
    </row>
    <row r="45" spans="1:49" ht="15.75" customHeight="1" x14ac:dyDescent="0.25">
      <c r="A45" s="2" t="s">
        <v>49</v>
      </c>
      <c r="B45" s="3" t="s">
        <v>50</v>
      </c>
      <c r="C45" s="3" t="s">
        <v>99</v>
      </c>
      <c r="D45" s="3" t="s">
        <v>52</v>
      </c>
      <c r="E45" s="3" t="s">
        <v>58</v>
      </c>
      <c r="F45" s="3">
        <v>77</v>
      </c>
      <c r="G45" s="3" t="s">
        <v>54</v>
      </c>
      <c r="H45" s="3" t="s">
        <v>55</v>
      </c>
      <c r="I45" s="25" t="s">
        <v>210</v>
      </c>
      <c r="K45" s="6">
        <v>7456</v>
      </c>
      <c r="L45" s="3">
        <v>9</v>
      </c>
      <c r="M45" s="5">
        <v>6</v>
      </c>
      <c r="N45" s="6">
        <v>6442</v>
      </c>
      <c r="O45" s="3">
        <v>8</v>
      </c>
      <c r="P45" s="5">
        <v>2</v>
      </c>
      <c r="Q45" s="6">
        <v>9804</v>
      </c>
      <c r="R45" s="3">
        <v>12</v>
      </c>
      <c r="S45" s="5">
        <v>7</v>
      </c>
      <c r="T45" s="6">
        <v>2875</v>
      </c>
      <c r="U45" s="3">
        <v>4</v>
      </c>
      <c r="V45" s="5">
        <v>8</v>
      </c>
      <c r="W45" s="6">
        <v>1.03</v>
      </c>
      <c r="X45" s="5">
        <v>68</v>
      </c>
      <c r="Y45" s="6">
        <v>0.44</v>
      </c>
      <c r="Z45" s="5">
        <v>85</v>
      </c>
      <c r="AA45" s="6">
        <v>0.28999999999999998</v>
      </c>
      <c r="AB45" s="5">
        <v>87</v>
      </c>
      <c r="AC45" s="11">
        <v>0.6</v>
      </c>
      <c r="AD45" s="16">
        <v>0.38</v>
      </c>
      <c r="AE45" s="11">
        <v>0.67</v>
      </c>
      <c r="AF45" s="11">
        <v>1</v>
      </c>
      <c r="AG45" s="11">
        <v>0.63</v>
      </c>
      <c r="AH45" s="17">
        <v>700</v>
      </c>
      <c r="AI45" s="13"/>
      <c r="AJ45" t="str">
        <f>IF(Overall_Data[[#This Row],[Final Exam Mark]]&gt;0,IF(Overall_Data[[#This Row],[Final Exam Mark]]&gt;=700,"Passed","Failed"),"Not Attended")</f>
        <v>Passed</v>
      </c>
      <c r="AK4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45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4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45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45" s="15">
        <f>IF(ISBLANK(Overall_Data[[#This Row],[Time of Mock 1]]),AVERAGE(Overall_Data[Time of Mock 1]),VALUE(Overall_Data[[#This Row],[Time of Mock 1]]))</f>
        <v>1.03</v>
      </c>
      <c r="AP45" s="14">
        <f>IF(ISBLANK(Overall_Data[[#This Row],[Mock 1 Mark]]),AVERAGE(Overall_Data[Mock 1 Mark]),Overall_Data[[#This Row],[Mock 1 Mark]])</f>
        <v>68</v>
      </c>
      <c r="AQ45" s="15">
        <f>IF(ISBLANK(Overall_Data[[#This Row],[Time of Mock 2]]),AVERAGE(Overall_Data[Time of Mock 2]),VALUE(Overall_Data[[#This Row],[Time of Mock 2]]))</f>
        <v>0.44</v>
      </c>
      <c r="AR45" s="14">
        <f>IF(ISBLANK(Overall_Data[[#This Row],[Mock 2 Mark]]),AVERAGE(Overall_Data[Mock 2 Mark]),VALUE(Overall_Data[[#This Row],[Mock 2 Mark]]))</f>
        <v>85</v>
      </c>
      <c r="AS45" s="15">
        <f>IF(ISBLANK(Overall_Data[[#This Row],[Time of Mock 3]]),AVERAGE(Overall_Data[Time of Mock 3]),VALUE(Overall_Data[[#This Row],[Time of Mock 3]]))</f>
        <v>0.28999999999999998</v>
      </c>
      <c r="AT45" s="14">
        <f>IF(ISBLANK(Overall_Data[[#This Row],[Mark of Mock 3]]),AVERAGE(Overall_Data[Mark of Mock 3]),VALUE(Overall_Data[[#This Row],[Mark of Mock 3]]))</f>
        <v>87</v>
      </c>
      <c r="AU45" t="str">
        <f>IF(AND(Overall_Data[[#This Row],[Time 1]]&lt;0.5,Overall_Data[[#This Row],[Mark 1]]&gt;75),"A",IF(Overall_Data[[#This Row],[Mark 1]]&gt;70,"B","C"))</f>
        <v>C</v>
      </c>
      <c r="AV45" t="str">
        <f>IF(AND(Overall_Data[[#This Row],[Final Status]]="Passed",Overall_Data[[#This Row],[Retest Count]]&gt;0),"B",IF(Overall_Data[[#This Row],[Final Status]]="Passed","A","C"))</f>
        <v>A</v>
      </c>
      <c r="AW45" t="str">
        <f t="array" ref="AW45">_xlfn.IFS(Overall_Data[[#This Row],[Final Status]]="Passed","A",Overall_Data[[#This Row],[Final Status]]="Failed","B",Overall_Data[[#This Row],[Final Status]]="Not Attended","C")</f>
        <v>A</v>
      </c>
    </row>
    <row r="46" spans="1:49" ht="15.75" customHeight="1" x14ac:dyDescent="0.25">
      <c r="A46" s="2" t="s">
        <v>49</v>
      </c>
      <c r="B46" s="3" t="s">
        <v>50</v>
      </c>
      <c r="C46" s="3" t="s">
        <v>100</v>
      </c>
      <c r="D46" s="3" t="s">
        <v>57</v>
      </c>
      <c r="E46" s="3" t="s">
        <v>58</v>
      </c>
      <c r="F46" s="3">
        <v>54</v>
      </c>
      <c r="G46" s="3" t="s">
        <v>54</v>
      </c>
      <c r="H46" s="3" t="s">
        <v>55</v>
      </c>
      <c r="I46" s="25" t="s">
        <v>171</v>
      </c>
      <c r="K46" s="6">
        <v>6641</v>
      </c>
      <c r="L46" s="3">
        <v>9</v>
      </c>
      <c r="M46" s="5">
        <v>6</v>
      </c>
      <c r="N46" s="6">
        <v>4729</v>
      </c>
      <c r="O46" s="3">
        <v>6</v>
      </c>
      <c r="P46" s="5">
        <v>4</v>
      </c>
      <c r="Q46" s="6">
        <v>9512</v>
      </c>
      <c r="R46" s="3">
        <v>12</v>
      </c>
      <c r="S46" s="5">
        <v>7</v>
      </c>
      <c r="T46" s="6">
        <v>2920</v>
      </c>
      <c r="U46" s="3">
        <v>4</v>
      </c>
      <c r="V46" s="5">
        <v>8</v>
      </c>
      <c r="W46" s="6">
        <v>1.08</v>
      </c>
      <c r="X46" s="5">
        <v>80</v>
      </c>
      <c r="Y46" s="7"/>
      <c r="Z46" s="8"/>
      <c r="AA46" s="6">
        <v>0.34</v>
      </c>
      <c r="AB46" s="5">
        <v>87</v>
      </c>
      <c r="AC46" s="11">
        <v>0.8</v>
      </c>
      <c r="AD46" s="16">
        <v>0.75</v>
      </c>
      <c r="AE46" s="11">
        <v>0.67</v>
      </c>
      <c r="AF46" s="11">
        <v>0.88</v>
      </c>
      <c r="AG46" s="11">
        <v>0.75</v>
      </c>
      <c r="AH46" s="17">
        <v>800</v>
      </c>
      <c r="AI46" s="13"/>
      <c r="AJ46" t="str">
        <f>IF(Overall_Data[[#This Row],[Final Exam Mark]]&gt;0,IF(Overall_Data[[#This Row],[Final Exam Mark]]&gt;=700,"Passed","Failed"),"Not Attended")</f>
        <v>Passed</v>
      </c>
      <c r="AK4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4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4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46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46" s="15">
        <f>IF(ISBLANK(Overall_Data[[#This Row],[Time of Mock 1]]),AVERAGE(Overall_Data[Time of Mock 1]),VALUE(Overall_Data[[#This Row],[Time of Mock 1]]))</f>
        <v>1.08</v>
      </c>
      <c r="AP46" s="14">
        <f>IF(ISBLANK(Overall_Data[[#This Row],[Mock 1 Mark]]),AVERAGE(Overall_Data[Mock 1 Mark]),Overall_Data[[#This Row],[Mock 1 Mark]])</f>
        <v>80</v>
      </c>
      <c r="AQ46" s="15">
        <f>IF(ISBLANK(Overall_Data[[#This Row],[Time of Mock 2]]),AVERAGE(Overall_Data[Time of Mock 2]),VALUE(Overall_Data[[#This Row],[Time of Mock 2]]))</f>
        <v>18.282788461538459</v>
      </c>
      <c r="AR46" s="14">
        <f>IF(ISBLANK(Overall_Data[[#This Row],[Mock 2 Mark]]),AVERAGE(Overall_Data[Mock 2 Mark]),VALUE(Overall_Data[[#This Row],[Mock 2 Mark]]))</f>
        <v>80.57352941176471</v>
      </c>
      <c r="AS46" s="15">
        <f>IF(ISBLANK(Overall_Data[[#This Row],[Time of Mock 3]]),AVERAGE(Overall_Data[Time of Mock 3]),VALUE(Overall_Data[[#This Row],[Time of Mock 3]]))</f>
        <v>0.34</v>
      </c>
      <c r="AT46" s="14">
        <f>IF(ISBLANK(Overall_Data[[#This Row],[Mark of Mock 3]]),AVERAGE(Overall_Data[Mark of Mock 3]),VALUE(Overall_Data[[#This Row],[Mark of Mock 3]]))</f>
        <v>87</v>
      </c>
      <c r="AU46" t="str">
        <f>IF(AND(Overall_Data[[#This Row],[Time 1]]&lt;0.5,Overall_Data[[#This Row],[Mark 1]]&gt;75),"A",IF(Overall_Data[[#This Row],[Mark 1]]&gt;70,"B","C"))</f>
        <v>B</v>
      </c>
      <c r="AV46" t="str">
        <f>IF(AND(Overall_Data[[#This Row],[Final Status]]="Passed",Overall_Data[[#This Row],[Retest Count]]&gt;0),"B",IF(Overall_Data[[#This Row],[Final Status]]="Passed","A","C"))</f>
        <v>A</v>
      </c>
      <c r="AW46" t="str">
        <f t="array" ref="AW46">_xlfn.IFS(Overall_Data[[#This Row],[Final Status]]="Passed","A",Overall_Data[[#This Row],[Final Status]]="Failed","B",Overall_Data[[#This Row],[Final Status]]="Not Attended","C")</f>
        <v>A</v>
      </c>
    </row>
    <row r="47" spans="1:49" ht="15.75" customHeight="1" x14ac:dyDescent="0.25">
      <c r="A47" s="2" t="s">
        <v>49</v>
      </c>
      <c r="B47" s="3" t="s">
        <v>50</v>
      </c>
      <c r="C47" s="3" t="s">
        <v>101</v>
      </c>
      <c r="D47" s="3" t="s">
        <v>52</v>
      </c>
      <c r="E47" s="3" t="s">
        <v>58</v>
      </c>
      <c r="F47" s="3">
        <v>66.2</v>
      </c>
      <c r="G47" s="3" t="s">
        <v>54</v>
      </c>
      <c r="H47" s="3" t="s">
        <v>55</v>
      </c>
      <c r="I47" s="25" t="s">
        <v>171</v>
      </c>
      <c r="K47" s="6">
        <v>6247</v>
      </c>
      <c r="L47" s="3">
        <v>9</v>
      </c>
      <c r="M47" s="5">
        <v>6</v>
      </c>
      <c r="N47" s="6">
        <v>4246</v>
      </c>
      <c r="O47" s="3">
        <v>6</v>
      </c>
      <c r="P47" s="5">
        <v>4</v>
      </c>
      <c r="Q47" s="6">
        <v>12466</v>
      </c>
      <c r="R47" s="3">
        <v>16</v>
      </c>
      <c r="S47" s="5">
        <v>3</v>
      </c>
      <c r="T47" s="6">
        <v>4301</v>
      </c>
      <c r="U47" s="3">
        <v>6</v>
      </c>
      <c r="V47" s="5">
        <v>6</v>
      </c>
      <c r="W47" s="6">
        <v>1.1499999999999999</v>
      </c>
      <c r="X47" s="5">
        <v>60</v>
      </c>
      <c r="Y47" s="6">
        <v>0.56999999999999995</v>
      </c>
      <c r="Z47" s="5">
        <v>85</v>
      </c>
      <c r="AA47" s="6">
        <v>0.42</v>
      </c>
      <c r="AB47" s="5">
        <v>87</v>
      </c>
      <c r="AC47" s="11">
        <v>0.6</v>
      </c>
      <c r="AD47" s="16">
        <v>0.75</v>
      </c>
      <c r="AE47" s="11">
        <v>0.67</v>
      </c>
      <c r="AF47" s="11">
        <v>0.25</v>
      </c>
      <c r="AG47" s="11">
        <v>0.88</v>
      </c>
      <c r="AH47" s="17">
        <v>756</v>
      </c>
      <c r="AI47" s="13"/>
      <c r="AJ47" t="str">
        <f>IF(Overall_Data[[#This Row],[Final Exam Mark]]&gt;0,IF(Overall_Data[[#This Row],[Final Exam Mark]]&gt;=700,"Passed","Failed"),"Not Attended")</f>
        <v>Passed</v>
      </c>
      <c r="AK4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4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4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84.210526315789465</v>
      </c>
      <c r="AN47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47" s="15">
        <f>IF(ISBLANK(Overall_Data[[#This Row],[Time of Mock 1]]),AVERAGE(Overall_Data[Time of Mock 1]),VALUE(Overall_Data[[#This Row],[Time of Mock 1]]))</f>
        <v>1.1499999999999999</v>
      </c>
      <c r="AP47" s="14">
        <f>IF(ISBLANK(Overall_Data[[#This Row],[Mock 1 Mark]]),AVERAGE(Overall_Data[Mock 1 Mark]),Overall_Data[[#This Row],[Mock 1 Mark]])</f>
        <v>60</v>
      </c>
      <c r="AQ47" s="15">
        <f>IF(ISBLANK(Overall_Data[[#This Row],[Time of Mock 2]]),AVERAGE(Overall_Data[Time of Mock 2]),VALUE(Overall_Data[[#This Row],[Time of Mock 2]]))</f>
        <v>0.56999999999999995</v>
      </c>
      <c r="AR47" s="14">
        <f>IF(ISBLANK(Overall_Data[[#This Row],[Mock 2 Mark]]),AVERAGE(Overall_Data[Mock 2 Mark]),VALUE(Overall_Data[[#This Row],[Mock 2 Mark]]))</f>
        <v>85</v>
      </c>
      <c r="AS47" s="15">
        <f>IF(ISBLANK(Overall_Data[[#This Row],[Time of Mock 3]]),AVERAGE(Overall_Data[Time of Mock 3]),VALUE(Overall_Data[[#This Row],[Time of Mock 3]]))</f>
        <v>0.42</v>
      </c>
      <c r="AT47" s="14">
        <f>IF(ISBLANK(Overall_Data[[#This Row],[Mark of Mock 3]]),AVERAGE(Overall_Data[Mark of Mock 3]),VALUE(Overall_Data[[#This Row],[Mark of Mock 3]]))</f>
        <v>87</v>
      </c>
      <c r="AU47" t="str">
        <f>IF(AND(Overall_Data[[#This Row],[Time 1]]&lt;0.5,Overall_Data[[#This Row],[Mark 1]]&gt;75),"A",IF(Overall_Data[[#This Row],[Mark 1]]&gt;70,"B","C"))</f>
        <v>C</v>
      </c>
      <c r="AV47" t="str">
        <f>IF(AND(Overall_Data[[#This Row],[Final Status]]="Passed",Overall_Data[[#This Row],[Retest Count]]&gt;0),"B",IF(Overall_Data[[#This Row],[Final Status]]="Passed","A","C"))</f>
        <v>A</v>
      </c>
      <c r="AW47" t="str">
        <f t="array" ref="AW47">_xlfn.IFS(Overall_Data[[#This Row],[Final Status]]="Passed","A",Overall_Data[[#This Row],[Final Status]]="Failed","B",Overall_Data[[#This Row],[Final Status]]="Not Attended","C")</f>
        <v>A</v>
      </c>
    </row>
    <row r="48" spans="1:49" ht="15.75" customHeight="1" x14ac:dyDescent="0.25">
      <c r="A48" s="2" t="s">
        <v>49</v>
      </c>
      <c r="B48" s="3" t="s">
        <v>50</v>
      </c>
      <c r="C48" s="3" t="s">
        <v>102</v>
      </c>
      <c r="D48" s="3" t="s">
        <v>52</v>
      </c>
      <c r="E48" s="3" t="s">
        <v>58</v>
      </c>
      <c r="F48" s="16">
        <v>0.56000000000000005</v>
      </c>
      <c r="G48" s="3" t="s">
        <v>55</v>
      </c>
      <c r="H48" s="3" t="s">
        <v>55</v>
      </c>
      <c r="I48" s="25" t="s">
        <v>186</v>
      </c>
      <c r="K48" s="6">
        <v>5948</v>
      </c>
      <c r="L48" s="3">
        <v>8</v>
      </c>
      <c r="M48" s="5">
        <v>7</v>
      </c>
      <c r="N48" s="6">
        <v>3792</v>
      </c>
      <c r="O48" s="3">
        <v>5</v>
      </c>
      <c r="P48" s="5">
        <v>5</v>
      </c>
      <c r="Q48" s="7">
        <v>0</v>
      </c>
      <c r="R48">
        <v>0</v>
      </c>
      <c r="S48" s="8">
        <v>0</v>
      </c>
      <c r="T48" s="7">
        <v>0</v>
      </c>
      <c r="U48">
        <v>0</v>
      </c>
      <c r="V48" s="8">
        <v>0</v>
      </c>
      <c r="W48" s="7"/>
      <c r="X48" s="8"/>
      <c r="Y48" s="7"/>
      <c r="Z48" s="8"/>
      <c r="AA48" s="6">
        <v>0.34</v>
      </c>
      <c r="AB48" s="5">
        <v>47</v>
      </c>
      <c r="AC48" s="29"/>
      <c r="AD48" s="30"/>
      <c r="AE48" s="29"/>
      <c r="AF48" s="31"/>
      <c r="AG48" s="11"/>
      <c r="AH48" s="31"/>
      <c r="AI48" s="13">
        <v>1</v>
      </c>
      <c r="AJ48" t="str">
        <f>IF(Overall_Data[[#This Row],[Final Exam Mark]]&gt;0,IF(Overall_Data[[#This Row],[Final Exam Mark]]&gt;=700,"Passed","Failed"),"Not Attended")</f>
        <v>Not Attended</v>
      </c>
      <c r="AK4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48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4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48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48" s="15">
        <f>IF(ISBLANK(Overall_Data[[#This Row],[Time of Mock 1]]),AVERAGE(Overall_Data[Time of Mock 1]),VALUE(Overall_Data[[#This Row],[Time of Mock 1]]))</f>
        <v>32.831741071428567</v>
      </c>
      <c r="AP48" s="14">
        <f>IF(ISBLANK(Overall_Data[[#This Row],[Mock 1 Mark]]),AVERAGE(Overall_Data[Mock 1 Mark]),Overall_Data[[#This Row],[Mock 1 Mark]])</f>
        <v>74.138130841121495</v>
      </c>
      <c r="AQ48" s="15">
        <f>IF(ISBLANK(Overall_Data[[#This Row],[Time of Mock 2]]),AVERAGE(Overall_Data[Time of Mock 2]),VALUE(Overall_Data[[#This Row],[Time of Mock 2]]))</f>
        <v>18.282788461538459</v>
      </c>
      <c r="AR48" s="14">
        <f>IF(ISBLANK(Overall_Data[[#This Row],[Mock 2 Mark]]),AVERAGE(Overall_Data[Mock 2 Mark]),VALUE(Overall_Data[[#This Row],[Mock 2 Mark]]))</f>
        <v>80.57352941176471</v>
      </c>
      <c r="AS48" s="15">
        <f>IF(ISBLANK(Overall_Data[[#This Row],[Time of Mock 3]]),AVERAGE(Overall_Data[Time of Mock 3]),VALUE(Overall_Data[[#This Row],[Time of Mock 3]]))</f>
        <v>0.34</v>
      </c>
      <c r="AT48" s="14">
        <f>IF(ISBLANK(Overall_Data[[#This Row],[Mark of Mock 3]]),AVERAGE(Overall_Data[Mark of Mock 3]),VALUE(Overall_Data[[#This Row],[Mark of Mock 3]]))</f>
        <v>47</v>
      </c>
      <c r="AU48" t="str">
        <f>IF(AND(Overall_Data[[#This Row],[Time 1]]&lt;0.5,Overall_Data[[#This Row],[Mark 1]]&gt;75),"A",IF(Overall_Data[[#This Row],[Mark 1]]&gt;70,"B","C"))</f>
        <v>B</v>
      </c>
      <c r="AV48" t="str">
        <f>IF(AND(Overall_Data[[#This Row],[Final Status]]="Passed",Overall_Data[[#This Row],[Retest Count]]&gt;0),"B",IF(Overall_Data[[#This Row],[Final Status]]="Passed","A","C"))</f>
        <v>C</v>
      </c>
      <c r="AW48" t="str">
        <f t="array" ref="AW48">_xlfn.IFS(Overall_Data[[#This Row],[Final Status]]="Passed","A",Overall_Data[[#This Row],[Final Status]]="Failed","B",Overall_Data[[#This Row],[Final Status]]="Not Attended","C")</f>
        <v>C</v>
      </c>
    </row>
    <row r="49" spans="1:49" ht="15.75" customHeight="1" x14ac:dyDescent="0.25">
      <c r="A49" s="2" t="s">
        <v>49</v>
      </c>
      <c r="B49" s="3" t="s">
        <v>50</v>
      </c>
      <c r="C49" s="3" t="s">
        <v>103</v>
      </c>
      <c r="D49" s="3" t="s">
        <v>52</v>
      </c>
      <c r="E49" s="3" t="s">
        <v>81</v>
      </c>
      <c r="F49" s="16">
        <v>0.83</v>
      </c>
      <c r="G49" s="3" t="s">
        <v>55</v>
      </c>
      <c r="H49" s="3" t="s">
        <v>55</v>
      </c>
      <c r="I49" s="25" t="s">
        <v>186</v>
      </c>
      <c r="K49" s="6">
        <v>8433</v>
      </c>
      <c r="L49" s="3">
        <v>10</v>
      </c>
      <c r="M49" s="5">
        <v>5</v>
      </c>
      <c r="N49" s="6">
        <v>5299</v>
      </c>
      <c r="O49" s="3">
        <v>6</v>
      </c>
      <c r="P49" s="5">
        <v>4</v>
      </c>
      <c r="Q49" s="6">
        <v>8610</v>
      </c>
      <c r="R49" s="3">
        <v>10</v>
      </c>
      <c r="S49" s="5">
        <v>9</v>
      </c>
      <c r="T49" s="6">
        <v>4146</v>
      </c>
      <c r="U49" s="3">
        <v>5</v>
      </c>
      <c r="V49" s="5">
        <v>7</v>
      </c>
      <c r="W49" s="6">
        <v>1.3</v>
      </c>
      <c r="X49" s="5">
        <v>70</v>
      </c>
      <c r="Y49" s="6">
        <v>0.54</v>
      </c>
      <c r="Z49" s="5">
        <v>78</v>
      </c>
      <c r="AA49" s="6">
        <v>0.36</v>
      </c>
      <c r="AB49" s="5">
        <v>70</v>
      </c>
      <c r="AC49" s="11">
        <v>0.8</v>
      </c>
      <c r="AD49" s="16">
        <v>0.75</v>
      </c>
      <c r="AE49" s="11">
        <v>0.83</v>
      </c>
      <c r="AF49" s="11">
        <v>0.75</v>
      </c>
      <c r="AG49" s="11">
        <v>0.5</v>
      </c>
      <c r="AH49" s="17">
        <v>750</v>
      </c>
      <c r="AI49" s="13"/>
      <c r="AJ49" t="str">
        <f>IF(Overall_Data[[#This Row],[Final Exam Mark]]&gt;0,IF(Overall_Data[[#This Row],[Final Exam Mark]]&gt;=700,"Passed","Failed"),"Not Attended")</f>
        <v>Passed</v>
      </c>
      <c r="AK4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4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4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49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49" s="15">
        <f>IF(ISBLANK(Overall_Data[[#This Row],[Time of Mock 1]]),AVERAGE(Overall_Data[Time of Mock 1]),VALUE(Overall_Data[[#This Row],[Time of Mock 1]]))</f>
        <v>1.3</v>
      </c>
      <c r="AP49" s="14">
        <f>IF(ISBLANK(Overall_Data[[#This Row],[Mock 1 Mark]]),AVERAGE(Overall_Data[Mock 1 Mark]),Overall_Data[[#This Row],[Mock 1 Mark]])</f>
        <v>70</v>
      </c>
      <c r="AQ49" s="15">
        <f>IF(ISBLANK(Overall_Data[[#This Row],[Time of Mock 2]]),AVERAGE(Overall_Data[Time of Mock 2]),VALUE(Overall_Data[[#This Row],[Time of Mock 2]]))</f>
        <v>0.54</v>
      </c>
      <c r="AR49" s="14">
        <f>IF(ISBLANK(Overall_Data[[#This Row],[Mock 2 Mark]]),AVERAGE(Overall_Data[Mock 2 Mark]),VALUE(Overall_Data[[#This Row],[Mock 2 Mark]]))</f>
        <v>78</v>
      </c>
      <c r="AS49" s="15">
        <f>IF(ISBLANK(Overall_Data[[#This Row],[Time of Mock 3]]),AVERAGE(Overall_Data[Time of Mock 3]),VALUE(Overall_Data[[#This Row],[Time of Mock 3]]))</f>
        <v>0.36</v>
      </c>
      <c r="AT49" s="14">
        <f>IF(ISBLANK(Overall_Data[[#This Row],[Mark of Mock 3]]),AVERAGE(Overall_Data[Mark of Mock 3]),VALUE(Overall_Data[[#This Row],[Mark of Mock 3]]))</f>
        <v>70</v>
      </c>
      <c r="AU49" t="str">
        <f>IF(AND(Overall_Data[[#This Row],[Time 1]]&lt;0.5,Overall_Data[[#This Row],[Mark 1]]&gt;75),"A",IF(Overall_Data[[#This Row],[Mark 1]]&gt;70,"B","C"))</f>
        <v>C</v>
      </c>
      <c r="AV49" t="str">
        <f>IF(AND(Overall_Data[[#This Row],[Final Status]]="Passed",Overall_Data[[#This Row],[Retest Count]]&gt;0),"B",IF(Overall_Data[[#This Row],[Final Status]]="Passed","A","C"))</f>
        <v>A</v>
      </c>
      <c r="AW49" t="str">
        <f t="array" ref="AW49">_xlfn.IFS(Overall_Data[[#This Row],[Final Status]]="Passed","A",Overall_Data[[#This Row],[Final Status]]="Failed","B",Overall_Data[[#This Row],[Final Status]]="Not Attended","C")</f>
        <v>A</v>
      </c>
    </row>
    <row r="50" spans="1:49" ht="15.75" customHeight="1" x14ac:dyDescent="0.25">
      <c r="A50" s="2" t="s">
        <v>49</v>
      </c>
      <c r="B50" s="3" t="s">
        <v>50</v>
      </c>
      <c r="C50" s="3" t="s">
        <v>104</v>
      </c>
      <c r="D50" s="3" t="s">
        <v>52</v>
      </c>
      <c r="E50" s="3" t="s">
        <v>58</v>
      </c>
      <c r="F50" s="16">
        <v>0.62</v>
      </c>
      <c r="G50" s="3" t="s">
        <v>54</v>
      </c>
      <c r="H50" s="3" t="s">
        <v>55</v>
      </c>
      <c r="I50" s="25" t="s">
        <v>186</v>
      </c>
      <c r="K50" s="6">
        <v>3269</v>
      </c>
      <c r="L50" s="3">
        <v>4</v>
      </c>
      <c r="M50" s="5">
        <v>11</v>
      </c>
      <c r="N50" s="6">
        <v>3648</v>
      </c>
      <c r="O50" s="3">
        <v>5</v>
      </c>
      <c r="P50" s="5">
        <v>5</v>
      </c>
      <c r="Q50" s="6">
        <v>9339</v>
      </c>
      <c r="R50" s="3">
        <v>13</v>
      </c>
      <c r="S50" s="5">
        <v>6</v>
      </c>
      <c r="T50" s="6">
        <v>5195</v>
      </c>
      <c r="U50" s="3">
        <v>7</v>
      </c>
      <c r="V50" s="5">
        <v>5</v>
      </c>
      <c r="W50" s="7"/>
      <c r="X50" s="8"/>
      <c r="Y50" s="7"/>
      <c r="Z50" s="8"/>
      <c r="AA50" s="6">
        <v>0.37</v>
      </c>
      <c r="AB50" s="5">
        <v>77</v>
      </c>
      <c r="AC50" s="11">
        <v>0.4</v>
      </c>
      <c r="AD50" s="16">
        <v>0.38</v>
      </c>
      <c r="AE50" s="11">
        <v>0.33</v>
      </c>
      <c r="AF50" s="11">
        <v>0.5</v>
      </c>
      <c r="AG50" s="11">
        <v>0.38</v>
      </c>
      <c r="AH50" s="17">
        <v>515</v>
      </c>
      <c r="AI50" s="13"/>
      <c r="AJ50" t="str">
        <f>IF(Overall_Data[[#This Row],[Final Exam Mark]]&gt;0,IF(Overall_Data[[#This Row],[Final Exam Mark]]&gt;=700,"Passed","Failed"),"Not Attended")</f>
        <v>Failed</v>
      </c>
      <c r="AK5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26.666666666666668</v>
      </c>
      <c r="AL50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5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50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50" s="15">
        <f>IF(ISBLANK(Overall_Data[[#This Row],[Time of Mock 1]]),AVERAGE(Overall_Data[Time of Mock 1]),VALUE(Overall_Data[[#This Row],[Time of Mock 1]]))</f>
        <v>32.831741071428567</v>
      </c>
      <c r="AP50" s="14">
        <f>IF(ISBLANK(Overall_Data[[#This Row],[Mock 1 Mark]]),AVERAGE(Overall_Data[Mock 1 Mark]),Overall_Data[[#This Row],[Mock 1 Mark]])</f>
        <v>74.138130841121495</v>
      </c>
      <c r="AQ50" s="15">
        <f>IF(ISBLANK(Overall_Data[[#This Row],[Time of Mock 2]]),AVERAGE(Overall_Data[Time of Mock 2]),VALUE(Overall_Data[[#This Row],[Time of Mock 2]]))</f>
        <v>18.282788461538459</v>
      </c>
      <c r="AR50" s="14">
        <f>IF(ISBLANK(Overall_Data[[#This Row],[Mock 2 Mark]]),AVERAGE(Overall_Data[Mock 2 Mark]),VALUE(Overall_Data[[#This Row],[Mock 2 Mark]]))</f>
        <v>80.57352941176471</v>
      </c>
      <c r="AS50" s="15">
        <f>IF(ISBLANK(Overall_Data[[#This Row],[Time of Mock 3]]),AVERAGE(Overall_Data[Time of Mock 3]),VALUE(Overall_Data[[#This Row],[Time of Mock 3]]))</f>
        <v>0.37</v>
      </c>
      <c r="AT50" s="14">
        <f>IF(ISBLANK(Overall_Data[[#This Row],[Mark of Mock 3]]),AVERAGE(Overall_Data[Mark of Mock 3]),VALUE(Overall_Data[[#This Row],[Mark of Mock 3]]))</f>
        <v>77</v>
      </c>
      <c r="AU50" t="str">
        <f>IF(AND(Overall_Data[[#This Row],[Time 1]]&lt;0.5,Overall_Data[[#This Row],[Mark 1]]&gt;75),"A",IF(Overall_Data[[#This Row],[Mark 1]]&gt;70,"B","C"))</f>
        <v>B</v>
      </c>
      <c r="AV50" t="str">
        <f>IF(AND(Overall_Data[[#This Row],[Final Status]]="Passed",Overall_Data[[#This Row],[Retest Count]]&gt;0),"B",IF(Overall_Data[[#This Row],[Final Status]]="Passed","A","C"))</f>
        <v>C</v>
      </c>
      <c r="AW50" t="str">
        <f t="array" ref="AW50">_xlfn.IFS(Overall_Data[[#This Row],[Final Status]]="Passed","A",Overall_Data[[#This Row],[Final Status]]="Failed","B",Overall_Data[[#This Row],[Final Status]]="Not Attended","C")</f>
        <v>B</v>
      </c>
    </row>
    <row r="51" spans="1:49" ht="15.75" customHeight="1" x14ac:dyDescent="0.25">
      <c r="A51" s="2" t="s">
        <v>49</v>
      </c>
      <c r="B51" s="3" t="s">
        <v>50</v>
      </c>
      <c r="C51" s="3" t="s">
        <v>108</v>
      </c>
      <c r="D51" s="3" t="s">
        <v>57</v>
      </c>
      <c r="E51" s="3" t="s">
        <v>58</v>
      </c>
      <c r="F51" s="3">
        <v>63</v>
      </c>
      <c r="G51" s="3" t="s">
        <v>54</v>
      </c>
      <c r="H51" s="3" t="s">
        <v>55</v>
      </c>
      <c r="I51" s="25" t="s">
        <v>171</v>
      </c>
      <c r="K51" s="6">
        <v>7394</v>
      </c>
      <c r="L51" s="3">
        <v>9</v>
      </c>
      <c r="M51" s="5">
        <v>6</v>
      </c>
      <c r="N51" s="6">
        <v>2726</v>
      </c>
      <c r="O51" s="3">
        <v>4</v>
      </c>
      <c r="P51" s="5">
        <v>6</v>
      </c>
      <c r="Q51" s="6">
        <v>8083</v>
      </c>
      <c r="R51" s="3">
        <v>11</v>
      </c>
      <c r="S51" s="5">
        <v>8</v>
      </c>
      <c r="T51" s="6">
        <v>4056</v>
      </c>
      <c r="U51" s="3">
        <v>6</v>
      </c>
      <c r="V51" s="5">
        <v>6</v>
      </c>
      <c r="W51" s="6">
        <v>1.22</v>
      </c>
      <c r="X51" s="5">
        <v>60</v>
      </c>
      <c r="Y51" s="7"/>
      <c r="Z51" s="8"/>
      <c r="AA51" s="6">
        <v>0.28999999999999998</v>
      </c>
      <c r="AB51" s="5">
        <v>70</v>
      </c>
      <c r="AC51" s="11">
        <v>0.8</v>
      </c>
      <c r="AD51" s="16">
        <v>0.63</v>
      </c>
      <c r="AE51" s="11">
        <v>0.83</v>
      </c>
      <c r="AF51" s="11">
        <v>0.88</v>
      </c>
      <c r="AG51" s="11">
        <v>0.63</v>
      </c>
      <c r="AH51" s="17">
        <v>775</v>
      </c>
      <c r="AI51" s="13"/>
      <c r="AJ51" t="str">
        <f>IF(Overall_Data[[#This Row],[Final Exam Mark]]&gt;0,IF(Overall_Data[[#This Row],[Final Exam Mark]]&gt;=700,"Passed","Failed"),"Not Attended")</f>
        <v>Passed</v>
      </c>
      <c r="AK5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51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5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51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51" s="15">
        <f>IF(ISBLANK(Overall_Data[[#This Row],[Time of Mock 1]]),AVERAGE(Overall_Data[Time of Mock 1]),VALUE(Overall_Data[[#This Row],[Time of Mock 1]]))</f>
        <v>1.22</v>
      </c>
      <c r="AP51" s="14">
        <f>IF(ISBLANK(Overall_Data[[#This Row],[Mock 1 Mark]]),AVERAGE(Overall_Data[Mock 1 Mark]),Overall_Data[[#This Row],[Mock 1 Mark]])</f>
        <v>60</v>
      </c>
      <c r="AQ51" s="15">
        <f>IF(ISBLANK(Overall_Data[[#This Row],[Time of Mock 2]]),AVERAGE(Overall_Data[Time of Mock 2]),VALUE(Overall_Data[[#This Row],[Time of Mock 2]]))</f>
        <v>18.282788461538459</v>
      </c>
      <c r="AR51" s="14">
        <f>IF(ISBLANK(Overall_Data[[#This Row],[Mock 2 Mark]]),AVERAGE(Overall_Data[Mock 2 Mark]),VALUE(Overall_Data[[#This Row],[Mock 2 Mark]]))</f>
        <v>80.57352941176471</v>
      </c>
      <c r="AS51" s="15">
        <f>IF(ISBLANK(Overall_Data[[#This Row],[Time of Mock 3]]),AVERAGE(Overall_Data[Time of Mock 3]),VALUE(Overall_Data[[#This Row],[Time of Mock 3]]))</f>
        <v>0.28999999999999998</v>
      </c>
      <c r="AT51" s="14">
        <f>IF(ISBLANK(Overall_Data[[#This Row],[Mark of Mock 3]]),AVERAGE(Overall_Data[Mark of Mock 3]),VALUE(Overall_Data[[#This Row],[Mark of Mock 3]]))</f>
        <v>70</v>
      </c>
      <c r="AU51" t="str">
        <f>IF(AND(Overall_Data[[#This Row],[Time 1]]&lt;0.5,Overall_Data[[#This Row],[Mark 1]]&gt;75),"A",IF(Overall_Data[[#This Row],[Mark 1]]&gt;70,"B","C"))</f>
        <v>C</v>
      </c>
      <c r="AV51" t="str">
        <f>IF(AND(Overall_Data[[#This Row],[Final Status]]="Passed",Overall_Data[[#This Row],[Retest Count]]&gt;0),"B",IF(Overall_Data[[#This Row],[Final Status]]="Passed","A","C"))</f>
        <v>A</v>
      </c>
      <c r="AW51" t="str">
        <f t="array" ref="AW51">_xlfn.IFS(Overall_Data[[#This Row],[Final Status]]="Passed","A",Overall_Data[[#This Row],[Final Status]]="Failed","B",Overall_Data[[#This Row],[Final Status]]="Not Attended","C")</f>
        <v>A</v>
      </c>
    </row>
    <row r="52" spans="1:49" ht="15.75" customHeight="1" x14ac:dyDescent="0.25">
      <c r="A52" s="2" t="s">
        <v>49</v>
      </c>
      <c r="B52" s="3" t="s">
        <v>50</v>
      </c>
      <c r="C52" s="3" t="s">
        <v>105</v>
      </c>
      <c r="D52" s="3" t="s">
        <v>52</v>
      </c>
      <c r="E52" s="3" t="s">
        <v>58</v>
      </c>
      <c r="F52" s="16">
        <v>0.77</v>
      </c>
      <c r="G52" s="3" t="s">
        <v>54</v>
      </c>
      <c r="H52" s="3" t="s">
        <v>55</v>
      </c>
      <c r="I52" s="25" t="s">
        <v>186</v>
      </c>
      <c r="K52" s="6">
        <v>8562</v>
      </c>
      <c r="L52" s="3">
        <v>11</v>
      </c>
      <c r="M52" s="5">
        <v>4</v>
      </c>
      <c r="N52" s="6">
        <v>6743</v>
      </c>
      <c r="O52" s="3">
        <v>8</v>
      </c>
      <c r="P52" s="5">
        <v>2</v>
      </c>
      <c r="Q52" s="6">
        <v>12485</v>
      </c>
      <c r="R52" s="3">
        <v>15</v>
      </c>
      <c r="S52" s="5">
        <v>4</v>
      </c>
      <c r="T52" s="6">
        <v>5657</v>
      </c>
      <c r="U52" s="3">
        <v>7</v>
      </c>
      <c r="V52" s="5">
        <v>5</v>
      </c>
      <c r="W52" s="6">
        <v>0.45</v>
      </c>
      <c r="X52" s="5">
        <v>78</v>
      </c>
      <c r="Y52" s="6">
        <v>0.31</v>
      </c>
      <c r="Z52" s="5">
        <v>73</v>
      </c>
      <c r="AA52" s="6">
        <v>0.24</v>
      </c>
      <c r="AB52" s="5">
        <v>97</v>
      </c>
      <c r="AC52" s="11">
        <v>0.6</v>
      </c>
      <c r="AD52" s="16">
        <v>0.38</v>
      </c>
      <c r="AE52" s="11">
        <v>0.83</v>
      </c>
      <c r="AF52" s="11">
        <v>0.75</v>
      </c>
      <c r="AG52" s="11">
        <v>0.88</v>
      </c>
      <c r="AH52" s="17">
        <v>793</v>
      </c>
      <c r="AI52" s="13"/>
      <c r="AJ52" t="str">
        <f>IF(Overall_Data[[#This Row],[Final Exam Mark]]&gt;0,IF(Overall_Data[[#This Row],[Final Exam Mark]]&gt;=700,"Passed","Failed"),"Not Attended")</f>
        <v>Passed</v>
      </c>
      <c r="AK5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52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5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52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52" s="15">
        <f>IF(ISBLANK(Overall_Data[[#This Row],[Time of Mock 1]]),AVERAGE(Overall_Data[Time of Mock 1]),VALUE(Overall_Data[[#This Row],[Time of Mock 1]]))</f>
        <v>0.45</v>
      </c>
      <c r="AP52" s="14">
        <f>IF(ISBLANK(Overall_Data[[#This Row],[Mock 1 Mark]]),AVERAGE(Overall_Data[Mock 1 Mark]),Overall_Data[[#This Row],[Mock 1 Mark]])</f>
        <v>78</v>
      </c>
      <c r="AQ52" s="15">
        <f>IF(ISBLANK(Overall_Data[[#This Row],[Time of Mock 2]]),AVERAGE(Overall_Data[Time of Mock 2]),VALUE(Overall_Data[[#This Row],[Time of Mock 2]]))</f>
        <v>0.31</v>
      </c>
      <c r="AR52" s="14">
        <f>IF(ISBLANK(Overall_Data[[#This Row],[Mock 2 Mark]]),AVERAGE(Overall_Data[Mock 2 Mark]),VALUE(Overall_Data[[#This Row],[Mock 2 Mark]]))</f>
        <v>73</v>
      </c>
      <c r="AS52" s="15">
        <f>IF(ISBLANK(Overall_Data[[#This Row],[Time of Mock 3]]),AVERAGE(Overall_Data[Time of Mock 3]),VALUE(Overall_Data[[#This Row],[Time of Mock 3]]))</f>
        <v>0.24</v>
      </c>
      <c r="AT52" s="14">
        <f>IF(ISBLANK(Overall_Data[[#This Row],[Mark of Mock 3]]),AVERAGE(Overall_Data[Mark of Mock 3]),VALUE(Overall_Data[[#This Row],[Mark of Mock 3]]))</f>
        <v>97</v>
      </c>
      <c r="AU52" t="str">
        <f>IF(AND(Overall_Data[[#This Row],[Time 1]]&lt;0.5,Overall_Data[[#This Row],[Mark 1]]&gt;75),"A",IF(Overall_Data[[#This Row],[Mark 1]]&gt;70,"B","C"))</f>
        <v>A</v>
      </c>
      <c r="AV52" t="str">
        <f>IF(AND(Overall_Data[[#This Row],[Final Status]]="Passed",Overall_Data[[#This Row],[Retest Count]]&gt;0),"B",IF(Overall_Data[[#This Row],[Final Status]]="Passed","A","C"))</f>
        <v>A</v>
      </c>
      <c r="AW52" t="str">
        <f t="array" ref="AW52">_xlfn.IFS(Overall_Data[[#This Row],[Final Status]]="Passed","A",Overall_Data[[#This Row],[Final Status]]="Failed","B",Overall_Data[[#This Row],[Final Status]]="Not Attended","C")</f>
        <v>A</v>
      </c>
    </row>
    <row r="53" spans="1:49" ht="15.75" customHeight="1" x14ac:dyDescent="0.25">
      <c r="A53" s="2" t="s">
        <v>49</v>
      </c>
      <c r="B53" s="3" t="s">
        <v>50</v>
      </c>
      <c r="C53" s="3" t="s">
        <v>107</v>
      </c>
      <c r="D53" s="3" t="s">
        <v>52</v>
      </c>
      <c r="E53" s="3" t="s">
        <v>81</v>
      </c>
      <c r="F53" s="16">
        <v>0.76</v>
      </c>
      <c r="G53" s="3" t="s">
        <v>54</v>
      </c>
      <c r="H53" s="3" t="s">
        <v>55</v>
      </c>
      <c r="I53" s="25" t="s">
        <v>171</v>
      </c>
      <c r="K53" s="6">
        <v>7426</v>
      </c>
      <c r="L53" s="3">
        <v>10</v>
      </c>
      <c r="M53" s="5">
        <v>5</v>
      </c>
      <c r="N53" s="6">
        <v>5259</v>
      </c>
      <c r="O53" s="3">
        <v>7</v>
      </c>
      <c r="P53" s="5">
        <v>3</v>
      </c>
      <c r="Q53" s="6">
        <v>10523</v>
      </c>
      <c r="R53" s="3">
        <v>13</v>
      </c>
      <c r="S53" s="5">
        <v>6</v>
      </c>
      <c r="T53" s="6">
        <v>5250</v>
      </c>
      <c r="U53" s="3">
        <v>7</v>
      </c>
      <c r="V53" s="5">
        <v>5</v>
      </c>
      <c r="W53" s="6">
        <v>1.27</v>
      </c>
      <c r="X53" s="5">
        <v>78</v>
      </c>
      <c r="Y53" s="7"/>
      <c r="Z53" s="8"/>
      <c r="AA53" s="7"/>
      <c r="AB53" s="8"/>
      <c r="AC53" s="31"/>
      <c r="AE53" s="31"/>
      <c r="AF53" s="31"/>
      <c r="AG53" s="11"/>
      <c r="AH53" s="31"/>
      <c r="AI53" s="13"/>
      <c r="AJ53" t="str">
        <f>IF(Overall_Data[[#This Row],[Final Exam Mark]]&gt;0,IF(Overall_Data[[#This Row],[Final Exam Mark]]&gt;=700,"Passed","Failed"),"Not Attended")</f>
        <v>Not Attended</v>
      </c>
      <c r="AK5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53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5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53" s="14">
        <f>IF(Overall_Data[[#This Row],[MOS Charts - Total Score]]&gt;0,Overall_Data[[#This Row],[MOS Charts - Correct Answers]]/(Overall_Data[[#This Row],[MOS Charts - Correct Answers]]+Overall_Data[[#This Row],[MOS Charts - Wrong Answers]])*100,0)</f>
        <v>58.333333333333336</v>
      </c>
      <c r="AO53" s="15">
        <f>IF(ISBLANK(Overall_Data[[#This Row],[Time of Mock 1]]),AVERAGE(Overall_Data[Time of Mock 1]),VALUE(Overall_Data[[#This Row],[Time of Mock 1]]))</f>
        <v>1.27</v>
      </c>
      <c r="AP53" s="14">
        <f>IF(ISBLANK(Overall_Data[[#This Row],[Mock 1 Mark]]),AVERAGE(Overall_Data[Mock 1 Mark]),Overall_Data[[#This Row],[Mock 1 Mark]])</f>
        <v>78</v>
      </c>
      <c r="AQ53" s="15">
        <f>IF(ISBLANK(Overall_Data[[#This Row],[Time of Mock 2]]),AVERAGE(Overall_Data[Time of Mock 2]),VALUE(Overall_Data[[#This Row],[Time of Mock 2]]))</f>
        <v>18.282788461538459</v>
      </c>
      <c r="AR53" s="14">
        <f>IF(ISBLANK(Overall_Data[[#This Row],[Mock 2 Mark]]),AVERAGE(Overall_Data[Mock 2 Mark]),VALUE(Overall_Data[[#This Row],[Mock 2 Mark]]))</f>
        <v>80.57352941176471</v>
      </c>
      <c r="AS53" s="15">
        <f>IF(ISBLANK(Overall_Data[[#This Row],[Time of Mock 3]]),AVERAGE(Overall_Data[Time of Mock 3]),VALUE(Overall_Data[[#This Row],[Time of Mock 3]]))</f>
        <v>0.2982142857142856</v>
      </c>
      <c r="AT53" s="14">
        <f>IF(ISBLANK(Overall_Data[[#This Row],[Mark of Mock 3]]),AVERAGE(Overall_Data[Mark of Mock 3]),VALUE(Overall_Data[[#This Row],[Mark of Mock 3]]))</f>
        <v>81.964285714285708</v>
      </c>
      <c r="AU53" t="str">
        <f>IF(AND(Overall_Data[[#This Row],[Time 1]]&lt;0.5,Overall_Data[[#This Row],[Mark 1]]&gt;75),"A",IF(Overall_Data[[#This Row],[Mark 1]]&gt;70,"B","C"))</f>
        <v>B</v>
      </c>
      <c r="AV53" t="str">
        <f>IF(AND(Overall_Data[[#This Row],[Final Status]]="Passed",Overall_Data[[#This Row],[Retest Count]]&gt;0),"B",IF(Overall_Data[[#This Row],[Final Status]]="Passed","A","C"))</f>
        <v>C</v>
      </c>
      <c r="AW53" t="str">
        <f t="array" ref="AW53">_xlfn.IFS(Overall_Data[[#This Row],[Final Status]]="Passed","A",Overall_Data[[#This Row],[Final Status]]="Failed","B",Overall_Data[[#This Row],[Final Status]]="Not Attended","C")</f>
        <v>C</v>
      </c>
    </row>
    <row r="54" spans="1:49" ht="15.75" customHeight="1" x14ac:dyDescent="0.25">
      <c r="A54" s="2" t="s">
        <v>49</v>
      </c>
      <c r="B54" s="3" t="s">
        <v>50</v>
      </c>
      <c r="C54" s="3" t="s">
        <v>108</v>
      </c>
      <c r="D54" s="3" t="s">
        <v>57</v>
      </c>
      <c r="E54" s="3" t="s">
        <v>58</v>
      </c>
      <c r="F54" s="3">
        <v>64</v>
      </c>
      <c r="G54" s="3" t="s">
        <v>54</v>
      </c>
      <c r="H54" s="3" t="s">
        <v>55</v>
      </c>
      <c r="I54" s="25" t="s">
        <v>192</v>
      </c>
      <c r="K54" s="7">
        <v>0</v>
      </c>
      <c r="L54">
        <v>0</v>
      </c>
      <c r="M54" s="8">
        <v>0</v>
      </c>
      <c r="N54" s="6">
        <v>3667</v>
      </c>
      <c r="O54" s="3">
        <v>5</v>
      </c>
      <c r="P54" s="5">
        <v>5</v>
      </c>
      <c r="Q54" s="6">
        <v>11481</v>
      </c>
      <c r="R54" s="3">
        <v>15</v>
      </c>
      <c r="S54" s="5">
        <v>4</v>
      </c>
      <c r="T54" s="6">
        <v>3599</v>
      </c>
      <c r="U54" s="3">
        <v>5</v>
      </c>
      <c r="V54" s="5">
        <v>7</v>
      </c>
      <c r="W54" s="6">
        <v>1.08</v>
      </c>
      <c r="X54" s="5">
        <v>88</v>
      </c>
      <c r="Y54" s="6">
        <v>0.42</v>
      </c>
      <c r="Z54" s="5">
        <v>85</v>
      </c>
      <c r="AA54" s="6">
        <v>0.28999999999999998</v>
      </c>
      <c r="AB54" s="5">
        <v>80</v>
      </c>
      <c r="AC54" s="11">
        <v>0.8</v>
      </c>
      <c r="AD54" s="16">
        <v>0.63</v>
      </c>
      <c r="AE54" s="11">
        <v>0.5</v>
      </c>
      <c r="AF54" s="11">
        <v>0.5</v>
      </c>
      <c r="AG54" s="11">
        <v>0.75</v>
      </c>
      <c r="AH54" s="17">
        <v>756</v>
      </c>
      <c r="AI54" s="13"/>
      <c r="AJ54" t="str">
        <f>IF(Overall_Data[[#This Row],[Final Exam Mark]]&gt;0,IF(Overall_Data[[#This Row],[Final Exam Mark]]&gt;=700,"Passed","Failed"),"Not Attended")</f>
        <v>Passed</v>
      </c>
      <c r="AK5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54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5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54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54" s="15">
        <f>IF(ISBLANK(Overall_Data[[#This Row],[Time of Mock 1]]),AVERAGE(Overall_Data[Time of Mock 1]),VALUE(Overall_Data[[#This Row],[Time of Mock 1]]))</f>
        <v>1.08</v>
      </c>
      <c r="AP54" s="14">
        <f>IF(ISBLANK(Overall_Data[[#This Row],[Mock 1 Mark]]),AVERAGE(Overall_Data[Mock 1 Mark]),Overall_Data[[#This Row],[Mock 1 Mark]])</f>
        <v>88</v>
      </c>
      <c r="AQ54" s="15">
        <f>IF(ISBLANK(Overall_Data[[#This Row],[Time of Mock 2]]),AVERAGE(Overall_Data[Time of Mock 2]),VALUE(Overall_Data[[#This Row],[Time of Mock 2]]))</f>
        <v>0.42</v>
      </c>
      <c r="AR54" s="14">
        <f>IF(ISBLANK(Overall_Data[[#This Row],[Mock 2 Mark]]),AVERAGE(Overall_Data[Mock 2 Mark]),VALUE(Overall_Data[[#This Row],[Mock 2 Mark]]))</f>
        <v>85</v>
      </c>
      <c r="AS54" s="15">
        <f>IF(ISBLANK(Overall_Data[[#This Row],[Time of Mock 3]]),AVERAGE(Overall_Data[Time of Mock 3]),VALUE(Overall_Data[[#This Row],[Time of Mock 3]]))</f>
        <v>0.28999999999999998</v>
      </c>
      <c r="AT54" s="14">
        <f>IF(ISBLANK(Overall_Data[[#This Row],[Mark of Mock 3]]),AVERAGE(Overall_Data[Mark of Mock 3]),VALUE(Overall_Data[[#This Row],[Mark of Mock 3]]))</f>
        <v>80</v>
      </c>
      <c r="AU54" t="str">
        <f>IF(AND(Overall_Data[[#This Row],[Time 1]]&lt;0.5,Overall_Data[[#This Row],[Mark 1]]&gt;75),"A",IF(Overall_Data[[#This Row],[Mark 1]]&gt;70,"B","C"))</f>
        <v>B</v>
      </c>
      <c r="AV54" t="str">
        <f>IF(AND(Overall_Data[[#This Row],[Final Status]]="Passed",Overall_Data[[#This Row],[Retest Count]]&gt;0),"B",IF(Overall_Data[[#This Row],[Final Status]]="Passed","A","C"))</f>
        <v>A</v>
      </c>
      <c r="AW54" t="str">
        <f t="array" ref="AW54">_xlfn.IFS(Overall_Data[[#This Row],[Final Status]]="Passed","A",Overall_Data[[#This Row],[Final Status]]="Failed","B",Overall_Data[[#This Row],[Final Status]]="Not Attended","C")</f>
        <v>A</v>
      </c>
    </row>
    <row r="55" spans="1:49" ht="15.75" customHeight="1" x14ac:dyDescent="0.25">
      <c r="A55" s="2" t="s">
        <v>49</v>
      </c>
      <c r="B55" s="3" t="s">
        <v>50</v>
      </c>
      <c r="C55" s="3" t="s">
        <v>109</v>
      </c>
      <c r="D55" s="3" t="s">
        <v>57</v>
      </c>
      <c r="E55" s="3" t="s">
        <v>96</v>
      </c>
      <c r="F55" s="3">
        <v>0</v>
      </c>
      <c r="G55" s="3" t="s">
        <v>54</v>
      </c>
      <c r="H55" s="3" t="s">
        <v>55</v>
      </c>
      <c r="I55" s="25" t="s">
        <v>186</v>
      </c>
      <c r="K55" s="6">
        <v>7292</v>
      </c>
      <c r="L55" s="3">
        <v>10</v>
      </c>
      <c r="M55" s="5">
        <v>5</v>
      </c>
      <c r="N55" s="6">
        <v>3667</v>
      </c>
      <c r="O55" s="3">
        <v>5</v>
      </c>
      <c r="P55" s="5">
        <v>5</v>
      </c>
      <c r="Q55" s="6">
        <v>11481</v>
      </c>
      <c r="R55" s="3">
        <v>15</v>
      </c>
      <c r="S55" s="5">
        <v>4</v>
      </c>
      <c r="T55" s="6">
        <v>3599</v>
      </c>
      <c r="U55" s="3">
        <v>5</v>
      </c>
      <c r="V55" s="5">
        <v>7</v>
      </c>
      <c r="W55" s="6">
        <v>1.08</v>
      </c>
      <c r="X55" s="5">
        <v>88</v>
      </c>
      <c r="Y55" s="7"/>
      <c r="Z55" s="8"/>
      <c r="AA55" s="6">
        <v>0.46</v>
      </c>
      <c r="AB55" s="5">
        <v>84</v>
      </c>
      <c r="AC55" s="11">
        <v>0.6</v>
      </c>
      <c r="AD55" s="16">
        <v>0.75</v>
      </c>
      <c r="AE55" s="11">
        <v>1</v>
      </c>
      <c r="AF55" s="11">
        <v>0.88</v>
      </c>
      <c r="AG55" s="11">
        <v>0.88</v>
      </c>
      <c r="AH55" s="17">
        <v>850</v>
      </c>
      <c r="AI55" s="13"/>
      <c r="AJ55" t="str">
        <f>IF(Overall_Data[[#This Row],[Final Exam Mark]]&gt;0,IF(Overall_Data[[#This Row],[Final Exam Mark]]&gt;=700,"Passed","Failed"),"Not Attended")</f>
        <v>Passed</v>
      </c>
      <c r="AK5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55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5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55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55" s="15">
        <f>IF(ISBLANK(Overall_Data[[#This Row],[Time of Mock 1]]),AVERAGE(Overall_Data[Time of Mock 1]),VALUE(Overall_Data[[#This Row],[Time of Mock 1]]))</f>
        <v>1.08</v>
      </c>
      <c r="AP55" s="14">
        <f>IF(ISBLANK(Overall_Data[[#This Row],[Mock 1 Mark]]),AVERAGE(Overall_Data[Mock 1 Mark]),Overall_Data[[#This Row],[Mock 1 Mark]])</f>
        <v>88</v>
      </c>
      <c r="AQ55" s="15">
        <f>IF(ISBLANK(Overall_Data[[#This Row],[Time of Mock 2]]),AVERAGE(Overall_Data[Time of Mock 2]),VALUE(Overall_Data[[#This Row],[Time of Mock 2]]))</f>
        <v>18.282788461538459</v>
      </c>
      <c r="AR55" s="14">
        <f>IF(ISBLANK(Overall_Data[[#This Row],[Mock 2 Mark]]),AVERAGE(Overall_Data[Mock 2 Mark]),VALUE(Overall_Data[[#This Row],[Mock 2 Mark]]))</f>
        <v>80.57352941176471</v>
      </c>
      <c r="AS55" s="15">
        <f>IF(ISBLANK(Overall_Data[[#This Row],[Time of Mock 3]]),AVERAGE(Overall_Data[Time of Mock 3]),VALUE(Overall_Data[[#This Row],[Time of Mock 3]]))</f>
        <v>0.46</v>
      </c>
      <c r="AT55" s="14">
        <f>IF(ISBLANK(Overall_Data[[#This Row],[Mark of Mock 3]]),AVERAGE(Overall_Data[Mark of Mock 3]),VALUE(Overall_Data[[#This Row],[Mark of Mock 3]]))</f>
        <v>84</v>
      </c>
      <c r="AU55" t="str">
        <f>IF(AND(Overall_Data[[#This Row],[Time 1]]&lt;0.5,Overall_Data[[#This Row],[Mark 1]]&gt;75),"A",IF(Overall_Data[[#This Row],[Mark 1]]&gt;70,"B","C"))</f>
        <v>B</v>
      </c>
      <c r="AV55" t="str">
        <f>IF(AND(Overall_Data[[#This Row],[Final Status]]="Passed",Overall_Data[[#This Row],[Retest Count]]&gt;0),"B",IF(Overall_Data[[#This Row],[Final Status]]="Passed","A","C"))</f>
        <v>A</v>
      </c>
      <c r="AW55" t="str">
        <f t="array" ref="AW55">_xlfn.IFS(Overall_Data[[#This Row],[Final Status]]="Passed","A",Overall_Data[[#This Row],[Final Status]]="Failed","B",Overall_Data[[#This Row],[Final Status]]="Not Attended","C")</f>
        <v>A</v>
      </c>
    </row>
    <row r="56" spans="1:49" ht="15.75" customHeight="1" x14ac:dyDescent="0.25">
      <c r="A56" s="2" t="s">
        <v>49</v>
      </c>
      <c r="B56" s="3" t="s">
        <v>50</v>
      </c>
      <c r="C56" s="3" t="s">
        <v>110</v>
      </c>
      <c r="D56" s="3" t="s">
        <v>57</v>
      </c>
      <c r="E56" s="3" t="s">
        <v>60</v>
      </c>
      <c r="F56" s="3">
        <v>6.3</v>
      </c>
      <c r="G56" s="3" t="s">
        <v>54</v>
      </c>
      <c r="H56" s="3" t="s">
        <v>55</v>
      </c>
      <c r="I56" s="25" t="s">
        <v>186</v>
      </c>
      <c r="K56" s="6">
        <v>7474</v>
      </c>
      <c r="L56" s="3">
        <v>10</v>
      </c>
      <c r="M56" s="5">
        <v>5</v>
      </c>
      <c r="N56" s="6">
        <v>3841</v>
      </c>
      <c r="O56" s="3">
        <v>5</v>
      </c>
      <c r="P56" s="5">
        <v>5</v>
      </c>
      <c r="Q56" s="19">
        <v>10945</v>
      </c>
      <c r="R56" s="20">
        <v>14</v>
      </c>
      <c r="S56" s="21">
        <v>5</v>
      </c>
      <c r="T56" s="6">
        <v>5068</v>
      </c>
      <c r="U56" s="3">
        <v>6</v>
      </c>
      <c r="V56" s="5">
        <v>6</v>
      </c>
      <c r="W56" s="6">
        <v>1.03</v>
      </c>
      <c r="X56" s="5">
        <v>90</v>
      </c>
      <c r="Y56" s="6">
        <v>0.41</v>
      </c>
      <c r="Z56" s="5">
        <v>90</v>
      </c>
      <c r="AA56" s="6">
        <v>0.26</v>
      </c>
      <c r="AB56" s="5">
        <v>90</v>
      </c>
      <c r="AC56" s="11">
        <v>0.8</v>
      </c>
      <c r="AD56" s="16">
        <v>1</v>
      </c>
      <c r="AE56" s="11">
        <v>1</v>
      </c>
      <c r="AF56" s="11">
        <v>1</v>
      </c>
      <c r="AG56" s="11">
        <v>1</v>
      </c>
      <c r="AH56" s="17">
        <v>981</v>
      </c>
      <c r="AI56" s="13"/>
      <c r="AJ56" t="str">
        <f>IF(Overall_Data[[#This Row],[Final Exam Mark]]&gt;0,IF(Overall_Data[[#This Row],[Final Exam Mark]]&gt;=700,"Passed","Failed"),"Not Attended")</f>
        <v>Passed</v>
      </c>
      <c r="AK5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56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5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56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56" s="15">
        <f>IF(ISBLANK(Overall_Data[[#This Row],[Time of Mock 1]]),AVERAGE(Overall_Data[Time of Mock 1]),VALUE(Overall_Data[[#This Row],[Time of Mock 1]]))</f>
        <v>1.03</v>
      </c>
      <c r="AP56" s="14">
        <f>IF(ISBLANK(Overall_Data[[#This Row],[Mock 1 Mark]]),AVERAGE(Overall_Data[Mock 1 Mark]),Overall_Data[[#This Row],[Mock 1 Mark]])</f>
        <v>90</v>
      </c>
      <c r="AQ56" s="15">
        <f>IF(ISBLANK(Overall_Data[[#This Row],[Time of Mock 2]]),AVERAGE(Overall_Data[Time of Mock 2]),VALUE(Overall_Data[[#This Row],[Time of Mock 2]]))</f>
        <v>0.41</v>
      </c>
      <c r="AR56" s="14">
        <f>IF(ISBLANK(Overall_Data[[#This Row],[Mock 2 Mark]]),AVERAGE(Overall_Data[Mock 2 Mark]),VALUE(Overall_Data[[#This Row],[Mock 2 Mark]]))</f>
        <v>90</v>
      </c>
      <c r="AS56" s="15">
        <f>IF(ISBLANK(Overall_Data[[#This Row],[Time of Mock 3]]),AVERAGE(Overall_Data[Time of Mock 3]),VALUE(Overall_Data[[#This Row],[Time of Mock 3]]))</f>
        <v>0.26</v>
      </c>
      <c r="AT56" s="14">
        <f>IF(ISBLANK(Overall_Data[[#This Row],[Mark of Mock 3]]),AVERAGE(Overall_Data[Mark of Mock 3]),VALUE(Overall_Data[[#This Row],[Mark of Mock 3]]))</f>
        <v>90</v>
      </c>
      <c r="AU56" t="str">
        <f>IF(AND(Overall_Data[[#This Row],[Time 1]]&lt;0.5,Overall_Data[[#This Row],[Mark 1]]&gt;75),"A",IF(Overall_Data[[#This Row],[Mark 1]]&gt;70,"B","C"))</f>
        <v>B</v>
      </c>
      <c r="AV56" t="str">
        <f>IF(AND(Overall_Data[[#This Row],[Final Status]]="Passed",Overall_Data[[#This Row],[Retest Count]]&gt;0),"B",IF(Overall_Data[[#This Row],[Final Status]]="Passed","A","C"))</f>
        <v>A</v>
      </c>
      <c r="AW56" t="str">
        <f t="array" ref="AW56">_xlfn.IFS(Overall_Data[[#This Row],[Final Status]]="Passed","A",Overall_Data[[#This Row],[Final Status]]="Failed","B",Overall_Data[[#This Row],[Final Status]]="Not Attended","C")</f>
        <v>A</v>
      </c>
    </row>
    <row r="57" spans="1:49" ht="15.75" customHeight="1" x14ac:dyDescent="0.25">
      <c r="A57" s="2" t="s">
        <v>49</v>
      </c>
      <c r="B57" s="3" t="s">
        <v>50</v>
      </c>
      <c r="C57" s="3" t="s">
        <v>106</v>
      </c>
      <c r="D57" s="3" t="s">
        <v>57</v>
      </c>
      <c r="E57" s="3" t="s">
        <v>58</v>
      </c>
      <c r="F57" s="3">
        <v>58</v>
      </c>
      <c r="G57" s="3" t="s">
        <v>54</v>
      </c>
      <c r="H57" s="3" t="s">
        <v>54</v>
      </c>
      <c r="I57" s="25" t="s">
        <v>210</v>
      </c>
      <c r="K57" s="6">
        <v>7238</v>
      </c>
      <c r="L57" s="3">
        <v>10</v>
      </c>
      <c r="M57" s="5">
        <v>5</v>
      </c>
      <c r="N57" s="6">
        <v>4497</v>
      </c>
      <c r="O57" s="3">
        <v>6</v>
      </c>
      <c r="P57" s="5">
        <v>4</v>
      </c>
      <c r="Q57" s="6">
        <v>10094</v>
      </c>
      <c r="R57" s="3">
        <v>13</v>
      </c>
      <c r="S57" s="5">
        <v>6</v>
      </c>
      <c r="T57" s="6">
        <v>2346</v>
      </c>
      <c r="U57" s="3">
        <v>3</v>
      </c>
      <c r="V57" s="5">
        <v>9</v>
      </c>
      <c r="W57" s="6">
        <v>1.32</v>
      </c>
      <c r="X57" s="5">
        <v>55</v>
      </c>
      <c r="Y57" s="7"/>
      <c r="Z57" s="8"/>
      <c r="AA57" s="6">
        <v>0.42</v>
      </c>
      <c r="AB57" s="5">
        <v>74</v>
      </c>
      <c r="AC57" s="11">
        <v>0.8</v>
      </c>
      <c r="AD57" s="16">
        <v>0.75</v>
      </c>
      <c r="AE57" s="11">
        <v>0.83</v>
      </c>
      <c r="AF57" s="11">
        <v>0.63</v>
      </c>
      <c r="AG57" s="11">
        <v>0.5</v>
      </c>
      <c r="AH57" s="17">
        <v>725</v>
      </c>
      <c r="AI57" s="13"/>
      <c r="AJ57" t="str">
        <f>IF(Overall_Data[[#This Row],[Final Exam Mark]]&gt;0,IF(Overall_Data[[#This Row],[Final Exam Mark]]&gt;=700,"Passed","Failed"),"Not Attended")</f>
        <v>Passed</v>
      </c>
      <c r="AK5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5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5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57" s="14">
        <f>IF(Overall_Data[[#This Row],[MOS Charts - Total Score]]&gt;0,Overall_Data[[#This Row],[MOS Charts - Correct Answers]]/(Overall_Data[[#This Row],[MOS Charts - Correct Answers]]+Overall_Data[[#This Row],[MOS Charts - Wrong Answers]])*100,0)</f>
        <v>25</v>
      </c>
      <c r="AO57" s="15">
        <f>IF(ISBLANK(Overall_Data[[#This Row],[Time of Mock 1]]),AVERAGE(Overall_Data[Time of Mock 1]),VALUE(Overall_Data[[#This Row],[Time of Mock 1]]))</f>
        <v>1.32</v>
      </c>
      <c r="AP57" s="14">
        <f>IF(ISBLANK(Overall_Data[[#This Row],[Mock 1 Mark]]),AVERAGE(Overall_Data[Mock 1 Mark]),Overall_Data[[#This Row],[Mock 1 Mark]])</f>
        <v>55</v>
      </c>
      <c r="AQ57" s="15">
        <f>IF(ISBLANK(Overall_Data[[#This Row],[Time of Mock 2]]),AVERAGE(Overall_Data[Time of Mock 2]),VALUE(Overall_Data[[#This Row],[Time of Mock 2]]))</f>
        <v>18.282788461538459</v>
      </c>
      <c r="AR57" s="14">
        <f>IF(ISBLANK(Overall_Data[[#This Row],[Mock 2 Mark]]),AVERAGE(Overall_Data[Mock 2 Mark]),VALUE(Overall_Data[[#This Row],[Mock 2 Mark]]))</f>
        <v>80.57352941176471</v>
      </c>
      <c r="AS57" s="15">
        <f>IF(ISBLANK(Overall_Data[[#This Row],[Time of Mock 3]]),AVERAGE(Overall_Data[Time of Mock 3]),VALUE(Overall_Data[[#This Row],[Time of Mock 3]]))</f>
        <v>0.42</v>
      </c>
      <c r="AT57" s="14">
        <f>IF(ISBLANK(Overall_Data[[#This Row],[Mark of Mock 3]]),AVERAGE(Overall_Data[Mark of Mock 3]),VALUE(Overall_Data[[#This Row],[Mark of Mock 3]]))</f>
        <v>74</v>
      </c>
      <c r="AU57" t="str">
        <f>IF(AND(Overall_Data[[#This Row],[Time 1]]&lt;0.5,Overall_Data[[#This Row],[Mark 1]]&gt;75),"A",IF(Overall_Data[[#This Row],[Mark 1]]&gt;70,"B","C"))</f>
        <v>C</v>
      </c>
      <c r="AV57" t="str">
        <f>IF(AND(Overall_Data[[#This Row],[Final Status]]="Passed",Overall_Data[[#This Row],[Retest Count]]&gt;0),"B",IF(Overall_Data[[#This Row],[Final Status]]="Passed","A","C"))</f>
        <v>A</v>
      </c>
      <c r="AW57" t="str">
        <f t="array" ref="AW57">_xlfn.IFS(Overall_Data[[#This Row],[Final Status]]="Passed","A",Overall_Data[[#This Row],[Final Status]]="Failed","B",Overall_Data[[#This Row],[Final Status]]="Not Attended","C")</f>
        <v>A</v>
      </c>
    </row>
    <row r="58" spans="1:49" ht="15.75" customHeight="1" x14ac:dyDescent="0.25">
      <c r="A58" s="2" t="s">
        <v>49</v>
      </c>
      <c r="B58" s="3" t="s">
        <v>50</v>
      </c>
      <c r="C58" s="3" t="s">
        <v>106</v>
      </c>
      <c r="D58" s="3" t="s">
        <v>57</v>
      </c>
      <c r="E58" s="3" t="s">
        <v>58</v>
      </c>
      <c r="F58" s="16">
        <v>0.62</v>
      </c>
      <c r="G58" s="3" t="s">
        <v>54</v>
      </c>
      <c r="H58" s="3" t="s">
        <v>54</v>
      </c>
      <c r="I58" s="25" t="s">
        <v>171</v>
      </c>
      <c r="K58" s="6">
        <v>6427</v>
      </c>
      <c r="L58" s="3">
        <v>8</v>
      </c>
      <c r="M58" s="5">
        <v>7</v>
      </c>
      <c r="N58" s="6">
        <v>5747</v>
      </c>
      <c r="O58" s="3">
        <v>8</v>
      </c>
      <c r="P58" s="5">
        <v>2</v>
      </c>
      <c r="Q58" s="6">
        <v>8830</v>
      </c>
      <c r="R58" s="3">
        <v>11</v>
      </c>
      <c r="S58" s="5">
        <v>8</v>
      </c>
      <c r="T58" s="6">
        <v>3875</v>
      </c>
      <c r="U58" s="3">
        <v>5</v>
      </c>
      <c r="V58" s="5">
        <v>7</v>
      </c>
      <c r="W58" s="7"/>
      <c r="X58" s="8"/>
      <c r="Y58" s="7"/>
      <c r="Z58" s="8"/>
      <c r="AA58" s="6">
        <v>0.43</v>
      </c>
      <c r="AB58" s="5">
        <v>80</v>
      </c>
      <c r="AC58" s="11">
        <v>0.4</v>
      </c>
      <c r="AD58" s="16">
        <v>0.63</v>
      </c>
      <c r="AE58" s="11">
        <v>0.67</v>
      </c>
      <c r="AF58" s="11">
        <v>0.25</v>
      </c>
      <c r="AG58" s="11">
        <v>0.75</v>
      </c>
      <c r="AH58" s="17">
        <v>578</v>
      </c>
      <c r="AI58" s="13">
        <v>1</v>
      </c>
      <c r="AJ58" t="str">
        <f>IF(Overall_Data[[#This Row],[Final Exam Mark]]&gt;0,IF(Overall_Data[[#This Row],[Final Exam Mark]]&gt;=700,"Passed","Failed"),"Not Attended")</f>
        <v>Failed</v>
      </c>
      <c r="AK5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58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5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58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58" s="15">
        <f>IF(ISBLANK(Overall_Data[[#This Row],[Time of Mock 1]]),AVERAGE(Overall_Data[Time of Mock 1]),VALUE(Overall_Data[[#This Row],[Time of Mock 1]]))</f>
        <v>32.831741071428567</v>
      </c>
      <c r="AP58" s="14">
        <f>IF(ISBLANK(Overall_Data[[#This Row],[Mock 1 Mark]]),AVERAGE(Overall_Data[Mock 1 Mark]),Overall_Data[[#This Row],[Mock 1 Mark]])</f>
        <v>74.138130841121495</v>
      </c>
      <c r="AQ58" s="15">
        <f>IF(ISBLANK(Overall_Data[[#This Row],[Time of Mock 2]]),AVERAGE(Overall_Data[Time of Mock 2]),VALUE(Overall_Data[[#This Row],[Time of Mock 2]]))</f>
        <v>18.282788461538459</v>
      </c>
      <c r="AR58" s="14">
        <f>IF(ISBLANK(Overall_Data[[#This Row],[Mock 2 Mark]]),AVERAGE(Overall_Data[Mock 2 Mark]),VALUE(Overall_Data[[#This Row],[Mock 2 Mark]]))</f>
        <v>80.57352941176471</v>
      </c>
      <c r="AS58" s="15">
        <f>IF(ISBLANK(Overall_Data[[#This Row],[Time of Mock 3]]),AVERAGE(Overall_Data[Time of Mock 3]),VALUE(Overall_Data[[#This Row],[Time of Mock 3]]))</f>
        <v>0.43</v>
      </c>
      <c r="AT58" s="14">
        <f>IF(ISBLANK(Overall_Data[[#This Row],[Mark of Mock 3]]),AVERAGE(Overall_Data[Mark of Mock 3]),VALUE(Overall_Data[[#This Row],[Mark of Mock 3]]))</f>
        <v>80</v>
      </c>
      <c r="AU58" t="str">
        <f>IF(AND(Overall_Data[[#This Row],[Time 1]]&lt;0.5,Overall_Data[[#This Row],[Mark 1]]&gt;75),"A",IF(Overall_Data[[#This Row],[Mark 1]]&gt;70,"B","C"))</f>
        <v>B</v>
      </c>
      <c r="AV58" t="str">
        <f>IF(AND(Overall_Data[[#This Row],[Final Status]]="Passed",Overall_Data[[#This Row],[Retest Count]]&gt;0),"B",IF(Overall_Data[[#This Row],[Final Status]]="Passed","A","C"))</f>
        <v>C</v>
      </c>
      <c r="AW58" t="str">
        <f t="array" ref="AW58">_xlfn.IFS(Overall_Data[[#This Row],[Final Status]]="Passed","A",Overall_Data[[#This Row],[Final Status]]="Failed","B",Overall_Data[[#This Row],[Final Status]]="Not Attended","C")</f>
        <v>B</v>
      </c>
    </row>
    <row r="59" spans="1:49" ht="15.75" customHeight="1" x14ac:dyDescent="0.25">
      <c r="A59" s="2" t="s">
        <v>49</v>
      </c>
      <c r="B59" s="3" t="s">
        <v>50</v>
      </c>
      <c r="C59" s="3" t="s">
        <v>111</v>
      </c>
      <c r="D59" s="3" t="s">
        <v>52</v>
      </c>
      <c r="E59" s="3" t="s">
        <v>58</v>
      </c>
      <c r="F59" s="3">
        <v>85.4</v>
      </c>
      <c r="G59" s="3" t="s">
        <v>54</v>
      </c>
      <c r="H59" s="3" t="s">
        <v>55</v>
      </c>
      <c r="I59" s="25" t="s">
        <v>210</v>
      </c>
      <c r="K59" s="6">
        <v>9630</v>
      </c>
      <c r="L59" s="3">
        <v>12</v>
      </c>
      <c r="M59" s="5">
        <v>3</v>
      </c>
      <c r="N59" s="6">
        <v>6445</v>
      </c>
      <c r="O59" s="3">
        <v>8</v>
      </c>
      <c r="P59" s="5">
        <v>2</v>
      </c>
      <c r="Q59" s="6">
        <v>13160</v>
      </c>
      <c r="R59" s="3">
        <v>15</v>
      </c>
      <c r="S59" s="5">
        <v>4</v>
      </c>
      <c r="T59" s="6">
        <v>4371</v>
      </c>
      <c r="U59" s="3">
        <v>6</v>
      </c>
      <c r="V59" s="5">
        <v>6</v>
      </c>
      <c r="W59" s="6">
        <v>1.03</v>
      </c>
      <c r="X59" s="5">
        <v>98</v>
      </c>
      <c r="Y59" s="6">
        <v>0.32</v>
      </c>
      <c r="Z59" s="5">
        <v>90</v>
      </c>
      <c r="AA59" s="6">
        <v>0.2</v>
      </c>
      <c r="AB59" s="5">
        <v>100</v>
      </c>
      <c r="AC59" s="11">
        <v>1</v>
      </c>
      <c r="AD59" s="16">
        <v>1</v>
      </c>
      <c r="AE59" s="11">
        <v>1</v>
      </c>
      <c r="AF59" s="11">
        <v>1</v>
      </c>
      <c r="AG59" s="11">
        <v>0.88</v>
      </c>
      <c r="AH59" s="17">
        <v>981</v>
      </c>
      <c r="AI59" s="13"/>
      <c r="AJ59" t="str">
        <f>IF(Overall_Data[[#This Row],[Final Exam Mark]]&gt;0,IF(Overall_Data[[#This Row],[Final Exam Mark]]&gt;=700,"Passed","Failed"),"Not Attended")</f>
        <v>Passed</v>
      </c>
      <c r="AK5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59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5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59" s="14">
        <f>IF(Overall_Data[[#This Row],[MOS Charts - Total Score]]&gt;0,Overall_Data[[#This Row],[MOS Charts - Correct Answers]]/(Overall_Data[[#This Row],[MOS Charts - Correct Answers]]+Overall_Data[[#This Row],[MOS Charts - Wrong Answers]])*100,0)</f>
        <v>50</v>
      </c>
      <c r="AO59" s="15">
        <f>IF(ISBLANK(Overall_Data[[#This Row],[Time of Mock 1]]),AVERAGE(Overall_Data[Time of Mock 1]),VALUE(Overall_Data[[#This Row],[Time of Mock 1]]))</f>
        <v>1.03</v>
      </c>
      <c r="AP59" s="14">
        <f>IF(ISBLANK(Overall_Data[[#This Row],[Mock 1 Mark]]),AVERAGE(Overall_Data[Mock 1 Mark]),Overall_Data[[#This Row],[Mock 1 Mark]])</f>
        <v>98</v>
      </c>
      <c r="AQ59" s="15">
        <f>IF(ISBLANK(Overall_Data[[#This Row],[Time of Mock 2]]),AVERAGE(Overall_Data[Time of Mock 2]),VALUE(Overall_Data[[#This Row],[Time of Mock 2]]))</f>
        <v>0.32</v>
      </c>
      <c r="AR59" s="14">
        <f>IF(ISBLANK(Overall_Data[[#This Row],[Mock 2 Mark]]),AVERAGE(Overall_Data[Mock 2 Mark]),VALUE(Overall_Data[[#This Row],[Mock 2 Mark]]))</f>
        <v>90</v>
      </c>
      <c r="AS59" s="15">
        <f>IF(ISBLANK(Overall_Data[[#This Row],[Time of Mock 3]]),AVERAGE(Overall_Data[Time of Mock 3]),VALUE(Overall_Data[[#This Row],[Time of Mock 3]]))</f>
        <v>0.2</v>
      </c>
      <c r="AT59" s="14">
        <f>IF(ISBLANK(Overall_Data[[#This Row],[Mark of Mock 3]]),AVERAGE(Overall_Data[Mark of Mock 3]),VALUE(Overall_Data[[#This Row],[Mark of Mock 3]]))</f>
        <v>100</v>
      </c>
      <c r="AU59" t="str">
        <f>IF(AND(Overall_Data[[#This Row],[Time 1]]&lt;0.5,Overall_Data[[#This Row],[Mark 1]]&gt;75),"A",IF(Overall_Data[[#This Row],[Mark 1]]&gt;70,"B","C"))</f>
        <v>B</v>
      </c>
      <c r="AV59" t="str">
        <f>IF(AND(Overall_Data[[#This Row],[Final Status]]="Passed",Overall_Data[[#This Row],[Retest Count]]&gt;0),"B",IF(Overall_Data[[#This Row],[Final Status]]="Passed","A","C"))</f>
        <v>A</v>
      </c>
      <c r="AW59" t="str">
        <f t="array" ref="AW59">_xlfn.IFS(Overall_Data[[#This Row],[Final Status]]="Passed","A",Overall_Data[[#This Row],[Final Status]]="Failed","B",Overall_Data[[#This Row],[Final Status]]="Not Attended","C")</f>
        <v>A</v>
      </c>
    </row>
    <row r="60" spans="1:49" ht="15.75" customHeight="1" x14ac:dyDescent="0.25">
      <c r="A60" s="2" t="s">
        <v>49</v>
      </c>
      <c r="B60" s="3" t="s">
        <v>50</v>
      </c>
      <c r="C60" s="3" t="s">
        <v>112</v>
      </c>
      <c r="D60" s="3" t="s">
        <v>57</v>
      </c>
      <c r="E60" s="3" t="s">
        <v>58</v>
      </c>
      <c r="F60" s="3">
        <v>56.2</v>
      </c>
      <c r="G60" s="3" t="s">
        <v>54</v>
      </c>
      <c r="H60" s="3" t="s">
        <v>55</v>
      </c>
      <c r="I60" s="25" t="s">
        <v>179</v>
      </c>
      <c r="K60" s="32">
        <v>6689</v>
      </c>
      <c r="L60" s="33">
        <v>9</v>
      </c>
      <c r="M60" s="34">
        <v>6</v>
      </c>
      <c r="N60" s="35">
        <v>2970</v>
      </c>
      <c r="O60" s="36">
        <v>4</v>
      </c>
      <c r="P60" s="37">
        <v>6</v>
      </c>
      <c r="Q60" s="35">
        <v>8955</v>
      </c>
      <c r="R60" s="36">
        <v>11</v>
      </c>
      <c r="S60" s="37">
        <v>8</v>
      </c>
      <c r="T60" s="35">
        <v>3644</v>
      </c>
      <c r="U60" s="36">
        <v>5</v>
      </c>
      <c r="V60" s="37">
        <v>7</v>
      </c>
      <c r="W60" s="35">
        <v>1.04</v>
      </c>
      <c r="X60" s="37">
        <v>80</v>
      </c>
      <c r="Y60" s="35">
        <v>0.48</v>
      </c>
      <c r="Z60" s="37">
        <v>75</v>
      </c>
      <c r="AA60" s="35">
        <v>0.33</v>
      </c>
      <c r="AB60" s="37">
        <v>80</v>
      </c>
      <c r="AC60" s="11">
        <v>0.6</v>
      </c>
      <c r="AD60" s="16">
        <v>0.5</v>
      </c>
      <c r="AE60" s="11">
        <v>0.67</v>
      </c>
      <c r="AF60" s="11">
        <v>0.5</v>
      </c>
      <c r="AG60" s="11">
        <v>0.38</v>
      </c>
      <c r="AH60" s="17">
        <v>547</v>
      </c>
      <c r="AI60" s="13"/>
      <c r="AJ60" t="str">
        <f>IF(Overall_Data[[#This Row],[Final Exam Mark]]&gt;0,IF(Overall_Data[[#This Row],[Final Exam Mark]]&gt;=700,"Passed","Failed"),"Not Attended")</f>
        <v>Failed</v>
      </c>
      <c r="AK6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60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6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60" s="14">
        <f>IF(Overall_Data[[#This Row],[MOS Charts - Total Score]]&gt;0,Overall_Data[[#This Row],[MOS Charts - Correct Answers]]/(Overall_Data[[#This Row],[MOS Charts - Correct Answers]]+Overall_Data[[#This Row],[MOS Charts - Wrong Answers]])*100,0)</f>
        <v>41.666666666666671</v>
      </c>
      <c r="AO60" s="15">
        <f>IF(ISBLANK(Overall_Data[[#This Row],[Time of Mock 1]]),AVERAGE(Overall_Data[Time of Mock 1]),VALUE(Overall_Data[[#This Row],[Time of Mock 1]]))</f>
        <v>1.04</v>
      </c>
      <c r="AP60" s="14">
        <f>IF(ISBLANK(Overall_Data[[#This Row],[Mock 1 Mark]]),AVERAGE(Overall_Data[Mock 1 Mark]),Overall_Data[[#This Row],[Mock 1 Mark]])</f>
        <v>80</v>
      </c>
      <c r="AQ60" s="15">
        <f>IF(ISBLANK(Overall_Data[[#This Row],[Time of Mock 2]]),AVERAGE(Overall_Data[Time of Mock 2]),VALUE(Overall_Data[[#This Row],[Time of Mock 2]]))</f>
        <v>0.48</v>
      </c>
      <c r="AR60" s="14">
        <f>IF(ISBLANK(Overall_Data[[#This Row],[Mock 2 Mark]]),AVERAGE(Overall_Data[Mock 2 Mark]),VALUE(Overall_Data[[#This Row],[Mock 2 Mark]]))</f>
        <v>75</v>
      </c>
      <c r="AS60" s="15">
        <f>IF(ISBLANK(Overall_Data[[#This Row],[Time of Mock 3]]),AVERAGE(Overall_Data[Time of Mock 3]),VALUE(Overall_Data[[#This Row],[Time of Mock 3]]))</f>
        <v>0.33</v>
      </c>
      <c r="AT60" s="14">
        <f>IF(ISBLANK(Overall_Data[[#This Row],[Mark of Mock 3]]),AVERAGE(Overall_Data[Mark of Mock 3]),VALUE(Overall_Data[[#This Row],[Mark of Mock 3]]))</f>
        <v>80</v>
      </c>
      <c r="AU60" t="str">
        <f>IF(AND(Overall_Data[[#This Row],[Time 1]]&lt;0.5,Overall_Data[[#This Row],[Mark 1]]&gt;75),"A",IF(Overall_Data[[#This Row],[Mark 1]]&gt;70,"B","C"))</f>
        <v>B</v>
      </c>
      <c r="AV60" t="str">
        <f>IF(AND(Overall_Data[[#This Row],[Final Status]]="Passed",Overall_Data[[#This Row],[Retest Count]]&gt;0),"B",IF(Overall_Data[[#This Row],[Final Status]]="Passed","A","C"))</f>
        <v>C</v>
      </c>
      <c r="AW60" t="str">
        <f t="array" ref="AW60">_xlfn.IFS(Overall_Data[[#This Row],[Final Status]]="Passed","A",Overall_Data[[#This Row],[Final Status]]="Failed","B",Overall_Data[[#This Row],[Final Status]]="Not Attended","C")</f>
        <v>B</v>
      </c>
    </row>
    <row r="61" spans="1:49" ht="15.75" customHeight="1" x14ac:dyDescent="0.3">
      <c r="A61" s="2" t="s">
        <v>49</v>
      </c>
      <c r="B61" s="3" t="s">
        <v>113</v>
      </c>
      <c r="C61" s="3" t="s">
        <v>114</v>
      </c>
      <c r="D61" s="3" t="s">
        <v>57</v>
      </c>
      <c r="E61" s="3" t="s">
        <v>58</v>
      </c>
      <c r="F61" s="3">
        <v>53.8</v>
      </c>
      <c r="G61" s="3" t="s">
        <v>54</v>
      </c>
      <c r="H61" s="3" t="s">
        <v>55</v>
      </c>
      <c r="I61" s="25" t="s">
        <v>171</v>
      </c>
      <c r="K61" s="3">
        <v>7304</v>
      </c>
      <c r="L61" s="3">
        <v>9</v>
      </c>
      <c r="M61" s="3">
        <v>6</v>
      </c>
      <c r="N61" s="38">
        <v>3667</v>
      </c>
      <c r="O61" s="38">
        <v>5</v>
      </c>
      <c r="P61" s="38">
        <v>5</v>
      </c>
      <c r="Q61" s="3">
        <v>7958</v>
      </c>
      <c r="R61" s="3">
        <v>9</v>
      </c>
      <c r="S61" s="3">
        <v>10</v>
      </c>
      <c r="T61" s="3">
        <v>3388</v>
      </c>
      <c r="U61" s="3">
        <v>4</v>
      </c>
      <c r="V61" s="3">
        <v>5</v>
      </c>
      <c r="W61" s="3">
        <v>0.47</v>
      </c>
      <c r="X61" s="3">
        <v>70</v>
      </c>
      <c r="Y61" s="3">
        <v>0.54</v>
      </c>
      <c r="Z61" s="3">
        <v>75</v>
      </c>
      <c r="AC61" s="11">
        <v>0.8</v>
      </c>
      <c r="AD61" s="16">
        <v>0.88</v>
      </c>
      <c r="AE61" s="11">
        <v>0.83</v>
      </c>
      <c r="AF61" s="11">
        <v>1</v>
      </c>
      <c r="AG61" s="11">
        <v>1</v>
      </c>
      <c r="AH61" s="17">
        <v>943</v>
      </c>
      <c r="AI61" s="13">
        <v>1</v>
      </c>
      <c r="AJ61" t="str">
        <f>IF(Overall_Data[[#This Row],[Final Exam Mark]]&gt;0,IF(Overall_Data[[#This Row],[Final Exam Mark]]&gt;=700,"Passed","Failed"),"Not Attended")</f>
        <v>Passed</v>
      </c>
      <c r="AK6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61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6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61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61" s="15">
        <f>IF(ISBLANK(Overall_Data[[#This Row],[Time of Mock 1]]),AVERAGE(Overall_Data[Time of Mock 1]),VALUE(Overall_Data[[#This Row],[Time of Mock 1]]))</f>
        <v>0.47</v>
      </c>
      <c r="AP61" s="14">
        <f>IF(ISBLANK(Overall_Data[[#This Row],[Mock 1 Mark]]),AVERAGE(Overall_Data[Mock 1 Mark]),Overall_Data[[#This Row],[Mock 1 Mark]])</f>
        <v>70</v>
      </c>
      <c r="AQ61" s="15">
        <f>IF(ISBLANK(Overall_Data[[#This Row],[Time of Mock 2]]),AVERAGE(Overall_Data[Time of Mock 2]),VALUE(Overall_Data[[#This Row],[Time of Mock 2]]))</f>
        <v>0.54</v>
      </c>
      <c r="AR61" s="14">
        <f>IF(ISBLANK(Overall_Data[[#This Row],[Mock 2 Mark]]),AVERAGE(Overall_Data[Mock 2 Mark]),VALUE(Overall_Data[[#This Row],[Mock 2 Mark]]))</f>
        <v>75</v>
      </c>
      <c r="AS61" s="15">
        <f>IF(ISBLANK(Overall_Data[[#This Row],[Time of Mock 3]]),AVERAGE(Overall_Data[Time of Mock 3]),VALUE(Overall_Data[[#This Row],[Time of Mock 3]]))</f>
        <v>0.2982142857142856</v>
      </c>
      <c r="AT61" s="14">
        <f>IF(ISBLANK(Overall_Data[[#This Row],[Mark of Mock 3]]),AVERAGE(Overall_Data[Mark of Mock 3]),VALUE(Overall_Data[[#This Row],[Mark of Mock 3]]))</f>
        <v>81.964285714285708</v>
      </c>
      <c r="AU61" t="str">
        <f>IF(AND(Overall_Data[[#This Row],[Time 1]]&lt;0.5,Overall_Data[[#This Row],[Mark 1]]&gt;75),"A",IF(Overall_Data[[#This Row],[Mark 1]]&gt;70,"B","C"))</f>
        <v>C</v>
      </c>
      <c r="AV61" t="str">
        <f>IF(AND(Overall_Data[[#This Row],[Final Status]]="Passed",Overall_Data[[#This Row],[Retest Count]]&gt;0),"B",IF(Overall_Data[[#This Row],[Final Status]]="Passed","A","C"))</f>
        <v>B</v>
      </c>
      <c r="AW61" t="str">
        <f t="array" ref="AW61">_xlfn.IFS(Overall_Data[[#This Row],[Final Status]]="Passed","A",Overall_Data[[#This Row],[Final Status]]="Failed","B",Overall_Data[[#This Row],[Final Status]]="Not Attended","C")</f>
        <v>A</v>
      </c>
    </row>
    <row r="62" spans="1:49" ht="15.75" customHeight="1" x14ac:dyDescent="0.3">
      <c r="A62" s="2" t="s">
        <v>49</v>
      </c>
      <c r="B62" s="3" t="s">
        <v>113</v>
      </c>
      <c r="C62" s="3" t="s">
        <v>115</v>
      </c>
      <c r="D62" s="3" t="s">
        <v>52</v>
      </c>
      <c r="E62" s="3" t="s">
        <v>58</v>
      </c>
      <c r="F62" s="3">
        <v>72</v>
      </c>
      <c r="G62" s="3" t="s">
        <v>54</v>
      </c>
      <c r="H62" s="3" t="s">
        <v>54</v>
      </c>
      <c r="I62" s="25" t="s">
        <v>171</v>
      </c>
      <c r="K62" s="3">
        <v>6120</v>
      </c>
      <c r="L62" s="3">
        <v>7</v>
      </c>
      <c r="M62" s="3">
        <v>8</v>
      </c>
      <c r="N62" s="38">
        <v>6768</v>
      </c>
      <c r="O62" s="38">
        <v>9</v>
      </c>
      <c r="P62" s="38">
        <v>1</v>
      </c>
      <c r="Q62" s="3">
        <v>10448</v>
      </c>
      <c r="R62" s="3">
        <v>12</v>
      </c>
      <c r="S62" s="3">
        <v>7</v>
      </c>
      <c r="T62" s="3">
        <v>1484</v>
      </c>
      <c r="U62" s="3">
        <v>2</v>
      </c>
      <c r="V62" s="3">
        <v>7</v>
      </c>
      <c r="W62" s="3">
        <v>0.23</v>
      </c>
      <c r="X62" s="3">
        <v>67</v>
      </c>
      <c r="Y62" s="3">
        <v>0.4</v>
      </c>
      <c r="Z62" s="3">
        <v>90</v>
      </c>
      <c r="AC62" s="11">
        <v>0.8</v>
      </c>
      <c r="AD62" s="16">
        <v>0.75</v>
      </c>
      <c r="AE62" s="11">
        <v>0.83</v>
      </c>
      <c r="AF62" s="11">
        <v>1</v>
      </c>
      <c r="AG62" s="11">
        <v>1</v>
      </c>
      <c r="AH62" s="17">
        <v>925</v>
      </c>
      <c r="AI62" s="13"/>
      <c r="AJ62" t="str">
        <f>IF(Overall_Data[[#This Row],[Final Exam Mark]]&gt;0,IF(Overall_Data[[#This Row],[Final Exam Mark]]&gt;=700,"Passed","Failed"),"Not Attended")</f>
        <v>Passed</v>
      </c>
      <c r="AK6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62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6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62" s="14">
        <f>IF(Overall_Data[[#This Row],[MOS Charts - Total Score]]&gt;0,Overall_Data[[#This Row],[MOS Charts - Correct Answers]]/(Overall_Data[[#This Row],[MOS Charts - Correct Answers]]+Overall_Data[[#This Row],[MOS Charts - Wrong Answers]])*100,0)</f>
        <v>22.222222222222221</v>
      </c>
      <c r="AO62" s="15">
        <f>IF(ISBLANK(Overall_Data[[#This Row],[Time of Mock 1]]),AVERAGE(Overall_Data[Time of Mock 1]),VALUE(Overall_Data[[#This Row],[Time of Mock 1]]))</f>
        <v>0.23</v>
      </c>
      <c r="AP62" s="14">
        <f>IF(ISBLANK(Overall_Data[[#This Row],[Mock 1 Mark]]),AVERAGE(Overall_Data[Mock 1 Mark]),Overall_Data[[#This Row],[Mock 1 Mark]])</f>
        <v>67</v>
      </c>
      <c r="AQ62" s="15">
        <f>IF(ISBLANK(Overall_Data[[#This Row],[Time of Mock 2]]),AVERAGE(Overall_Data[Time of Mock 2]),VALUE(Overall_Data[[#This Row],[Time of Mock 2]]))</f>
        <v>0.4</v>
      </c>
      <c r="AR62" s="14">
        <f>IF(ISBLANK(Overall_Data[[#This Row],[Mock 2 Mark]]),AVERAGE(Overall_Data[Mock 2 Mark]),VALUE(Overall_Data[[#This Row],[Mock 2 Mark]]))</f>
        <v>90</v>
      </c>
      <c r="AS62" s="15">
        <f>IF(ISBLANK(Overall_Data[[#This Row],[Time of Mock 3]]),AVERAGE(Overall_Data[Time of Mock 3]),VALUE(Overall_Data[[#This Row],[Time of Mock 3]]))</f>
        <v>0.2982142857142856</v>
      </c>
      <c r="AT62" s="14">
        <f>IF(ISBLANK(Overall_Data[[#This Row],[Mark of Mock 3]]),AVERAGE(Overall_Data[Mark of Mock 3]),VALUE(Overall_Data[[#This Row],[Mark of Mock 3]]))</f>
        <v>81.964285714285708</v>
      </c>
      <c r="AU62" t="str">
        <f>IF(AND(Overall_Data[[#This Row],[Time 1]]&lt;0.5,Overall_Data[[#This Row],[Mark 1]]&gt;75),"A",IF(Overall_Data[[#This Row],[Mark 1]]&gt;70,"B","C"))</f>
        <v>C</v>
      </c>
      <c r="AV62" t="str">
        <f>IF(AND(Overall_Data[[#This Row],[Final Status]]="Passed",Overall_Data[[#This Row],[Retest Count]]&gt;0),"B",IF(Overall_Data[[#This Row],[Final Status]]="Passed","A","C"))</f>
        <v>A</v>
      </c>
      <c r="AW62" t="str">
        <f t="array" ref="AW62">_xlfn.IFS(Overall_Data[[#This Row],[Final Status]]="Passed","A",Overall_Data[[#This Row],[Final Status]]="Failed","B",Overall_Data[[#This Row],[Final Status]]="Not Attended","C")</f>
        <v>A</v>
      </c>
    </row>
    <row r="63" spans="1:49" ht="15.75" customHeight="1" x14ac:dyDescent="0.3">
      <c r="A63" s="2" t="s">
        <v>49</v>
      </c>
      <c r="B63" s="3" t="s">
        <v>113</v>
      </c>
      <c r="C63" s="3" t="s">
        <v>116</v>
      </c>
      <c r="D63" s="3" t="s">
        <v>52</v>
      </c>
      <c r="E63" s="3" t="s">
        <v>60</v>
      </c>
      <c r="F63" s="3">
        <v>77</v>
      </c>
      <c r="G63" s="3" t="s">
        <v>54</v>
      </c>
      <c r="H63" s="3" t="s">
        <v>55</v>
      </c>
      <c r="I63" s="25" t="s">
        <v>171</v>
      </c>
      <c r="K63" s="3">
        <v>10492</v>
      </c>
      <c r="L63" s="3">
        <v>13</v>
      </c>
      <c r="M63" s="3">
        <v>2</v>
      </c>
      <c r="N63" s="38">
        <v>5594</v>
      </c>
      <c r="O63" s="38">
        <v>7</v>
      </c>
      <c r="P63" s="38">
        <v>3</v>
      </c>
      <c r="Q63" s="3">
        <v>11946</v>
      </c>
      <c r="R63" s="3">
        <v>14</v>
      </c>
      <c r="S63" s="3">
        <v>5</v>
      </c>
      <c r="T63" s="3">
        <v>5951</v>
      </c>
      <c r="U63" s="3">
        <v>7</v>
      </c>
      <c r="V63" s="3">
        <v>2</v>
      </c>
      <c r="W63" s="3">
        <v>0.3</v>
      </c>
      <c r="X63" s="3">
        <v>94</v>
      </c>
      <c r="Y63" s="3">
        <v>0.39</v>
      </c>
      <c r="Z63" s="3">
        <v>95</v>
      </c>
      <c r="AC63" s="11">
        <v>1</v>
      </c>
      <c r="AD63" s="16">
        <v>0.88</v>
      </c>
      <c r="AE63" s="11">
        <v>0.83</v>
      </c>
      <c r="AF63" s="11">
        <v>1</v>
      </c>
      <c r="AG63" s="11">
        <v>1</v>
      </c>
      <c r="AH63" s="17">
        <v>950</v>
      </c>
      <c r="AI63" s="13"/>
      <c r="AJ63" t="str">
        <f>IF(Overall_Data[[#This Row],[Final Exam Mark]]&gt;0,IF(Overall_Data[[#This Row],[Final Exam Mark]]&gt;=700,"Passed","Failed"),"Not Attended")</f>
        <v>Passed</v>
      </c>
      <c r="AK6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63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6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63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63" s="15">
        <f>IF(ISBLANK(Overall_Data[[#This Row],[Time of Mock 1]]),AVERAGE(Overall_Data[Time of Mock 1]),VALUE(Overall_Data[[#This Row],[Time of Mock 1]]))</f>
        <v>0.3</v>
      </c>
      <c r="AP63" s="14">
        <f>IF(ISBLANK(Overall_Data[[#This Row],[Mock 1 Mark]]),AVERAGE(Overall_Data[Mock 1 Mark]),Overall_Data[[#This Row],[Mock 1 Mark]])</f>
        <v>94</v>
      </c>
      <c r="AQ63" s="15">
        <f>IF(ISBLANK(Overall_Data[[#This Row],[Time of Mock 2]]),AVERAGE(Overall_Data[Time of Mock 2]),VALUE(Overall_Data[[#This Row],[Time of Mock 2]]))</f>
        <v>0.39</v>
      </c>
      <c r="AR63" s="14">
        <f>IF(ISBLANK(Overall_Data[[#This Row],[Mock 2 Mark]]),AVERAGE(Overall_Data[Mock 2 Mark]),VALUE(Overall_Data[[#This Row],[Mock 2 Mark]]))</f>
        <v>95</v>
      </c>
      <c r="AS63" s="15">
        <f>IF(ISBLANK(Overall_Data[[#This Row],[Time of Mock 3]]),AVERAGE(Overall_Data[Time of Mock 3]),VALUE(Overall_Data[[#This Row],[Time of Mock 3]]))</f>
        <v>0.2982142857142856</v>
      </c>
      <c r="AT63" s="14">
        <f>IF(ISBLANK(Overall_Data[[#This Row],[Mark of Mock 3]]),AVERAGE(Overall_Data[Mark of Mock 3]),VALUE(Overall_Data[[#This Row],[Mark of Mock 3]]))</f>
        <v>81.964285714285708</v>
      </c>
      <c r="AU63" t="str">
        <f>IF(AND(Overall_Data[[#This Row],[Time 1]]&lt;0.5,Overall_Data[[#This Row],[Mark 1]]&gt;75),"A",IF(Overall_Data[[#This Row],[Mark 1]]&gt;70,"B","C"))</f>
        <v>A</v>
      </c>
      <c r="AV63" t="str">
        <f>IF(AND(Overall_Data[[#This Row],[Final Status]]="Passed",Overall_Data[[#This Row],[Retest Count]]&gt;0),"B",IF(Overall_Data[[#This Row],[Final Status]]="Passed","A","C"))</f>
        <v>A</v>
      </c>
      <c r="AW63" t="str">
        <f t="array" ref="AW63">_xlfn.IFS(Overall_Data[[#This Row],[Final Status]]="Passed","A",Overall_Data[[#This Row],[Final Status]]="Failed","B",Overall_Data[[#This Row],[Final Status]]="Not Attended","C")</f>
        <v>A</v>
      </c>
    </row>
    <row r="64" spans="1:49" ht="15.75" customHeight="1" x14ac:dyDescent="0.3">
      <c r="A64" s="2" t="s">
        <v>49</v>
      </c>
      <c r="B64" s="3" t="s">
        <v>113</v>
      </c>
      <c r="C64" s="3" t="s">
        <v>117</v>
      </c>
      <c r="D64" s="3" t="s">
        <v>57</v>
      </c>
      <c r="E64" s="3" t="s">
        <v>58</v>
      </c>
      <c r="F64" s="3">
        <v>54</v>
      </c>
      <c r="G64" s="3" t="s">
        <v>54</v>
      </c>
      <c r="H64" s="3" t="s">
        <v>55</v>
      </c>
      <c r="I64" s="25" t="s">
        <v>174</v>
      </c>
      <c r="K64" s="3">
        <v>6254</v>
      </c>
      <c r="L64" s="3">
        <v>8</v>
      </c>
      <c r="M64" s="3">
        <v>7</v>
      </c>
      <c r="N64" s="38">
        <v>3631</v>
      </c>
      <c r="O64" s="38">
        <v>5</v>
      </c>
      <c r="P64" s="38">
        <v>5</v>
      </c>
      <c r="Q64" s="3">
        <v>9064</v>
      </c>
      <c r="R64" s="3">
        <v>12</v>
      </c>
      <c r="S64" s="3">
        <v>7</v>
      </c>
      <c r="T64" s="3">
        <v>2627</v>
      </c>
      <c r="U64" s="3">
        <v>4</v>
      </c>
      <c r="V64" s="3">
        <v>5</v>
      </c>
      <c r="W64" s="3">
        <v>0.35</v>
      </c>
      <c r="X64" s="3">
        <v>67</v>
      </c>
      <c r="Y64" s="3">
        <v>0.52</v>
      </c>
      <c r="Z64" s="3">
        <v>80</v>
      </c>
      <c r="AC64" s="11">
        <v>0.4</v>
      </c>
      <c r="AD64" s="16">
        <v>0.75</v>
      </c>
      <c r="AE64" s="11">
        <v>0.5</v>
      </c>
      <c r="AF64" s="11">
        <v>0.5</v>
      </c>
      <c r="AG64" s="11">
        <v>0.88</v>
      </c>
      <c r="AH64" s="17">
        <v>756</v>
      </c>
      <c r="AI64" s="13"/>
      <c r="AJ64" t="str">
        <f>IF(Overall_Data[[#This Row],[Final Exam Mark]]&gt;0,IF(Overall_Data[[#This Row],[Final Exam Mark]]&gt;=700,"Passed","Failed"),"Not Attended")</f>
        <v>Passed</v>
      </c>
      <c r="AK6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64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6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64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64" s="15">
        <f>IF(ISBLANK(Overall_Data[[#This Row],[Time of Mock 1]]),AVERAGE(Overall_Data[Time of Mock 1]),VALUE(Overall_Data[[#This Row],[Time of Mock 1]]))</f>
        <v>0.35</v>
      </c>
      <c r="AP64" s="14">
        <f>IF(ISBLANK(Overall_Data[[#This Row],[Mock 1 Mark]]),AVERAGE(Overall_Data[Mock 1 Mark]),Overall_Data[[#This Row],[Mock 1 Mark]])</f>
        <v>67</v>
      </c>
      <c r="AQ64" s="15">
        <f>IF(ISBLANK(Overall_Data[[#This Row],[Time of Mock 2]]),AVERAGE(Overall_Data[Time of Mock 2]),VALUE(Overall_Data[[#This Row],[Time of Mock 2]]))</f>
        <v>0.52</v>
      </c>
      <c r="AR64" s="14">
        <f>IF(ISBLANK(Overall_Data[[#This Row],[Mock 2 Mark]]),AVERAGE(Overall_Data[Mock 2 Mark]),VALUE(Overall_Data[[#This Row],[Mock 2 Mark]]))</f>
        <v>80</v>
      </c>
      <c r="AS64" s="15">
        <f>IF(ISBLANK(Overall_Data[[#This Row],[Time of Mock 3]]),AVERAGE(Overall_Data[Time of Mock 3]),VALUE(Overall_Data[[#This Row],[Time of Mock 3]]))</f>
        <v>0.2982142857142856</v>
      </c>
      <c r="AT64" s="14">
        <f>IF(ISBLANK(Overall_Data[[#This Row],[Mark of Mock 3]]),AVERAGE(Overall_Data[Mark of Mock 3]),VALUE(Overall_Data[[#This Row],[Mark of Mock 3]]))</f>
        <v>81.964285714285708</v>
      </c>
      <c r="AU64" t="str">
        <f>IF(AND(Overall_Data[[#This Row],[Time 1]]&lt;0.5,Overall_Data[[#This Row],[Mark 1]]&gt;75),"A",IF(Overall_Data[[#This Row],[Mark 1]]&gt;70,"B","C"))</f>
        <v>C</v>
      </c>
      <c r="AV64" t="str">
        <f>IF(AND(Overall_Data[[#This Row],[Final Status]]="Passed",Overall_Data[[#This Row],[Retest Count]]&gt;0),"B",IF(Overall_Data[[#This Row],[Final Status]]="Passed","A","C"))</f>
        <v>A</v>
      </c>
      <c r="AW64" t="str">
        <f t="array" ref="AW64">_xlfn.IFS(Overall_Data[[#This Row],[Final Status]]="Passed","A",Overall_Data[[#This Row],[Final Status]]="Failed","B",Overall_Data[[#This Row],[Final Status]]="Not Attended","C")</f>
        <v>A</v>
      </c>
    </row>
    <row r="65" spans="1:49" ht="15.75" customHeight="1" x14ac:dyDescent="0.3">
      <c r="A65" s="2" t="s">
        <v>49</v>
      </c>
      <c r="B65" s="3" t="s">
        <v>113</v>
      </c>
      <c r="C65" s="3" t="s">
        <v>118</v>
      </c>
      <c r="D65" s="3" t="s">
        <v>52</v>
      </c>
      <c r="E65" s="3" t="s">
        <v>58</v>
      </c>
      <c r="F65" s="3">
        <v>60</v>
      </c>
      <c r="G65" s="3" t="s">
        <v>54</v>
      </c>
      <c r="H65" s="3" t="s">
        <v>55</v>
      </c>
      <c r="I65" s="25" t="s">
        <v>171</v>
      </c>
      <c r="K65" s="3">
        <v>4677</v>
      </c>
      <c r="L65" s="3">
        <v>7</v>
      </c>
      <c r="M65" s="3">
        <v>8</v>
      </c>
      <c r="N65" s="38">
        <v>2245</v>
      </c>
      <c r="O65" s="38">
        <v>4</v>
      </c>
      <c r="P65" s="38">
        <v>6</v>
      </c>
      <c r="Q65" s="3">
        <v>7633</v>
      </c>
      <c r="R65" s="3">
        <v>11</v>
      </c>
      <c r="S65" s="3">
        <v>8</v>
      </c>
      <c r="T65" s="3">
        <v>4334</v>
      </c>
      <c r="U65" s="3">
        <v>7</v>
      </c>
      <c r="V65" s="3">
        <v>2</v>
      </c>
      <c r="W65" s="3">
        <v>0.41</v>
      </c>
      <c r="X65" s="3">
        <v>74</v>
      </c>
      <c r="Y65" s="3">
        <v>0.52</v>
      </c>
      <c r="Z65" s="3">
        <v>75</v>
      </c>
      <c r="AC65" s="11">
        <v>0.8</v>
      </c>
      <c r="AD65" s="16">
        <v>0.75</v>
      </c>
      <c r="AE65" s="11">
        <v>0.83</v>
      </c>
      <c r="AF65" s="11">
        <v>1</v>
      </c>
      <c r="AG65" s="11">
        <v>0.88</v>
      </c>
      <c r="AH65" s="17">
        <v>875</v>
      </c>
      <c r="AI65" s="13"/>
      <c r="AJ65" t="str">
        <f>IF(Overall_Data[[#This Row],[Final Exam Mark]]&gt;0,IF(Overall_Data[[#This Row],[Final Exam Mark]]&gt;=700,"Passed","Failed"),"Not Attended")</f>
        <v>Passed</v>
      </c>
      <c r="AK6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65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6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65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65" s="15">
        <f>IF(ISBLANK(Overall_Data[[#This Row],[Time of Mock 1]]),AVERAGE(Overall_Data[Time of Mock 1]),VALUE(Overall_Data[[#This Row],[Time of Mock 1]]))</f>
        <v>0.41</v>
      </c>
      <c r="AP65" s="14">
        <f>IF(ISBLANK(Overall_Data[[#This Row],[Mock 1 Mark]]),AVERAGE(Overall_Data[Mock 1 Mark]),Overall_Data[[#This Row],[Mock 1 Mark]])</f>
        <v>74</v>
      </c>
      <c r="AQ65" s="15">
        <f>IF(ISBLANK(Overall_Data[[#This Row],[Time of Mock 2]]),AVERAGE(Overall_Data[Time of Mock 2]),VALUE(Overall_Data[[#This Row],[Time of Mock 2]]))</f>
        <v>0.52</v>
      </c>
      <c r="AR65" s="14">
        <f>IF(ISBLANK(Overall_Data[[#This Row],[Mock 2 Mark]]),AVERAGE(Overall_Data[Mock 2 Mark]),VALUE(Overall_Data[[#This Row],[Mock 2 Mark]]))</f>
        <v>75</v>
      </c>
      <c r="AS65" s="15">
        <f>IF(ISBLANK(Overall_Data[[#This Row],[Time of Mock 3]]),AVERAGE(Overall_Data[Time of Mock 3]),VALUE(Overall_Data[[#This Row],[Time of Mock 3]]))</f>
        <v>0.2982142857142856</v>
      </c>
      <c r="AT65" s="14">
        <f>IF(ISBLANK(Overall_Data[[#This Row],[Mark of Mock 3]]),AVERAGE(Overall_Data[Mark of Mock 3]),VALUE(Overall_Data[[#This Row],[Mark of Mock 3]]))</f>
        <v>81.964285714285708</v>
      </c>
      <c r="AU65" t="str">
        <f>IF(AND(Overall_Data[[#This Row],[Time 1]]&lt;0.5,Overall_Data[[#This Row],[Mark 1]]&gt;75),"A",IF(Overall_Data[[#This Row],[Mark 1]]&gt;70,"B","C"))</f>
        <v>B</v>
      </c>
      <c r="AV65" t="str">
        <f>IF(AND(Overall_Data[[#This Row],[Final Status]]="Passed",Overall_Data[[#This Row],[Retest Count]]&gt;0),"B",IF(Overall_Data[[#This Row],[Final Status]]="Passed","A","C"))</f>
        <v>A</v>
      </c>
      <c r="AW65" t="str">
        <f t="array" ref="AW65">_xlfn.IFS(Overall_Data[[#This Row],[Final Status]]="Passed","A",Overall_Data[[#This Row],[Final Status]]="Failed","B",Overall_Data[[#This Row],[Final Status]]="Not Attended","C")</f>
        <v>A</v>
      </c>
    </row>
    <row r="66" spans="1:49" ht="15.75" customHeight="1" x14ac:dyDescent="0.3">
      <c r="A66" s="2" t="s">
        <v>49</v>
      </c>
      <c r="B66" s="3" t="s">
        <v>113</v>
      </c>
      <c r="C66" s="3" t="s">
        <v>119</v>
      </c>
      <c r="D66" s="3" t="s">
        <v>57</v>
      </c>
      <c r="E66" s="3" t="s">
        <v>58</v>
      </c>
      <c r="F66" s="16">
        <v>0.62</v>
      </c>
      <c r="G66" s="3" t="s">
        <v>54</v>
      </c>
      <c r="H66" s="3" t="s">
        <v>55</v>
      </c>
      <c r="I66" s="25" t="s">
        <v>171</v>
      </c>
      <c r="K66" s="3">
        <v>4002</v>
      </c>
      <c r="L66" s="3">
        <v>5</v>
      </c>
      <c r="M66" s="3">
        <v>10</v>
      </c>
      <c r="N66" s="38">
        <v>4815</v>
      </c>
      <c r="O66" s="38">
        <v>6</v>
      </c>
      <c r="P66" s="38">
        <v>4</v>
      </c>
      <c r="Q66" s="25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3">
        <v>0.34</v>
      </c>
      <c r="X66" s="3">
        <v>64</v>
      </c>
      <c r="Y66" s="3">
        <v>1.01</v>
      </c>
      <c r="Z66" s="3">
        <v>70</v>
      </c>
      <c r="AC66" s="11">
        <v>1</v>
      </c>
      <c r="AD66" s="16">
        <v>0.88</v>
      </c>
      <c r="AE66" s="11">
        <v>0.67</v>
      </c>
      <c r="AF66" s="11">
        <v>1</v>
      </c>
      <c r="AG66" s="11">
        <v>0.88</v>
      </c>
      <c r="AH66" s="17">
        <v>900</v>
      </c>
      <c r="AI66" s="13">
        <v>1</v>
      </c>
      <c r="AJ66" t="str">
        <f>IF(Overall_Data[[#This Row],[Final Exam Mark]]&gt;0,IF(Overall_Data[[#This Row],[Final Exam Mark]]&gt;=700,"Passed","Failed"),"Not Attended")</f>
        <v>Passed</v>
      </c>
      <c r="AK6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33.333333333333329</v>
      </c>
      <c r="AL6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6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66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66" s="15">
        <f>IF(ISBLANK(Overall_Data[[#This Row],[Time of Mock 1]]),AVERAGE(Overall_Data[Time of Mock 1]),VALUE(Overall_Data[[#This Row],[Time of Mock 1]]))</f>
        <v>0.34</v>
      </c>
      <c r="AP66" s="14">
        <f>IF(ISBLANK(Overall_Data[[#This Row],[Mock 1 Mark]]),AVERAGE(Overall_Data[Mock 1 Mark]),Overall_Data[[#This Row],[Mock 1 Mark]])</f>
        <v>64</v>
      </c>
      <c r="AQ66" s="15">
        <f>IF(ISBLANK(Overall_Data[[#This Row],[Time of Mock 2]]),AVERAGE(Overall_Data[Time of Mock 2]),VALUE(Overall_Data[[#This Row],[Time of Mock 2]]))</f>
        <v>1.01</v>
      </c>
      <c r="AR66" s="14">
        <f>IF(ISBLANK(Overall_Data[[#This Row],[Mock 2 Mark]]),AVERAGE(Overall_Data[Mock 2 Mark]),VALUE(Overall_Data[[#This Row],[Mock 2 Mark]]))</f>
        <v>70</v>
      </c>
      <c r="AS66" s="15">
        <f>IF(ISBLANK(Overall_Data[[#This Row],[Time of Mock 3]]),AVERAGE(Overall_Data[Time of Mock 3]),VALUE(Overall_Data[[#This Row],[Time of Mock 3]]))</f>
        <v>0.2982142857142856</v>
      </c>
      <c r="AT66" s="14">
        <f>IF(ISBLANK(Overall_Data[[#This Row],[Mark of Mock 3]]),AVERAGE(Overall_Data[Mark of Mock 3]),VALUE(Overall_Data[[#This Row],[Mark of Mock 3]]))</f>
        <v>81.964285714285708</v>
      </c>
      <c r="AU66" t="str">
        <f>IF(AND(Overall_Data[[#This Row],[Time 1]]&lt;0.5,Overall_Data[[#This Row],[Mark 1]]&gt;75),"A",IF(Overall_Data[[#This Row],[Mark 1]]&gt;70,"B","C"))</f>
        <v>C</v>
      </c>
      <c r="AV66" t="str">
        <f>IF(AND(Overall_Data[[#This Row],[Final Status]]="Passed",Overall_Data[[#This Row],[Retest Count]]&gt;0),"B",IF(Overall_Data[[#This Row],[Final Status]]="Passed","A","C"))</f>
        <v>B</v>
      </c>
      <c r="AW66" t="str">
        <f t="array" ref="AW66">_xlfn.IFS(Overall_Data[[#This Row],[Final Status]]="Passed","A",Overall_Data[[#This Row],[Final Status]]="Failed","B",Overall_Data[[#This Row],[Final Status]]="Not Attended","C")</f>
        <v>A</v>
      </c>
    </row>
    <row r="67" spans="1:49" ht="15.75" customHeight="1" x14ac:dyDescent="0.3">
      <c r="A67" s="2" t="s">
        <v>49</v>
      </c>
      <c r="B67" s="3" t="s">
        <v>113</v>
      </c>
      <c r="C67" s="3" t="s">
        <v>120</v>
      </c>
      <c r="D67" s="3" t="s">
        <v>52</v>
      </c>
      <c r="E67" s="3" t="s">
        <v>60</v>
      </c>
      <c r="F67" s="3">
        <v>66.349999999999994</v>
      </c>
      <c r="G67" s="3" t="s">
        <v>54</v>
      </c>
      <c r="H67" s="3" t="s">
        <v>55</v>
      </c>
      <c r="I67" s="25" t="s">
        <v>207</v>
      </c>
      <c r="K67" s="3">
        <v>8617</v>
      </c>
      <c r="L67" s="3">
        <v>10</v>
      </c>
      <c r="M67" s="3">
        <v>5</v>
      </c>
      <c r="N67" s="38">
        <v>5017</v>
      </c>
      <c r="O67" s="38">
        <v>6</v>
      </c>
      <c r="P67" s="38">
        <v>4</v>
      </c>
      <c r="Q67" s="3">
        <v>13493</v>
      </c>
      <c r="R67" s="3">
        <v>15</v>
      </c>
      <c r="S67" s="3">
        <v>4</v>
      </c>
      <c r="T67" s="3">
        <v>7159</v>
      </c>
      <c r="U67" s="3">
        <v>8</v>
      </c>
      <c r="V67" s="3">
        <v>1</v>
      </c>
      <c r="W67" s="3">
        <v>0.27</v>
      </c>
      <c r="X67" s="3">
        <v>87</v>
      </c>
      <c r="Y67" s="3">
        <v>0.28999999999999998</v>
      </c>
      <c r="Z67" s="3">
        <v>98</v>
      </c>
      <c r="AC67" s="11">
        <v>0.8</v>
      </c>
      <c r="AD67" s="16">
        <v>1</v>
      </c>
      <c r="AE67" s="11">
        <v>0.83</v>
      </c>
      <c r="AF67" s="11">
        <v>1</v>
      </c>
      <c r="AG67" s="11">
        <v>0.88</v>
      </c>
      <c r="AH67" s="17">
        <v>925</v>
      </c>
      <c r="AI67" s="13"/>
      <c r="AJ67" t="str">
        <f>IF(Overall_Data[[#This Row],[Final Exam Mark]]&gt;0,IF(Overall_Data[[#This Row],[Final Exam Mark]]&gt;=700,"Passed","Failed"),"Not Attended")</f>
        <v>Passed</v>
      </c>
      <c r="AK6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6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6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67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67" s="15">
        <f>IF(ISBLANK(Overall_Data[[#This Row],[Time of Mock 1]]),AVERAGE(Overall_Data[Time of Mock 1]),VALUE(Overall_Data[[#This Row],[Time of Mock 1]]))</f>
        <v>0.27</v>
      </c>
      <c r="AP67" s="14">
        <f>IF(ISBLANK(Overall_Data[[#This Row],[Mock 1 Mark]]),AVERAGE(Overall_Data[Mock 1 Mark]),Overall_Data[[#This Row],[Mock 1 Mark]])</f>
        <v>87</v>
      </c>
      <c r="AQ67" s="15">
        <f>IF(ISBLANK(Overall_Data[[#This Row],[Time of Mock 2]]),AVERAGE(Overall_Data[Time of Mock 2]),VALUE(Overall_Data[[#This Row],[Time of Mock 2]]))</f>
        <v>0.28999999999999998</v>
      </c>
      <c r="AR67" s="14">
        <f>IF(ISBLANK(Overall_Data[[#This Row],[Mock 2 Mark]]),AVERAGE(Overall_Data[Mock 2 Mark]),VALUE(Overall_Data[[#This Row],[Mock 2 Mark]]))</f>
        <v>98</v>
      </c>
      <c r="AS67" s="15">
        <f>IF(ISBLANK(Overall_Data[[#This Row],[Time of Mock 3]]),AVERAGE(Overall_Data[Time of Mock 3]),VALUE(Overall_Data[[#This Row],[Time of Mock 3]]))</f>
        <v>0.2982142857142856</v>
      </c>
      <c r="AT67" s="14">
        <f>IF(ISBLANK(Overall_Data[[#This Row],[Mark of Mock 3]]),AVERAGE(Overall_Data[Mark of Mock 3]),VALUE(Overall_Data[[#This Row],[Mark of Mock 3]]))</f>
        <v>81.964285714285708</v>
      </c>
      <c r="AU67" t="str">
        <f>IF(AND(Overall_Data[[#This Row],[Time 1]]&lt;0.5,Overall_Data[[#This Row],[Mark 1]]&gt;75),"A",IF(Overall_Data[[#This Row],[Mark 1]]&gt;70,"B","C"))</f>
        <v>A</v>
      </c>
      <c r="AV67" t="str">
        <f>IF(AND(Overall_Data[[#This Row],[Final Status]]="Passed",Overall_Data[[#This Row],[Retest Count]]&gt;0),"B",IF(Overall_Data[[#This Row],[Final Status]]="Passed","A","C"))</f>
        <v>A</v>
      </c>
      <c r="AW67" t="str">
        <f t="array" ref="AW67">_xlfn.IFS(Overall_Data[[#This Row],[Final Status]]="Passed","A",Overall_Data[[#This Row],[Final Status]]="Failed","B",Overall_Data[[#This Row],[Final Status]]="Not Attended","C")</f>
        <v>A</v>
      </c>
    </row>
    <row r="68" spans="1:49" ht="15.75" customHeight="1" x14ac:dyDescent="0.3">
      <c r="A68" s="2" t="s">
        <v>49</v>
      </c>
      <c r="B68" s="3" t="s">
        <v>113</v>
      </c>
      <c r="C68" s="3" t="s">
        <v>121</v>
      </c>
      <c r="D68" s="3" t="s">
        <v>52</v>
      </c>
      <c r="E68" s="3" t="s">
        <v>58</v>
      </c>
      <c r="F68" s="3">
        <v>73.3</v>
      </c>
      <c r="G68" s="3" t="s">
        <v>55</v>
      </c>
      <c r="H68" s="3" t="s">
        <v>55</v>
      </c>
      <c r="I68" s="25" t="s">
        <v>210</v>
      </c>
      <c r="K68" s="3">
        <v>6457</v>
      </c>
      <c r="L68" s="3">
        <v>7</v>
      </c>
      <c r="M68" s="3">
        <v>8</v>
      </c>
      <c r="N68" s="38">
        <v>4083</v>
      </c>
      <c r="O68" s="38">
        <v>5</v>
      </c>
      <c r="P68" s="38">
        <v>5</v>
      </c>
      <c r="Q68" s="3">
        <v>10342</v>
      </c>
      <c r="R68" s="3">
        <v>12</v>
      </c>
      <c r="S68" s="3">
        <v>7</v>
      </c>
      <c r="T68" s="3">
        <v>5587</v>
      </c>
      <c r="U68" s="3">
        <v>7</v>
      </c>
      <c r="V68" s="3">
        <v>2</v>
      </c>
      <c r="W68" s="3">
        <v>0.51</v>
      </c>
      <c r="X68" s="3">
        <v>64</v>
      </c>
      <c r="Y68" s="3">
        <v>0.56000000000000005</v>
      </c>
      <c r="Z68" s="3">
        <v>73</v>
      </c>
      <c r="AC68" s="11">
        <v>0.8</v>
      </c>
      <c r="AD68" s="16">
        <v>0.88</v>
      </c>
      <c r="AE68" s="11">
        <v>0.5</v>
      </c>
      <c r="AF68" s="11">
        <v>0.75</v>
      </c>
      <c r="AG68" s="11">
        <v>0.75</v>
      </c>
      <c r="AH68" s="17">
        <v>831</v>
      </c>
      <c r="AI68" s="13"/>
      <c r="AJ68" t="str">
        <f>IF(Overall_Data[[#This Row],[Final Exam Mark]]&gt;0,IF(Overall_Data[[#This Row],[Final Exam Mark]]&gt;=700,"Passed","Failed"),"Not Attended")</f>
        <v>Passed</v>
      </c>
      <c r="AK6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68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6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68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68" s="15">
        <f>IF(ISBLANK(Overall_Data[[#This Row],[Time of Mock 1]]),AVERAGE(Overall_Data[Time of Mock 1]),VALUE(Overall_Data[[#This Row],[Time of Mock 1]]))</f>
        <v>0.51</v>
      </c>
      <c r="AP68" s="14">
        <f>IF(ISBLANK(Overall_Data[[#This Row],[Mock 1 Mark]]),AVERAGE(Overall_Data[Mock 1 Mark]),Overall_Data[[#This Row],[Mock 1 Mark]])</f>
        <v>64</v>
      </c>
      <c r="AQ68" s="15">
        <f>IF(ISBLANK(Overall_Data[[#This Row],[Time of Mock 2]]),AVERAGE(Overall_Data[Time of Mock 2]),VALUE(Overall_Data[[#This Row],[Time of Mock 2]]))</f>
        <v>0.56000000000000005</v>
      </c>
      <c r="AR68" s="14">
        <f>IF(ISBLANK(Overall_Data[[#This Row],[Mock 2 Mark]]),AVERAGE(Overall_Data[Mock 2 Mark]),VALUE(Overall_Data[[#This Row],[Mock 2 Mark]]))</f>
        <v>73</v>
      </c>
      <c r="AS68" s="15">
        <f>IF(ISBLANK(Overall_Data[[#This Row],[Time of Mock 3]]),AVERAGE(Overall_Data[Time of Mock 3]),VALUE(Overall_Data[[#This Row],[Time of Mock 3]]))</f>
        <v>0.2982142857142856</v>
      </c>
      <c r="AT68" s="14">
        <f>IF(ISBLANK(Overall_Data[[#This Row],[Mark of Mock 3]]),AVERAGE(Overall_Data[Mark of Mock 3]),VALUE(Overall_Data[[#This Row],[Mark of Mock 3]]))</f>
        <v>81.964285714285708</v>
      </c>
      <c r="AU68" t="str">
        <f>IF(AND(Overall_Data[[#This Row],[Time 1]]&lt;0.5,Overall_Data[[#This Row],[Mark 1]]&gt;75),"A",IF(Overall_Data[[#This Row],[Mark 1]]&gt;70,"B","C"))</f>
        <v>C</v>
      </c>
      <c r="AV68" t="str">
        <f>IF(AND(Overall_Data[[#This Row],[Final Status]]="Passed",Overall_Data[[#This Row],[Retest Count]]&gt;0),"B",IF(Overall_Data[[#This Row],[Final Status]]="Passed","A","C"))</f>
        <v>A</v>
      </c>
      <c r="AW68" t="str">
        <f t="array" ref="AW68">_xlfn.IFS(Overall_Data[[#This Row],[Final Status]]="Passed","A",Overall_Data[[#This Row],[Final Status]]="Failed","B",Overall_Data[[#This Row],[Final Status]]="Not Attended","C")</f>
        <v>A</v>
      </c>
    </row>
    <row r="69" spans="1:49" ht="15.75" customHeight="1" x14ac:dyDescent="0.3">
      <c r="A69" s="2" t="s">
        <v>49</v>
      </c>
      <c r="B69" s="3" t="s">
        <v>113</v>
      </c>
      <c r="C69" s="3" t="s">
        <v>122</v>
      </c>
      <c r="D69" s="3" t="s">
        <v>57</v>
      </c>
      <c r="E69" s="3" t="s">
        <v>60</v>
      </c>
      <c r="F69" s="3">
        <v>64</v>
      </c>
      <c r="G69" s="3" t="s">
        <v>54</v>
      </c>
      <c r="H69" s="3" t="s">
        <v>55</v>
      </c>
      <c r="I69" s="25" t="s">
        <v>291</v>
      </c>
      <c r="K69" s="3">
        <v>5357</v>
      </c>
      <c r="L69" s="3">
        <v>7</v>
      </c>
      <c r="M69" s="3">
        <v>8</v>
      </c>
      <c r="N69" s="38">
        <v>2794</v>
      </c>
      <c r="O69" s="38">
        <v>4</v>
      </c>
      <c r="P69" s="38">
        <v>6</v>
      </c>
      <c r="Q69" s="3">
        <v>8130</v>
      </c>
      <c r="R69" s="3">
        <v>10</v>
      </c>
      <c r="S69" s="3">
        <v>9</v>
      </c>
      <c r="T69" s="3">
        <v>3777</v>
      </c>
      <c r="U69" s="3">
        <v>5</v>
      </c>
      <c r="V69" s="3">
        <v>4</v>
      </c>
      <c r="W69" s="3">
        <v>0.35</v>
      </c>
      <c r="X69" s="3">
        <v>67</v>
      </c>
      <c r="Y69" s="3">
        <v>0.54</v>
      </c>
      <c r="Z69" s="3">
        <v>80</v>
      </c>
      <c r="AC69" s="11">
        <v>0.8</v>
      </c>
      <c r="AD69" s="16">
        <v>0.38</v>
      </c>
      <c r="AE69" s="11">
        <v>0.5</v>
      </c>
      <c r="AF69" s="11">
        <v>0.88</v>
      </c>
      <c r="AG69" s="11">
        <v>0.75</v>
      </c>
      <c r="AH69" s="17">
        <v>775</v>
      </c>
      <c r="AI69" s="13"/>
      <c r="AJ69" t="str">
        <f>IF(Overall_Data[[#This Row],[Final Exam Mark]]&gt;0,IF(Overall_Data[[#This Row],[Final Exam Mark]]&gt;=700,"Passed","Failed"),"Not Attended")</f>
        <v>Passed</v>
      </c>
      <c r="AK6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69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6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69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69" s="15">
        <f>IF(ISBLANK(Overall_Data[[#This Row],[Time of Mock 1]]),AVERAGE(Overall_Data[Time of Mock 1]),VALUE(Overall_Data[[#This Row],[Time of Mock 1]]))</f>
        <v>0.35</v>
      </c>
      <c r="AP69" s="14">
        <f>IF(ISBLANK(Overall_Data[[#This Row],[Mock 1 Mark]]),AVERAGE(Overall_Data[Mock 1 Mark]),Overall_Data[[#This Row],[Mock 1 Mark]])</f>
        <v>67</v>
      </c>
      <c r="AQ69" s="15">
        <f>IF(ISBLANK(Overall_Data[[#This Row],[Time of Mock 2]]),AVERAGE(Overall_Data[Time of Mock 2]),VALUE(Overall_Data[[#This Row],[Time of Mock 2]]))</f>
        <v>0.54</v>
      </c>
      <c r="AR69" s="14">
        <f>IF(ISBLANK(Overall_Data[[#This Row],[Mock 2 Mark]]),AVERAGE(Overall_Data[Mock 2 Mark]),VALUE(Overall_Data[[#This Row],[Mock 2 Mark]]))</f>
        <v>80</v>
      </c>
      <c r="AS69" s="15">
        <f>IF(ISBLANK(Overall_Data[[#This Row],[Time of Mock 3]]),AVERAGE(Overall_Data[Time of Mock 3]),VALUE(Overall_Data[[#This Row],[Time of Mock 3]]))</f>
        <v>0.2982142857142856</v>
      </c>
      <c r="AT69" s="14">
        <f>IF(ISBLANK(Overall_Data[[#This Row],[Mark of Mock 3]]),AVERAGE(Overall_Data[Mark of Mock 3]),VALUE(Overall_Data[[#This Row],[Mark of Mock 3]]))</f>
        <v>81.964285714285708</v>
      </c>
      <c r="AU69" t="str">
        <f>IF(AND(Overall_Data[[#This Row],[Time 1]]&lt;0.5,Overall_Data[[#This Row],[Mark 1]]&gt;75),"A",IF(Overall_Data[[#This Row],[Mark 1]]&gt;70,"B","C"))</f>
        <v>C</v>
      </c>
      <c r="AV69" t="str">
        <f>IF(AND(Overall_Data[[#This Row],[Final Status]]="Passed",Overall_Data[[#This Row],[Retest Count]]&gt;0),"B",IF(Overall_Data[[#This Row],[Final Status]]="Passed","A","C"))</f>
        <v>A</v>
      </c>
      <c r="AW69" t="str">
        <f t="array" ref="AW69">_xlfn.IFS(Overall_Data[[#This Row],[Final Status]]="Passed","A",Overall_Data[[#This Row],[Final Status]]="Failed","B",Overall_Data[[#This Row],[Final Status]]="Not Attended","C")</f>
        <v>A</v>
      </c>
    </row>
    <row r="70" spans="1:49" ht="15.75" customHeight="1" x14ac:dyDescent="0.3">
      <c r="A70" s="2" t="s">
        <v>49</v>
      </c>
      <c r="B70" s="3" t="s">
        <v>113</v>
      </c>
      <c r="C70" s="3" t="s">
        <v>299</v>
      </c>
      <c r="D70" s="3" t="s">
        <v>57</v>
      </c>
      <c r="E70" s="3" t="s">
        <v>58</v>
      </c>
      <c r="F70" s="3">
        <v>54</v>
      </c>
      <c r="G70" s="3" t="s">
        <v>54</v>
      </c>
      <c r="H70" s="3" t="s">
        <v>55</v>
      </c>
      <c r="I70" s="25" t="s">
        <v>212</v>
      </c>
      <c r="K70" s="3">
        <v>5357</v>
      </c>
      <c r="L70" s="3">
        <v>7</v>
      </c>
      <c r="M70" s="3">
        <v>8</v>
      </c>
      <c r="N70" s="38">
        <v>8321</v>
      </c>
      <c r="O70" s="38">
        <v>10</v>
      </c>
      <c r="P70" s="38">
        <v>0</v>
      </c>
      <c r="Q70" s="3">
        <v>0</v>
      </c>
      <c r="R70" s="3">
        <v>0</v>
      </c>
      <c r="S70" s="3">
        <v>19</v>
      </c>
      <c r="T70">
        <v>0</v>
      </c>
      <c r="U70">
        <v>0</v>
      </c>
      <c r="V70">
        <v>0</v>
      </c>
      <c r="W70" s="3">
        <v>0.28999999999999998</v>
      </c>
      <c r="X70" s="3">
        <v>90</v>
      </c>
      <c r="Y70" s="3">
        <v>0.52</v>
      </c>
      <c r="Z70" s="3">
        <v>93</v>
      </c>
      <c r="AC70" s="11">
        <v>0.8</v>
      </c>
      <c r="AD70" s="16">
        <v>1</v>
      </c>
      <c r="AE70" s="11">
        <v>0.83</v>
      </c>
      <c r="AF70" s="11">
        <v>0.88</v>
      </c>
      <c r="AG70" s="11">
        <v>0.75</v>
      </c>
      <c r="AH70" s="17">
        <v>875</v>
      </c>
      <c r="AI70" s="13"/>
      <c r="AJ70" t="str">
        <f>IF(Overall_Data[[#This Row],[Final Exam Mark]]&gt;0,IF(Overall_Data[[#This Row],[Final Exam Mark]]&gt;=700,"Passed","Failed"),"Not Attended")</f>
        <v>Passed</v>
      </c>
      <c r="AK7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70" s="14">
        <f>IF(Overall_Data[[#This Row],[MOS Table - Total Score]]&gt;0,Overall_Data[[#This Row],[MOS Table - Correct Answers]]/(Overall_Data[[#This Row],[MOS Table - Correct Answers]]+Overall_Data[[#This Row],[MOS Table - Wrong Answers]])*100,0)</f>
        <v>100</v>
      </c>
      <c r="AM7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70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70" s="15">
        <f>IF(ISBLANK(Overall_Data[[#This Row],[Time of Mock 1]]),AVERAGE(Overall_Data[Time of Mock 1]),VALUE(Overall_Data[[#This Row],[Time of Mock 1]]))</f>
        <v>0.28999999999999998</v>
      </c>
      <c r="AP70" s="14">
        <f>IF(ISBLANK(Overall_Data[[#This Row],[Mock 1 Mark]]),AVERAGE(Overall_Data[Mock 1 Mark]),Overall_Data[[#This Row],[Mock 1 Mark]])</f>
        <v>90</v>
      </c>
      <c r="AQ70" s="15">
        <f>IF(ISBLANK(Overall_Data[[#This Row],[Time of Mock 2]]),AVERAGE(Overall_Data[Time of Mock 2]),VALUE(Overall_Data[[#This Row],[Time of Mock 2]]))</f>
        <v>0.52</v>
      </c>
      <c r="AR70" s="14">
        <f>IF(ISBLANK(Overall_Data[[#This Row],[Mock 2 Mark]]),AVERAGE(Overall_Data[Mock 2 Mark]),VALUE(Overall_Data[[#This Row],[Mock 2 Mark]]))</f>
        <v>93</v>
      </c>
      <c r="AS70" s="15">
        <f>IF(ISBLANK(Overall_Data[[#This Row],[Time of Mock 3]]),AVERAGE(Overall_Data[Time of Mock 3]),VALUE(Overall_Data[[#This Row],[Time of Mock 3]]))</f>
        <v>0.2982142857142856</v>
      </c>
      <c r="AT70" s="14">
        <f>IF(ISBLANK(Overall_Data[[#This Row],[Mark of Mock 3]]),AVERAGE(Overall_Data[Mark of Mock 3]),VALUE(Overall_Data[[#This Row],[Mark of Mock 3]]))</f>
        <v>81.964285714285708</v>
      </c>
      <c r="AU70" t="str">
        <f>IF(AND(Overall_Data[[#This Row],[Time 1]]&lt;0.5,Overall_Data[[#This Row],[Mark 1]]&gt;75),"A",IF(Overall_Data[[#This Row],[Mark 1]]&gt;70,"B","C"))</f>
        <v>A</v>
      </c>
      <c r="AV70" t="str">
        <f>IF(AND(Overall_Data[[#This Row],[Final Status]]="Passed",Overall_Data[[#This Row],[Retest Count]]&gt;0),"B",IF(Overall_Data[[#This Row],[Final Status]]="Passed","A","C"))</f>
        <v>A</v>
      </c>
      <c r="AW70" t="str">
        <f t="array" ref="AW70">_xlfn.IFS(Overall_Data[[#This Row],[Final Status]]="Passed","A",Overall_Data[[#This Row],[Final Status]]="Failed","B",Overall_Data[[#This Row],[Final Status]]="Not Attended","C")</f>
        <v>A</v>
      </c>
    </row>
    <row r="71" spans="1:49" ht="15.75" customHeight="1" x14ac:dyDescent="0.3">
      <c r="A71" s="2" t="s">
        <v>49</v>
      </c>
      <c r="B71" s="3" t="s">
        <v>113</v>
      </c>
      <c r="C71" s="3" t="s">
        <v>122</v>
      </c>
      <c r="D71" s="3" t="s">
        <v>57</v>
      </c>
      <c r="E71" s="3" t="s">
        <v>123</v>
      </c>
      <c r="F71" s="3">
        <v>56.51</v>
      </c>
      <c r="G71" s="3" t="s">
        <v>54</v>
      </c>
      <c r="H71" s="3" t="s">
        <v>55</v>
      </c>
      <c r="I71" s="25" t="s">
        <v>171</v>
      </c>
      <c r="K71" s="3">
        <v>4865</v>
      </c>
      <c r="L71" s="3">
        <v>7</v>
      </c>
      <c r="M71" s="3">
        <v>8</v>
      </c>
      <c r="N71" s="38">
        <v>4056</v>
      </c>
      <c r="O71" s="38">
        <v>6</v>
      </c>
      <c r="P71" s="38">
        <v>4</v>
      </c>
      <c r="Q71" s="3">
        <v>10287</v>
      </c>
      <c r="R71" s="3">
        <v>13</v>
      </c>
      <c r="S71" s="3">
        <v>6</v>
      </c>
      <c r="T71" s="3">
        <v>5649</v>
      </c>
      <c r="U71" s="3">
        <v>7</v>
      </c>
      <c r="V71" s="3">
        <v>2</v>
      </c>
      <c r="W71" s="3">
        <v>0.39</v>
      </c>
      <c r="X71" s="3">
        <v>90</v>
      </c>
      <c r="Y71" s="3">
        <v>0.55000000000000004</v>
      </c>
      <c r="Z71" s="3">
        <v>83</v>
      </c>
      <c r="AC71" s="11">
        <v>1</v>
      </c>
      <c r="AD71" s="39">
        <v>1</v>
      </c>
      <c r="AE71" s="11">
        <v>0.67</v>
      </c>
      <c r="AF71" s="11">
        <v>1</v>
      </c>
      <c r="AG71" s="11">
        <v>0.88</v>
      </c>
      <c r="AH71" s="17">
        <v>943</v>
      </c>
      <c r="AI71" s="13"/>
      <c r="AJ71" t="str">
        <f>IF(Overall_Data[[#This Row],[Final Exam Mark]]&gt;0,IF(Overall_Data[[#This Row],[Final Exam Mark]]&gt;=700,"Passed","Failed"),"Not Attended")</f>
        <v>Passed</v>
      </c>
      <c r="AK7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71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7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71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71" s="15">
        <f>IF(ISBLANK(Overall_Data[[#This Row],[Time of Mock 1]]),AVERAGE(Overall_Data[Time of Mock 1]),VALUE(Overall_Data[[#This Row],[Time of Mock 1]]))</f>
        <v>0.39</v>
      </c>
      <c r="AP71" s="14">
        <f>IF(ISBLANK(Overall_Data[[#This Row],[Mock 1 Mark]]),AVERAGE(Overall_Data[Mock 1 Mark]),Overall_Data[[#This Row],[Mock 1 Mark]])</f>
        <v>90</v>
      </c>
      <c r="AQ71" s="15">
        <f>IF(ISBLANK(Overall_Data[[#This Row],[Time of Mock 2]]),AVERAGE(Overall_Data[Time of Mock 2]),VALUE(Overall_Data[[#This Row],[Time of Mock 2]]))</f>
        <v>0.55000000000000004</v>
      </c>
      <c r="AR71" s="14">
        <f>IF(ISBLANK(Overall_Data[[#This Row],[Mock 2 Mark]]),AVERAGE(Overall_Data[Mock 2 Mark]),VALUE(Overall_Data[[#This Row],[Mock 2 Mark]]))</f>
        <v>83</v>
      </c>
      <c r="AS71" s="15">
        <f>IF(ISBLANK(Overall_Data[[#This Row],[Time of Mock 3]]),AVERAGE(Overall_Data[Time of Mock 3]),VALUE(Overall_Data[[#This Row],[Time of Mock 3]]))</f>
        <v>0.2982142857142856</v>
      </c>
      <c r="AT71" s="14">
        <f>IF(ISBLANK(Overall_Data[[#This Row],[Mark of Mock 3]]),AVERAGE(Overall_Data[Mark of Mock 3]),VALUE(Overall_Data[[#This Row],[Mark of Mock 3]]))</f>
        <v>81.964285714285708</v>
      </c>
      <c r="AU71" t="str">
        <f>IF(AND(Overall_Data[[#This Row],[Time 1]]&lt;0.5,Overall_Data[[#This Row],[Mark 1]]&gt;75),"A",IF(Overall_Data[[#This Row],[Mark 1]]&gt;70,"B","C"))</f>
        <v>A</v>
      </c>
      <c r="AV71" t="str">
        <f>IF(AND(Overall_Data[[#This Row],[Final Status]]="Passed",Overall_Data[[#This Row],[Retest Count]]&gt;0),"B",IF(Overall_Data[[#This Row],[Final Status]]="Passed","A","C"))</f>
        <v>A</v>
      </c>
      <c r="AW71" t="str">
        <f t="array" ref="AW71">_xlfn.IFS(Overall_Data[[#This Row],[Final Status]]="Passed","A",Overall_Data[[#This Row],[Final Status]]="Failed","B",Overall_Data[[#This Row],[Final Status]]="Not Attended","C")</f>
        <v>A</v>
      </c>
    </row>
    <row r="72" spans="1:49" ht="15.75" customHeight="1" x14ac:dyDescent="0.3">
      <c r="A72" s="2" t="s">
        <v>49</v>
      </c>
      <c r="B72" s="3" t="s">
        <v>113</v>
      </c>
      <c r="C72" s="3" t="s">
        <v>124</v>
      </c>
      <c r="D72" s="3" t="s">
        <v>52</v>
      </c>
      <c r="E72" s="3" t="s">
        <v>58</v>
      </c>
      <c r="F72" s="3">
        <v>55</v>
      </c>
      <c r="G72" s="3" t="s">
        <v>54</v>
      </c>
      <c r="H72" s="3" t="s">
        <v>55</v>
      </c>
      <c r="I72" t="s">
        <v>171</v>
      </c>
      <c r="K72" s="3">
        <v>7867</v>
      </c>
      <c r="L72" s="3">
        <v>10</v>
      </c>
      <c r="M72" s="3">
        <v>5</v>
      </c>
      <c r="N72" s="38">
        <v>4656</v>
      </c>
      <c r="O72" s="38">
        <v>6</v>
      </c>
      <c r="P72" s="38">
        <v>4</v>
      </c>
      <c r="Q72" s="3">
        <v>10475</v>
      </c>
      <c r="R72" s="3">
        <v>13</v>
      </c>
      <c r="S72" s="3">
        <v>6</v>
      </c>
      <c r="T72" s="3">
        <v>5849</v>
      </c>
      <c r="U72" s="3">
        <v>8</v>
      </c>
      <c r="V72" s="3">
        <v>1</v>
      </c>
      <c r="W72" s="3">
        <v>0.26</v>
      </c>
      <c r="X72" s="3">
        <v>70</v>
      </c>
      <c r="Y72" s="3">
        <v>0.46</v>
      </c>
      <c r="Z72" s="3">
        <v>85</v>
      </c>
      <c r="AC72" s="11">
        <v>0.4</v>
      </c>
      <c r="AD72" s="16">
        <v>0.5</v>
      </c>
      <c r="AE72" s="11">
        <v>0.5</v>
      </c>
      <c r="AF72" s="11">
        <v>0.75</v>
      </c>
      <c r="AG72" s="11">
        <v>0.88</v>
      </c>
      <c r="AH72" s="17">
        <v>756</v>
      </c>
      <c r="AI72" s="13"/>
      <c r="AJ72" t="str">
        <f>IF(Overall_Data[[#This Row],[Final Exam Mark]]&gt;0,IF(Overall_Data[[#This Row],[Final Exam Mark]]&gt;=700,"Passed","Failed"),"Not Attended")</f>
        <v>Passed</v>
      </c>
      <c r="AK7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72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7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72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72" s="15">
        <f>IF(ISBLANK(Overall_Data[[#This Row],[Time of Mock 1]]),AVERAGE(Overall_Data[Time of Mock 1]),VALUE(Overall_Data[[#This Row],[Time of Mock 1]]))</f>
        <v>0.26</v>
      </c>
      <c r="AP72" s="14">
        <f>IF(ISBLANK(Overall_Data[[#This Row],[Mock 1 Mark]]),AVERAGE(Overall_Data[Mock 1 Mark]),Overall_Data[[#This Row],[Mock 1 Mark]])</f>
        <v>70</v>
      </c>
      <c r="AQ72" s="15">
        <f>IF(ISBLANK(Overall_Data[[#This Row],[Time of Mock 2]]),AVERAGE(Overall_Data[Time of Mock 2]),VALUE(Overall_Data[[#This Row],[Time of Mock 2]]))</f>
        <v>0.46</v>
      </c>
      <c r="AR72" s="14">
        <f>IF(ISBLANK(Overall_Data[[#This Row],[Mock 2 Mark]]),AVERAGE(Overall_Data[Mock 2 Mark]),VALUE(Overall_Data[[#This Row],[Mock 2 Mark]]))</f>
        <v>85</v>
      </c>
      <c r="AS72" s="15">
        <f>IF(ISBLANK(Overall_Data[[#This Row],[Time of Mock 3]]),AVERAGE(Overall_Data[Time of Mock 3]),VALUE(Overall_Data[[#This Row],[Time of Mock 3]]))</f>
        <v>0.2982142857142856</v>
      </c>
      <c r="AT72" s="14">
        <f>IF(ISBLANK(Overall_Data[[#This Row],[Mark of Mock 3]]),AVERAGE(Overall_Data[Mark of Mock 3]),VALUE(Overall_Data[[#This Row],[Mark of Mock 3]]))</f>
        <v>81.964285714285708</v>
      </c>
      <c r="AU72" t="str">
        <f>IF(AND(Overall_Data[[#This Row],[Time 1]]&lt;0.5,Overall_Data[[#This Row],[Mark 1]]&gt;75),"A",IF(Overall_Data[[#This Row],[Mark 1]]&gt;70,"B","C"))</f>
        <v>C</v>
      </c>
      <c r="AV72" t="str">
        <f>IF(AND(Overall_Data[[#This Row],[Final Status]]="Passed",Overall_Data[[#This Row],[Retest Count]]&gt;0),"B",IF(Overall_Data[[#This Row],[Final Status]]="Passed","A","C"))</f>
        <v>A</v>
      </c>
      <c r="AW72" t="str">
        <f t="array" ref="AW72">_xlfn.IFS(Overall_Data[[#This Row],[Final Status]]="Passed","A",Overall_Data[[#This Row],[Final Status]]="Failed","B",Overall_Data[[#This Row],[Final Status]]="Not Attended","C")</f>
        <v>A</v>
      </c>
    </row>
    <row r="73" spans="1:49" ht="15.75" customHeight="1" x14ac:dyDescent="0.3">
      <c r="A73" s="2" t="s">
        <v>49</v>
      </c>
      <c r="B73" s="3" t="s">
        <v>113</v>
      </c>
      <c r="C73" s="3" t="s">
        <v>125</v>
      </c>
      <c r="D73" s="3" t="s">
        <v>52</v>
      </c>
      <c r="E73" s="3" t="s">
        <v>53</v>
      </c>
      <c r="F73" s="18">
        <v>0.60899999999999999</v>
      </c>
      <c r="G73" s="3" t="s">
        <v>54</v>
      </c>
      <c r="H73" s="3" t="s">
        <v>55</v>
      </c>
      <c r="I73" s="25" t="s">
        <v>171</v>
      </c>
      <c r="K73" s="3">
        <v>8741</v>
      </c>
      <c r="L73" s="3">
        <v>11</v>
      </c>
      <c r="M73" s="3">
        <v>4</v>
      </c>
      <c r="N73" s="38">
        <v>5948</v>
      </c>
      <c r="O73" s="38">
        <v>8</v>
      </c>
      <c r="P73" s="38">
        <v>2</v>
      </c>
      <c r="Q73" s="3">
        <v>6884</v>
      </c>
      <c r="R73" s="3">
        <v>9</v>
      </c>
      <c r="S73" s="3">
        <v>10</v>
      </c>
      <c r="T73" s="3">
        <v>4574</v>
      </c>
      <c r="U73" s="3">
        <v>6</v>
      </c>
      <c r="V73" s="3">
        <v>3</v>
      </c>
      <c r="W73" s="3">
        <v>0.28000000000000003</v>
      </c>
      <c r="X73" s="3">
        <v>77</v>
      </c>
      <c r="Y73" s="3">
        <v>0.42</v>
      </c>
      <c r="Z73" s="3">
        <v>80</v>
      </c>
      <c r="AC73" s="11">
        <v>1</v>
      </c>
      <c r="AD73" s="16">
        <v>0.63</v>
      </c>
      <c r="AE73" s="11">
        <v>0.83</v>
      </c>
      <c r="AF73" s="11">
        <v>0.88</v>
      </c>
      <c r="AG73" s="11">
        <v>1</v>
      </c>
      <c r="AH73" s="17">
        <v>906</v>
      </c>
      <c r="AI73" s="13"/>
      <c r="AJ73" t="str">
        <f>IF(Overall_Data[[#This Row],[Final Exam Mark]]&gt;0,IF(Overall_Data[[#This Row],[Final Exam Mark]]&gt;=700,"Passed","Failed"),"Not Attended")</f>
        <v>Passed</v>
      </c>
      <c r="AK7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73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7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73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73" s="15">
        <f>IF(ISBLANK(Overall_Data[[#This Row],[Time of Mock 1]]),AVERAGE(Overall_Data[Time of Mock 1]),VALUE(Overall_Data[[#This Row],[Time of Mock 1]]))</f>
        <v>0.28000000000000003</v>
      </c>
      <c r="AP73" s="14">
        <f>IF(ISBLANK(Overall_Data[[#This Row],[Mock 1 Mark]]),AVERAGE(Overall_Data[Mock 1 Mark]),Overall_Data[[#This Row],[Mock 1 Mark]])</f>
        <v>77</v>
      </c>
      <c r="AQ73" s="15">
        <f>IF(ISBLANK(Overall_Data[[#This Row],[Time of Mock 2]]),AVERAGE(Overall_Data[Time of Mock 2]),VALUE(Overall_Data[[#This Row],[Time of Mock 2]]))</f>
        <v>0.42</v>
      </c>
      <c r="AR73" s="14">
        <f>IF(ISBLANK(Overall_Data[[#This Row],[Mock 2 Mark]]),AVERAGE(Overall_Data[Mock 2 Mark]),VALUE(Overall_Data[[#This Row],[Mock 2 Mark]]))</f>
        <v>80</v>
      </c>
      <c r="AS73" s="15">
        <f>IF(ISBLANK(Overall_Data[[#This Row],[Time of Mock 3]]),AVERAGE(Overall_Data[Time of Mock 3]),VALUE(Overall_Data[[#This Row],[Time of Mock 3]]))</f>
        <v>0.2982142857142856</v>
      </c>
      <c r="AT73" s="14">
        <f>IF(ISBLANK(Overall_Data[[#This Row],[Mark of Mock 3]]),AVERAGE(Overall_Data[Mark of Mock 3]),VALUE(Overall_Data[[#This Row],[Mark of Mock 3]]))</f>
        <v>81.964285714285708</v>
      </c>
      <c r="AU73" t="str">
        <f>IF(AND(Overall_Data[[#This Row],[Time 1]]&lt;0.5,Overall_Data[[#This Row],[Mark 1]]&gt;75),"A",IF(Overall_Data[[#This Row],[Mark 1]]&gt;70,"B","C"))</f>
        <v>A</v>
      </c>
      <c r="AV73" t="str">
        <f>IF(AND(Overall_Data[[#This Row],[Final Status]]="Passed",Overall_Data[[#This Row],[Retest Count]]&gt;0),"B",IF(Overall_Data[[#This Row],[Final Status]]="Passed","A","C"))</f>
        <v>A</v>
      </c>
      <c r="AW73" t="str">
        <f t="array" ref="AW73">_xlfn.IFS(Overall_Data[[#This Row],[Final Status]]="Passed","A",Overall_Data[[#This Row],[Final Status]]="Failed","B",Overall_Data[[#This Row],[Final Status]]="Not Attended","C")</f>
        <v>A</v>
      </c>
    </row>
    <row r="74" spans="1:49" ht="15.75" customHeight="1" x14ac:dyDescent="0.3">
      <c r="A74" s="2" t="s">
        <v>49</v>
      </c>
      <c r="B74" s="3" t="s">
        <v>113</v>
      </c>
      <c r="C74" s="3" t="s">
        <v>300</v>
      </c>
      <c r="D74" s="3" t="s">
        <v>52</v>
      </c>
      <c r="E74" s="3" t="s">
        <v>58</v>
      </c>
      <c r="F74" s="16">
        <v>0.57999999999999996</v>
      </c>
      <c r="G74" s="3" t="s">
        <v>54</v>
      </c>
      <c r="H74" s="3" t="s">
        <v>55</v>
      </c>
      <c r="I74" s="25" t="s">
        <v>174</v>
      </c>
      <c r="K74" s="3">
        <v>6198</v>
      </c>
      <c r="L74" s="3">
        <v>9</v>
      </c>
      <c r="M74" s="3">
        <v>6</v>
      </c>
      <c r="N74" s="38">
        <v>3477</v>
      </c>
      <c r="O74" s="38">
        <v>5</v>
      </c>
      <c r="P74" s="38">
        <v>5</v>
      </c>
      <c r="Q74" s="3">
        <v>6536</v>
      </c>
      <c r="R74" s="3">
        <v>9</v>
      </c>
      <c r="S74" s="3">
        <v>10</v>
      </c>
      <c r="T74" s="3">
        <v>2141</v>
      </c>
      <c r="U74" s="3">
        <v>3</v>
      </c>
      <c r="V74" s="3">
        <v>6</v>
      </c>
      <c r="W74" s="3">
        <v>0.3</v>
      </c>
      <c r="X74" s="3">
        <v>70</v>
      </c>
      <c r="Y74" s="3">
        <v>1.05</v>
      </c>
      <c r="Z74" s="3">
        <v>63</v>
      </c>
      <c r="AC74" s="11">
        <v>0.4</v>
      </c>
      <c r="AD74" s="16">
        <v>0.63</v>
      </c>
      <c r="AE74" s="11">
        <v>0.5</v>
      </c>
      <c r="AF74" s="11">
        <v>0.25</v>
      </c>
      <c r="AG74" s="11">
        <v>0.63</v>
      </c>
      <c r="AH74" s="17">
        <v>626</v>
      </c>
      <c r="AI74" s="13">
        <v>1</v>
      </c>
      <c r="AJ74" t="str">
        <f>IF(Overall_Data[[#This Row],[Final Exam Mark]]&gt;0,IF(Overall_Data[[#This Row],[Final Exam Mark]]&gt;=700,"Passed","Failed"),"Not Attended")</f>
        <v>Failed</v>
      </c>
      <c r="AK7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74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7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74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74" s="15">
        <f>IF(ISBLANK(Overall_Data[[#This Row],[Time of Mock 1]]),AVERAGE(Overall_Data[Time of Mock 1]),VALUE(Overall_Data[[#This Row],[Time of Mock 1]]))</f>
        <v>0.3</v>
      </c>
      <c r="AP74" s="14">
        <f>IF(ISBLANK(Overall_Data[[#This Row],[Mock 1 Mark]]),AVERAGE(Overall_Data[Mock 1 Mark]),Overall_Data[[#This Row],[Mock 1 Mark]])</f>
        <v>70</v>
      </c>
      <c r="AQ74" s="15">
        <f>IF(ISBLANK(Overall_Data[[#This Row],[Time of Mock 2]]),AVERAGE(Overall_Data[Time of Mock 2]),VALUE(Overall_Data[[#This Row],[Time of Mock 2]]))</f>
        <v>1.05</v>
      </c>
      <c r="AR74" s="14">
        <f>IF(ISBLANK(Overall_Data[[#This Row],[Mock 2 Mark]]),AVERAGE(Overall_Data[Mock 2 Mark]),VALUE(Overall_Data[[#This Row],[Mock 2 Mark]]))</f>
        <v>63</v>
      </c>
      <c r="AS74" s="15">
        <f>IF(ISBLANK(Overall_Data[[#This Row],[Time of Mock 3]]),AVERAGE(Overall_Data[Time of Mock 3]),VALUE(Overall_Data[[#This Row],[Time of Mock 3]]))</f>
        <v>0.2982142857142856</v>
      </c>
      <c r="AT74" s="14">
        <f>IF(ISBLANK(Overall_Data[[#This Row],[Mark of Mock 3]]),AVERAGE(Overall_Data[Mark of Mock 3]),VALUE(Overall_Data[[#This Row],[Mark of Mock 3]]))</f>
        <v>81.964285714285708</v>
      </c>
      <c r="AU74" t="str">
        <f>IF(AND(Overall_Data[[#This Row],[Time 1]]&lt;0.5,Overall_Data[[#This Row],[Mark 1]]&gt;75),"A",IF(Overall_Data[[#This Row],[Mark 1]]&gt;70,"B","C"))</f>
        <v>C</v>
      </c>
      <c r="AV74" t="str">
        <f>IF(AND(Overall_Data[[#This Row],[Final Status]]="Passed",Overall_Data[[#This Row],[Retest Count]]&gt;0),"B",IF(Overall_Data[[#This Row],[Final Status]]="Passed","A","C"))</f>
        <v>C</v>
      </c>
      <c r="AW74" t="str">
        <f t="array" ref="AW74">_xlfn.IFS(Overall_Data[[#This Row],[Final Status]]="Passed","A",Overall_Data[[#This Row],[Final Status]]="Failed","B",Overall_Data[[#This Row],[Final Status]]="Not Attended","C")</f>
        <v>B</v>
      </c>
    </row>
    <row r="75" spans="1:49" ht="15.75" customHeight="1" x14ac:dyDescent="0.3">
      <c r="A75" s="2" t="s">
        <v>49</v>
      </c>
      <c r="B75" s="3" t="s">
        <v>113</v>
      </c>
      <c r="C75" s="3" t="s">
        <v>127</v>
      </c>
      <c r="D75" s="3" t="s">
        <v>52</v>
      </c>
      <c r="E75" s="3" t="s">
        <v>128</v>
      </c>
      <c r="F75" s="3">
        <v>55</v>
      </c>
      <c r="G75" s="3" t="s">
        <v>55</v>
      </c>
      <c r="H75" s="3" t="s">
        <v>55</v>
      </c>
      <c r="I75" s="25" t="s">
        <v>171</v>
      </c>
      <c r="K75" s="3">
        <v>5099</v>
      </c>
      <c r="L75" s="3">
        <v>7</v>
      </c>
      <c r="M75" s="3">
        <v>8</v>
      </c>
      <c r="N75" s="38">
        <v>5250</v>
      </c>
      <c r="O75" s="38">
        <v>7</v>
      </c>
      <c r="P75" s="38">
        <v>3</v>
      </c>
      <c r="Q75" s="2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3">
        <v>0.56000000000000005</v>
      </c>
      <c r="X75" s="3">
        <v>30</v>
      </c>
      <c r="AC75" s="11">
        <v>0.2</v>
      </c>
      <c r="AD75" s="16">
        <v>0</v>
      </c>
      <c r="AE75" s="11">
        <v>0.33</v>
      </c>
      <c r="AF75" s="11">
        <v>0.13</v>
      </c>
      <c r="AG75" s="11">
        <v>0.63</v>
      </c>
      <c r="AH75" s="17">
        <v>273</v>
      </c>
      <c r="AI75" s="13">
        <v>1</v>
      </c>
      <c r="AJ75" t="str">
        <f>IF(Overall_Data[[#This Row],[Final Exam Mark]]&gt;0,IF(Overall_Data[[#This Row],[Final Exam Mark]]&gt;=700,"Passed","Failed"),"Not Attended")</f>
        <v>Failed</v>
      </c>
      <c r="AK7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75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7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75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75" s="15">
        <f>IF(ISBLANK(Overall_Data[[#This Row],[Time of Mock 1]]),AVERAGE(Overall_Data[Time of Mock 1]),VALUE(Overall_Data[[#This Row],[Time of Mock 1]]))</f>
        <v>0.56000000000000005</v>
      </c>
      <c r="AP75" s="14">
        <f>IF(ISBLANK(Overall_Data[[#This Row],[Mock 1 Mark]]),AVERAGE(Overall_Data[Mock 1 Mark]),Overall_Data[[#This Row],[Mock 1 Mark]])</f>
        <v>30</v>
      </c>
      <c r="AQ75" s="15">
        <f>IF(ISBLANK(Overall_Data[[#This Row],[Time of Mock 2]]),AVERAGE(Overall_Data[Time of Mock 2]),VALUE(Overall_Data[[#This Row],[Time of Mock 2]]))</f>
        <v>18.282788461538459</v>
      </c>
      <c r="AR75" s="14">
        <f>IF(ISBLANK(Overall_Data[[#This Row],[Mock 2 Mark]]),AVERAGE(Overall_Data[Mock 2 Mark]),VALUE(Overall_Data[[#This Row],[Mock 2 Mark]]))</f>
        <v>80.57352941176471</v>
      </c>
      <c r="AS75" s="15">
        <f>IF(ISBLANK(Overall_Data[[#This Row],[Time of Mock 3]]),AVERAGE(Overall_Data[Time of Mock 3]),VALUE(Overall_Data[[#This Row],[Time of Mock 3]]))</f>
        <v>0.2982142857142856</v>
      </c>
      <c r="AT75" s="14">
        <f>IF(ISBLANK(Overall_Data[[#This Row],[Mark of Mock 3]]),AVERAGE(Overall_Data[Mark of Mock 3]),VALUE(Overall_Data[[#This Row],[Mark of Mock 3]]))</f>
        <v>81.964285714285708</v>
      </c>
      <c r="AU75" t="str">
        <f>IF(AND(Overall_Data[[#This Row],[Time 1]]&lt;0.5,Overall_Data[[#This Row],[Mark 1]]&gt;75),"A",IF(Overall_Data[[#This Row],[Mark 1]]&gt;70,"B","C"))</f>
        <v>C</v>
      </c>
      <c r="AV75" t="str">
        <f>IF(AND(Overall_Data[[#This Row],[Final Status]]="Passed",Overall_Data[[#This Row],[Retest Count]]&gt;0),"B",IF(Overall_Data[[#This Row],[Final Status]]="Passed","A","C"))</f>
        <v>C</v>
      </c>
      <c r="AW75" t="str">
        <f t="array" ref="AW75">_xlfn.IFS(Overall_Data[[#This Row],[Final Status]]="Passed","A",Overall_Data[[#This Row],[Final Status]]="Failed","B",Overall_Data[[#This Row],[Final Status]]="Not Attended","C")</f>
        <v>B</v>
      </c>
    </row>
    <row r="76" spans="1:49" ht="15.75" customHeight="1" x14ac:dyDescent="0.3">
      <c r="A76" s="2" t="s">
        <v>49</v>
      </c>
      <c r="B76" s="3" t="s">
        <v>113</v>
      </c>
      <c r="C76" s="3" t="s">
        <v>301</v>
      </c>
      <c r="D76" s="3" t="s">
        <v>57</v>
      </c>
      <c r="E76" s="3" t="s">
        <v>58</v>
      </c>
      <c r="F76" s="3">
        <v>58.5</v>
      </c>
      <c r="G76" s="3" t="s">
        <v>54</v>
      </c>
      <c r="H76" s="3" t="s">
        <v>55</v>
      </c>
      <c r="I76" s="25" t="s">
        <v>174</v>
      </c>
      <c r="K76" s="3">
        <v>7485</v>
      </c>
      <c r="L76" s="3">
        <v>10</v>
      </c>
      <c r="M76" s="3">
        <v>5</v>
      </c>
      <c r="N76" s="38">
        <v>3532</v>
      </c>
      <c r="O76" s="38">
        <v>5</v>
      </c>
      <c r="P76" s="38">
        <v>5</v>
      </c>
      <c r="Q76" s="3">
        <v>8974</v>
      </c>
      <c r="R76" s="3">
        <v>11</v>
      </c>
      <c r="S76" s="3">
        <v>8</v>
      </c>
      <c r="T76" s="3">
        <v>6094</v>
      </c>
      <c r="U76" s="3">
        <v>8</v>
      </c>
      <c r="V76" s="3">
        <v>1</v>
      </c>
      <c r="W76" s="3">
        <v>0.46</v>
      </c>
      <c r="X76" s="3">
        <v>84</v>
      </c>
      <c r="Y76" s="3">
        <v>1.01</v>
      </c>
      <c r="Z76" s="3">
        <v>65</v>
      </c>
      <c r="AC76" s="11">
        <v>1</v>
      </c>
      <c r="AD76" s="16">
        <v>0.88</v>
      </c>
      <c r="AE76" s="11">
        <v>0.83</v>
      </c>
      <c r="AF76" s="11">
        <v>0.75</v>
      </c>
      <c r="AG76" s="11">
        <v>0.5</v>
      </c>
      <c r="AH76" s="17">
        <v>800</v>
      </c>
      <c r="AI76" s="13"/>
      <c r="AJ76" t="str">
        <f>IF(Overall_Data[[#This Row],[Final Exam Mark]]&gt;0,IF(Overall_Data[[#This Row],[Final Exam Mark]]&gt;=700,"Passed","Failed"),"Not Attended")</f>
        <v>Passed</v>
      </c>
      <c r="AK7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76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7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76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76" s="15">
        <f>IF(ISBLANK(Overall_Data[[#This Row],[Time of Mock 1]]),AVERAGE(Overall_Data[Time of Mock 1]),VALUE(Overall_Data[[#This Row],[Time of Mock 1]]))</f>
        <v>0.46</v>
      </c>
      <c r="AP76" s="14">
        <f>IF(ISBLANK(Overall_Data[[#This Row],[Mock 1 Mark]]),AVERAGE(Overall_Data[Mock 1 Mark]),Overall_Data[[#This Row],[Mock 1 Mark]])</f>
        <v>84</v>
      </c>
      <c r="AQ76" s="15">
        <f>IF(ISBLANK(Overall_Data[[#This Row],[Time of Mock 2]]),AVERAGE(Overall_Data[Time of Mock 2]),VALUE(Overall_Data[[#This Row],[Time of Mock 2]]))</f>
        <v>1.01</v>
      </c>
      <c r="AR76" s="14">
        <f>IF(ISBLANK(Overall_Data[[#This Row],[Mock 2 Mark]]),AVERAGE(Overall_Data[Mock 2 Mark]),VALUE(Overall_Data[[#This Row],[Mock 2 Mark]]))</f>
        <v>65</v>
      </c>
      <c r="AS76" s="15">
        <f>IF(ISBLANK(Overall_Data[[#This Row],[Time of Mock 3]]),AVERAGE(Overall_Data[Time of Mock 3]),VALUE(Overall_Data[[#This Row],[Time of Mock 3]]))</f>
        <v>0.2982142857142856</v>
      </c>
      <c r="AT76" s="14">
        <f>IF(ISBLANK(Overall_Data[[#This Row],[Mark of Mock 3]]),AVERAGE(Overall_Data[Mark of Mock 3]),VALUE(Overall_Data[[#This Row],[Mark of Mock 3]]))</f>
        <v>81.964285714285708</v>
      </c>
      <c r="AU76" t="str">
        <f>IF(AND(Overall_Data[[#This Row],[Time 1]]&lt;0.5,Overall_Data[[#This Row],[Mark 1]]&gt;75),"A",IF(Overall_Data[[#This Row],[Mark 1]]&gt;70,"B","C"))</f>
        <v>A</v>
      </c>
      <c r="AV76" t="str">
        <f>IF(AND(Overall_Data[[#This Row],[Final Status]]="Passed",Overall_Data[[#This Row],[Retest Count]]&gt;0),"B",IF(Overall_Data[[#This Row],[Final Status]]="Passed","A","C"))</f>
        <v>A</v>
      </c>
      <c r="AW76" t="str">
        <f t="array" ref="AW76">_xlfn.IFS(Overall_Data[[#This Row],[Final Status]]="Passed","A",Overall_Data[[#This Row],[Final Status]]="Failed","B",Overall_Data[[#This Row],[Final Status]]="Not Attended","C")</f>
        <v>A</v>
      </c>
    </row>
    <row r="77" spans="1:49" ht="15.75" customHeight="1" x14ac:dyDescent="0.3">
      <c r="A77" s="2" t="s">
        <v>49</v>
      </c>
      <c r="B77" s="3" t="s">
        <v>113</v>
      </c>
      <c r="C77" s="3" t="s">
        <v>298</v>
      </c>
      <c r="D77" s="3" t="s">
        <v>52</v>
      </c>
      <c r="E77" s="3" t="s">
        <v>58</v>
      </c>
      <c r="F77" s="16">
        <v>0.8</v>
      </c>
      <c r="G77" s="3" t="s">
        <v>54</v>
      </c>
      <c r="H77" s="3" t="s">
        <v>55</v>
      </c>
      <c r="I77" s="25" t="s">
        <v>171</v>
      </c>
      <c r="K77" s="3">
        <v>5507</v>
      </c>
      <c r="L77" s="3">
        <v>7</v>
      </c>
      <c r="M77" s="3">
        <v>8</v>
      </c>
      <c r="N77" s="38">
        <v>2949</v>
      </c>
      <c r="O77" s="38">
        <v>4</v>
      </c>
      <c r="P77" s="38">
        <v>6</v>
      </c>
      <c r="Q77" s="3">
        <v>6455</v>
      </c>
      <c r="R77" s="3">
        <v>8</v>
      </c>
      <c r="S77" s="3">
        <v>11</v>
      </c>
      <c r="T77" s="3">
        <v>2740</v>
      </c>
      <c r="U77" s="3">
        <v>4</v>
      </c>
      <c r="V77" s="3">
        <v>5</v>
      </c>
      <c r="W77" s="3">
        <v>0.47</v>
      </c>
      <c r="X77" s="3">
        <v>67</v>
      </c>
      <c r="Y77" s="3">
        <v>0.56000000000000005</v>
      </c>
      <c r="Z77" s="3">
        <v>75</v>
      </c>
      <c r="AC77" s="11">
        <v>0.4</v>
      </c>
      <c r="AD77" s="16">
        <v>0.38</v>
      </c>
      <c r="AE77" s="11">
        <v>0.83</v>
      </c>
      <c r="AF77" s="11">
        <v>0.75</v>
      </c>
      <c r="AG77" s="11">
        <v>0.38</v>
      </c>
      <c r="AH77" s="17">
        <v>578</v>
      </c>
      <c r="AI77" s="13">
        <v>1</v>
      </c>
      <c r="AJ77" t="str">
        <f>IF(Overall_Data[[#This Row],[Final Exam Mark]]&gt;0,IF(Overall_Data[[#This Row],[Final Exam Mark]]&gt;=700,"Passed","Failed"),"Not Attended")</f>
        <v>Failed</v>
      </c>
      <c r="AK7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77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7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42.105263157894733</v>
      </c>
      <c r="AN77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77" s="15">
        <f>IF(ISBLANK(Overall_Data[[#This Row],[Time of Mock 1]]),AVERAGE(Overall_Data[Time of Mock 1]),VALUE(Overall_Data[[#This Row],[Time of Mock 1]]))</f>
        <v>0.47</v>
      </c>
      <c r="AP77" s="14">
        <f>IF(ISBLANK(Overall_Data[[#This Row],[Mock 1 Mark]]),AVERAGE(Overall_Data[Mock 1 Mark]),Overall_Data[[#This Row],[Mock 1 Mark]])</f>
        <v>67</v>
      </c>
      <c r="AQ77" s="15">
        <f>IF(ISBLANK(Overall_Data[[#This Row],[Time of Mock 2]]),AVERAGE(Overall_Data[Time of Mock 2]),VALUE(Overall_Data[[#This Row],[Time of Mock 2]]))</f>
        <v>0.56000000000000005</v>
      </c>
      <c r="AR77" s="14">
        <f>IF(ISBLANK(Overall_Data[[#This Row],[Mock 2 Mark]]),AVERAGE(Overall_Data[Mock 2 Mark]),VALUE(Overall_Data[[#This Row],[Mock 2 Mark]]))</f>
        <v>75</v>
      </c>
      <c r="AS77" s="15">
        <f>IF(ISBLANK(Overall_Data[[#This Row],[Time of Mock 3]]),AVERAGE(Overall_Data[Time of Mock 3]),VALUE(Overall_Data[[#This Row],[Time of Mock 3]]))</f>
        <v>0.2982142857142856</v>
      </c>
      <c r="AT77" s="14">
        <f>IF(ISBLANK(Overall_Data[[#This Row],[Mark of Mock 3]]),AVERAGE(Overall_Data[Mark of Mock 3]),VALUE(Overall_Data[[#This Row],[Mark of Mock 3]]))</f>
        <v>81.964285714285708</v>
      </c>
      <c r="AU77" t="str">
        <f>IF(AND(Overall_Data[[#This Row],[Time 1]]&lt;0.5,Overall_Data[[#This Row],[Mark 1]]&gt;75),"A",IF(Overall_Data[[#This Row],[Mark 1]]&gt;70,"B","C"))</f>
        <v>C</v>
      </c>
      <c r="AV77" t="str">
        <f>IF(AND(Overall_Data[[#This Row],[Final Status]]="Passed",Overall_Data[[#This Row],[Retest Count]]&gt;0),"B",IF(Overall_Data[[#This Row],[Final Status]]="Passed","A","C"))</f>
        <v>C</v>
      </c>
      <c r="AW77" t="str">
        <f t="array" ref="AW77">_xlfn.IFS(Overall_Data[[#This Row],[Final Status]]="Passed","A",Overall_Data[[#This Row],[Final Status]]="Failed","B",Overall_Data[[#This Row],[Final Status]]="Not Attended","C")</f>
        <v>B</v>
      </c>
    </row>
    <row r="78" spans="1:49" ht="15.75" customHeight="1" x14ac:dyDescent="0.3">
      <c r="A78" s="2" t="s">
        <v>49</v>
      </c>
      <c r="B78" s="3" t="s">
        <v>113</v>
      </c>
      <c r="C78" s="3" t="s">
        <v>297</v>
      </c>
      <c r="D78" s="3" t="s">
        <v>52</v>
      </c>
      <c r="E78" s="3" t="s">
        <v>60</v>
      </c>
      <c r="F78" s="3">
        <v>70</v>
      </c>
      <c r="G78" s="3" t="s">
        <v>54</v>
      </c>
      <c r="H78" s="3" t="s">
        <v>55</v>
      </c>
      <c r="I78" s="25" t="s">
        <v>179</v>
      </c>
      <c r="K78" s="3">
        <v>9268</v>
      </c>
      <c r="L78" s="3">
        <v>11</v>
      </c>
      <c r="M78" s="3">
        <v>4</v>
      </c>
      <c r="N78" s="38">
        <v>4008</v>
      </c>
      <c r="O78" s="38">
        <v>5</v>
      </c>
      <c r="P78" s="38">
        <v>5</v>
      </c>
      <c r="Q78" s="3">
        <v>9835</v>
      </c>
      <c r="R78" s="3">
        <v>12</v>
      </c>
      <c r="S78" s="3">
        <v>7</v>
      </c>
      <c r="T78" s="3">
        <v>3987</v>
      </c>
      <c r="U78" s="3">
        <v>5</v>
      </c>
      <c r="V78" s="3">
        <v>4</v>
      </c>
      <c r="W78" s="3">
        <v>0.39</v>
      </c>
      <c r="X78" s="3">
        <v>94</v>
      </c>
      <c r="Y78" s="3">
        <v>0.47</v>
      </c>
      <c r="Z78" s="3">
        <v>98</v>
      </c>
      <c r="AC78" s="11">
        <v>1</v>
      </c>
      <c r="AD78" s="16">
        <v>0.5</v>
      </c>
      <c r="AE78" s="11">
        <v>0.83</v>
      </c>
      <c r="AF78" s="11">
        <v>0.88</v>
      </c>
      <c r="AG78" s="11">
        <v>0.88</v>
      </c>
      <c r="AH78" s="17">
        <v>825</v>
      </c>
      <c r="AI78" s="13"/>
      <c r="AJ78" t="str">
        <f>IF(Overall_Data[[#This Row],[Final Exam Mark]]&gt;0,IF(Overall_Data[[#This Row],[Final Exam Mark]]&gt;=700,"Passed","Failed"),"Not Attended")</f>
        <v>Passed</v>
      </c>
      <c r="AK7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78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7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78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78" s="15">
        <f>IF(ISBLANK(Overall_Data[[#This Row],[Time of Mock 1]]),AVERAGE(Overall_Data[Time of Mock 1]),VALUE(Overall_Data[[#This Row],[Time of Mock 1]]))</f>
        <v>0.39</v>
      </c>
      <c r="AP78" s="14">
        <f>IF(ISBLANK(Overall_Data[[#This Row],[Mock 1 Mark]]),AVERAGE(Overall_Data[Mock 1 Mark]),Overall_Data[[#This Row],[Mock 1 Mark]])</f>
        <v>94</v>
      </c>
      <c r="AQ78" s="15">
        <f>IF(ISBLANK(Overall_Data[[#This Row],[Time of Mock 2]]),AVERAGE(Overall_Data[Time of Mock 2]),VALUE(Overall_Data[[#This Row],[Time of Mock 2]]))</f>
        <v>0.47</v>
      </c>
      <c r="AR78" s="14">
        <f>IF(ISBLANK(Overall_Data[[#This Row],[Mock 2 Mark]]),AVERAGE(Overall_Data[Mock 2 Mark]),VALUE(Overall_Data[[#This Row],[Mock 2 Mark]]))</f>
        <v>98</v>
      </c>
      <c r="AS78" s="15">
        <f>IF(ISBLANK(Overall_Data[[#This Row],[Time of Mock 3]]),AVERAGE(Overall_Data[Time of Mock 3]),VALUE(Overall_Data[[#This Row],[Time of Mock 3]]))</f>
        <v>0.2982142857142856</v>
      </c>
      <c r="AT78" s="14">
        <f>IF(ISBLANK(Overall_Data[[#This Row],[Mark of Mock 3]]),AVERAGE(Overall_Data[Mark of Mock 3]),VALUE(Overall_Data[[#This Row],[Mark of Mock 3]]))</f>
        <v>81.964285714285708</v>
      </c>
      <c r="AU78" t="str">
        <f>IF(AND(Overall_Data[[#This Row],[Time 1]]&lt;0.5,Overall_Data[[#This Row],[Mark 1]]&gt;75),"A",IF(Overall_Data[[#This Row],[Mark 1]]&gt;70,"B","C"))</f>
        <v>A</v>
      </c>
      <c r="AV78" t="str">
        <f>IF(AND(Overall_Data[[#This Row],[Final Status]]="Passed",Overall_Data[[#This Row],[Retest Count]]&gt;0),"B",IF(Overall_Data[[#This Row],[Final Status]]="Passed","A","C"))</f>
        <v>A</v>
      </c>
      <c r="AW78" t="str">
        <f t="array" ref="AW78">_xlfn.IFS(Overall_Data[[#This Row],[Final Status]]="Passed","A",Overall_Data[[#This Row],[Final Status]]="Failed","B",Overall_Data[[#This Row],[Final Status]]="Not Attended","C")</f>
        <v>A</v>
      </c>
    </row>
    <row r="79" spans="1:49" ht="15.75" customHeight="1" x14ac:dyDescent="0.3">
      <c r="A79" s="2" t="s">
        <v>49</v>
      </c>
      <c r="B79" s="3" t="s">
        <v>113</v>
      </c>
      <c r="C79" s="3" t="s">
        <v>126</v>
      </c>
      <c r="D79" s="3" t="s">
        <v>57</v>
      </c>
      <c r="E79" s="3" t="s">
        <v>60</v>
      </c>
      <c r="F79" s="3">
        <v>65</v>
      </c>
      <c r="G79" s="3" t="s">
        <v>54</v>
      </c>
      <c r="H79" s="3" t="s">
        <v>54</v>
      </c>
      <c r="I79" s="25" t="s">
        <v>171</v>
      </c>
      <c r="K79" s="3">
        <v>8790</v>
      </c>
      <c r="L79" s="3">
        <v>11</v>
      </c>
      <c r="M79" s="3">
        <v>4</v>
      </c>
      <c r="N79" s="38">
        <v>4127</v>
      </c>
      <c r="O79" s="38">
        <v>6</v>
      </c>
      <c r="P79" s="38">
        <v>4</v>
      </c>
      <c r="Q79" s="3">
        <v>14753</v>
      </c>
      <c r="R79" s="3">
        <v>17</v>
      </c>
      <c r="S79" s="3">
        <v>2</v>
      </c>
      <c r="T79" s="3">
        <v>5354</v>
      </c>
      <c r="U79" s="3">
        <v>7</v>
      </c>
      <c r="V79" s="3">
        <v>2</v>
      </c>
      <c r="W79" s="3">
        <v>0.35</v>
      </c>
      <c r="X79" s="3">
        <v>90</v>
      </c>
      <c r="Y79" s="3">
        <v>0.45</v>
      </c>
      <c r="Z79" s="3">
        <v>90</v>
      </c>
      <c r="AC79" s="11">
        <v>1</v>
      </c>
      <c r="AD79" s="16">
        <v>0.88</v>
      </c>
      <c r="AE79" s="11">
        <v>0.83</v>
      </c>
      <c r="AF79" s="11">
        <v>1</v>
      </c>
      <c r="AG79" s="11">
        <v>0.88</v>
      </c>
      <c r="AH79" s="17">
        <v>925</v>
      </c>
      <c r="AI79" s="13"/>
      <c r="AJ79" t="str">
        <f>IF(Overall_Data[[#This Row],[Final Exam Mark]]&gt;0,IF(Overall_Data[[#This Row],[Final Exam Mark]]&gt;=700,"Passed","Failed"),"Not Attended")</f>
        <v>Passed</v>
      </c>
      <c r="AK7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7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7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89.473684210526315</v>
      </c>
      <c r="AN79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79" s="15">
        <f>IF(ISBLANK(Overall_Data[[#This Row],[Time of Mock 1]]),AVERAGE(Overall_Data[Time of Mock 1]),VALUE(Overall_Data[[#This Row],[Time of Mock 1]]))</f>
        <v>0.35</v>
      </c>
      <c r="AP79" s="14">
        <f>IF(ISBLANK(Overall_Data[[#This Row],[Mock 1 Mark]]),AVERAGE(Overall_Data[Mock 1 Mark]),Overall_Data[[#This Row],[Mock 1 Mark]])</f>
        <v>90</v>
      </c>
      <c r="AQ79" s="15">
        <f>IF(ISBLANK(Overall_Data[[#This Row],[Time of Mock 2]]),AVERAGE(Overall_Data[Time of Mock 2]),VALUE(Overall_Data[[#This Row],[Time of Mock 2]]))</f>
        <v>0.45</v>
      </c>
      <c r="AR79" s="14">
        <f>IF(ISBLANK(Overall_Data[[#This Row],[Mock 2 Mark]]),AVERAGE(Overall_Data[Mock 2 Mark]),VALUE(Overall_Data[[#This Row],[Mock 2 Mark]]))</f>
        <v>90</v>
      </c>
      <c r="AS79" s="15">
        <f>IF(ISBLANK(Overall_Data[[#This Row],[Time of Mock 3]]),AVERAGE(Overall_Data[Time of Mock 3]),VALUE(Overall_Data[[#This Row],[Time of Mock 3]]))</f>
        <v>0.2982142857142856</v>
      </c>
      <c r="AT79" s="14">
        <f>IF(ISBLANK(Overall_Data[[#This Row],[Mark of Mock 3]]),AVERAGE(Overall_Data[Mark of Mock 3]),VALUE(Overall_Data[[#This Row],[Mark of Mock 3]]))</f>
        <v>81.964285714285708</v>
      </c>
      <c r="AU79" t="str">
        <f>IF(AND(Overall_Data[[#This Row],[Time 1]]&lt;0.5,Overall_Data[[#This Row],[Mark 1]]&gt;75),"A",IF(Overall_Data[[#This Row],[Mark 1]]&gt;70,"B","C"))</f>
        <v>A</v>
      </c>
      <c r="AV79" t="str">
        <f>IF(AND(Overall_Data[[#This Row],[Final Status]]="Passed",Overall_Data[[#This Row],[Retest Count]]&gt;0),"B",IF(Overall_Data[[#This Row],[Final Status]]="Passed","A","C"))</f>
        <v>A</v>
      </c>
      <c r="AW79" t="str">
        <f t="array" ref="AW79">_xlfn.IFS(Overall_Data[[#This Row],[Final Status]]="Passed","A",Overall_Data[[#This Row],[Final Status]]="Failed","B",Overall_Data[[#This Row],[Final Status]]="Not Attended","C")</f>
        <v>A</v>
      </c>
    </row>
    <row r="80" spans="1:49" ht="15.75" customHeight="1" x14ac:dyDescent="0.3">
      <c r="A80" s="2" t="s">
        <v>49</v>
      </c>
      <c r="B80" s="3" t="s">
        <v>113</v>
      </c>
      <c r="C80" s="3" t="s">
        <v>129</v>
      </c>
      <c r="D80" s="3" t="s">
        <v>52</v>
      </c>
      <c r="E80" s="3" t="s">
        <v>58</v>
      </c>
      <c r="F80" s="3">
        <v>70</v>
      </c>
      <c r="G80" s="3" t="s">
        <v>54</v>
      </c>
      <c r="H80" s="3" t="s">
        <v>55</v>
      </c>
      <c r="I80" s="25" t="s">
        <v>210</v>
      </c>
      <c r="K80" s="3">
        <v>8269</v>
      </c>
      <c r="L80" s="3">
        <v>11</v>
      </c>
      <c r="M80" s="3">
        <v>4</v>
      </c>
      <c r="N80" s="40">
        <v>0</v>
      </c>
      <c r="O80" s="40">
        <v>0</v>
      </c>
      <c r="P80" s="40">
        <v>0</v>
      </c>
      <c r="Q80" s="25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3">
        <v>0.41</v>
      </c>
      <c r="X80" s="3">
        <v>67</v>
      </c>
      <c r="Y80" s="3">
        <v>0.53</v>
      </c>
      <c r="Z80" s="3">
        <v>78</v>
      </c>
      <c r="AC80" s="11">
        <v>1</v>
      </c>
      <c r="AD80" s="16">
        <v>0.63</v>
      </c>
      <c r="AE80" s="11">
        <v>0.83</v>
      </c>
      <c r="AF80" s="11">
        <v>0.88</v>
      </c>
      <c r="AG80" s="11">
        <v>0.88</v>
      </c>
      <c r="AH80" s="17">
        <v>850</v>
      </c>
      <c r="AI80" s="13"/>
      <c r="AJ80" t="str">
        <f>IF(Overall_Data[[#This Row],[Final Exam Mark]]&gt;0,IF(Overall_Data[[#This Row],[Final Exam Mark]]&gt;=700,"Passed","Failed"),"Not Attended")</f>
        <v>Passed</v>
      </c>
      <c r="AK8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80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8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80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80" s="15">
        <f>IF(ISBLANK(Overall_Data[[#This Row],[Time of Mock 1]]),AVERAGE(Overall_Data[Time of Mock 1]),VALUE(Overall_Data[[#This Row],[Time of Mock 1]]))</f>
        <v>0.41</v>
      </c>
      <c r="AP80" s="14">
        <f>IF(ISBLANK(Overall_Data[[#This Row],[Mock 1 Mark]]),AVERAGE(Overall_Data[Mock 1 Mark]),Overall_Data[[#This Row],[Mock 1 Mark]])</f>
        <v>67</v>
      </c>
      <c r="AQ80" s="15">
        <f>IF(ISBLANK(Overall_Data[[#This Row],[Time of Mock 2]]),AVERAGE(Overall_Data[Time of Mock 2]),VALUE(Overall_Data[[#This Row],[Time of Mock 2]]))</f>
        <v>0.53</v>
      </c>
      <c r="AR80" s="14">
        <f>IF(ISBLANK(Overall_Data[[#This Row],[Mock 2 Mark]]),AVERAGE(Overall_Data[Mock 2 Mark]),VALUE(Overall_Data[[#This Row],[Mock 2 Mark]]))</f>
        <v>78</v>
      </c>
      <c r="AS80" s="15">
        <f>IF(ISBLANK(Overall_Data[[#This Row],[Time of Mock 3]]),AVERAGE(Overall_Data[Time of Mock 3]),VALUE(Overall_Data[[#This Row],[Time of Mock 3]]))</f>
        <v>0.2982142857142856</v>
      </c>
      <c r="AT80" s="14">
        <f>IF(ISBLANK(Overall_Data[[#This Row],[Mark of Mock 3]]),AVERAGE(Overall_Data[Mark of Mock 3]),VALUE(Overall_Data[[#This Row],[Mark of Mock 3]]))</f>
        <v>81.964285714285708</v>
      </c>
      <c r="AU80" t="str">
        <f>IF(AND(Overall_Data[[#This Row],[Time 1]]&lt;0.5,Overall_Data[[#This Row],[Mark 1]]&gt;75),"A",IF(Overall_Data[[#This Row],[Mark 1]]&gt;70,"B","C"))</f>
        <v>C</v>
      </c>
      <c r="AV80" t="str">
        <f>IF(AND(Overall_Data[[#This Row],[Final Status]]="Passed",Overall_Data[[#This Row],[Retest Count]]&gt;0),"B",IF(Overall_Data[[#This Row],[Final Status]]="Passed","A","C"))</f>
        <v>A</v>
      </c>
      <c r="AW80" t="str">
        <f t="array" ref="AW80">_xlfn.IFS(Overall_Data[[#This Row],[Final Status]]="Passed","A",Overall_Data[[#This Row],[Final Status]]="Failed","B",Overall_Data[[#This Row],[Final Status]]="Not Attended","C")</f>
        <v>A</v>
      </c>
    </row>
    <row r="81" spans="1:49" ht="15.75" customHeight="1" x14ac:dyDescent="0.3">
      <c r="A81" s="2" t="s">
        <v>49</v>
      </c>
      <c r="B81" s="3" t="s">
        <v>113</v>
      </c>
      <c r="C81" s="3" t="s">
        <v>130</v>
      </c>
      <c r="D81" s="3" t="s">
        <v>52</v>
      </c>
      <c r="E81" s="3" t="s">
        <v>58</v>
      </c>
      <c r="F81" s="3">
        <v>80.47</v>
      </c>
      <c r="G81" s="3" t="s">
        <v>54</v>
      </c>
      <c r="H81" s="3" t="s">
        <v>54</v>
      </c>
      <c r="I81" s="25" t="s">
        <v>171</v>
      </c>
      <c r="K81" s="3">
        <v>7746</v>
      </c>
      <c r="L81" s="3">
        <v>10</v>
      </c>
      <c r="M81" s="3">
        <v>5</v>
      </c>
      <c r="N81" s="38">
        <v>2967</v>
      </c>
      <c r="O81" s="38">
        <v>4</v>
      </c>
      <c r="P81" s="38">
        <v>6</v>
      </c>
      <c r="Q81" s="3">
        <v>10607</v>
      </c>
      <c r="R81" s="3">
        <v>13</v>
      </c>
      <c r="S81" s="3">
        <v>6</v>
      </c>
      <c r="T81" s="3">
        <v>4601</v>
      </c>
      <c r="U81" s="3">
        <v>6</v>
      </c>
      <c r="V81" s="3">
        <v>3</v>
      </c>
      <c r="W81" s="3">
        <v>0.52</v>
      </c>
      <c r="X81" s="3">
        <v>74</v>
      </c>
      <c r="Y81" s="3">
        <v>0.52</v>
      </c>
      <c r="Z81" s="3">
        <v>83</v>
      </c>
      <c r="AC81" s="11">
        <v>0.4</v>
      </c>
      <c r="AD81" s="16">
        <v>1</v>
      </c>
      <c r="AE81" s="11">
        <v>0.67</v>
      </c>
      <c r="AF81" s="11">
        <v>0.75</v>
      </c>
      <c r="AG81" s="11">
        <v>0.88</v>
      </c>
      <c r="AH81" s="17">
        <v>850</v>
      </c>
      <c r="AI81" s="13"/>
      <c r="AJ81" t="str">
        <f>IF(Overall_Data[[#This Row],[Final Exam Mark]]&gt;0,IF(Overall_Data[[#This Row],[Final Exam Mark]]&gt;=700,"Passed","Failed"),"Not Attended")</f>
        <v>Passed</v>
      </c>
      <c r="AK8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81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8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81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81" s="15">
        <f>IF(ISBLANK(Overall_Data[[#This Row],[Time of Mock 1]]),AVERAGE(Overall_Data[Time of Mock 1]),VALUE(Overall_Data[[#This Row],[Time of Mock 1]]))</f>
        <v>0.52</v>
      </c>
      <c r="AP81" s="14">
        <f>IF(ISBLANK(Overall_Data[[#This Row],[Mock 1 Mark]]),AVERAGE(Overall_Data[Mock 1 Mark]),Overall_Data[[#This Row],[Mock 1 Mark]])</f>
        <v>74</v>
      </c>
      <c r="AQ81" s="15">
        <f>IF(ISBLANK(Overall_Data[[#This Row],[Time of Mock 2]]),AVERAGE(Overall_Data[Time of Mock 2]),VALUE(Overall_Data[[#This Row],[Time of Mock 2]]))</f>
        <v>0.52</v>
      </c>
      <c r="AR81" s="14">
        <f>IF(ISBLANK(Overall_Data[[#This Row],[Mock 2 Mark]]),AVERAGE(Overall_Data[Mock 2 Mark]),VALUE(Overall_Data[[#This Row],[Mock 2 Mark]]))</f>
        <v>83</v>
      </c>
      <c r="AS81" s="15">
        <f>IF(ISBLANK(Overall_Data[[#This Row],[Time of Mock 3]]),AVERAGE(Overall_Data[Time of Mock 3]),VALUE(Overall_Data[[#This Row],[Time of Mock 3]]))</f>
        <v>0.2982142857142856</v>
      </c>
      <c r="AT81" s="14">
        <f>IF(ISBLANK(Overall_Data[[#This Row],[Mark of Mock 3]]),AVERAGE(Overall_Data[Mark of Mock 3]),VALUE(Overall_Data[[#This Row],[Mark of Mock 3]]))</f>
        <v>81.964285714285708</v>
      </c>
      <c r="AU81" t="str">
        <f>IF(AND(Overall_Data[[#This Row],[Time 1]]&lt;0.5,Overall_Data[[#This Row],[Mark 1]]&gt;75),"A",IF(Overall_Data[[#This Row],[Mark 1]]&gt;70,"B","C"))</f>
        <v>B</v>
      </c>
      <c r="AV81" t="str">
        <f>IF(AND(Overall_Data[[#This Row],[Final Status]]="Passed",Overall_Data[[#This Row],[Retest Count]]&gt;0),"B",IF(Overall_Data[[#This Row],[Final Status]]="Passed","A","C"))</f>
        <v>A</v>
      </c>
      <c r="AW81" t="str">
        <f t="array" ref="AW81">_xlfn.IFS(Overall_Data[[#This Row],[Final Status]]="Passed","A",Overall_Data[[#This Row],[Final Status]]="Failed","B",Overall_Data[[#This Row],[Final Status]]="Not Attended","C")</f>
        <v>A</v>
      </c>
    </row>
    <row r="82" spans="1:49" ht="15.75" customHeight="1" x14ac:dyDescent="0.3">
      <c r="A82" s="2" t="s">
        <v>49</v>
      </c>
      <c r="B82" s="3" t="s">
        <v>113</v>
      </c>
      <c r="C82" s="3" t="s">
        <v>131</v>
      </c>
      <c r="D82" s="3" t="s">
        <v>57</v>
      </c>
      <c r="E82" s="3" t="s">
        <v>58</v>
      </c>
      <c r="F82" s="18">
        <v>0.67900000000000005</v>
      </c>
      <c r="G82" s="3" t="s">
        <v>55</v>
      </c>
      <c r="H82" s="3" t="s">
        <v>55</v>
      </c>
      <c r="I82" s="25" t="s">
        <v>171</v>
      </c>
      <c r="K82" s="3">
        <v>6931</v>
      </c>
      <c r="L82" s="3">
        <v>9</v>
      </c>
      <c r="M82" s="3">
        <v>6</v>
      </c>
      <c r="N82" s="38">
        <v>634</v>
      </c>
      <c r="O82" s="38">
        <v>1</v>
      </c>
      <c r="P82" s="38">
        <v>9</v>
      </c>
      <c r="Q82" s="3">
        <v>11460</v>
      </c>
      <c r="R82" s="3">
        <v>14</v>
      </c>
      <c r="S82" s="3">
        <v>5</v>
      </c>
      <c r="T82" s="3">
        <v>4604</v>
      </c>
      <c r="U82" s="3">
        <v>6</v>
      </c>
      <c r="V82" s="3">
        <v>3</v>
      </c>
      <c r="W82" s="3">
        <v>0.45</v>
      </c>
      <c r="X82" s="3">
        <v>74</v>
      </c>
      <c r="Y82" s="3">
        <v>1.02</v>
      </c>
      <c r="Z82" s="3">
        <v>90</v>
      </c>
      <c r="AC82" s="11">
        <v>1</v>
      </c>
      <c r="AD82" s="16">
        <v>1</v>
      </c>
      <c r="AE82" s="11">
        <v>0.67</v>
      </c>
      <c r="AF82" s="11">
        <v>0.88</v>
      </c>
      <c r="AG82" s="11">
        <v>1</v>
      </c>
      <c r="AH82" s="17">
        <v>943</v>
      </c>
      <c r="AI82" s="13"/>
      <c r="AJ82" t="str">
        <f>IF(Overall_Data[[#This Row],[Final Exam Mark]]&gt;0,IF(Overall_Data[[#This Row],[Final Exam Mark]]&gt;=700,"Passed","Failed"),"Not Attended")</f>
        <v>Passed</v>
      </c>
      <c r="AK8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82" s="14">
        <f>IF(Overall_Data[[#This Row],[MOS Table - Total Score]]&gt;0,Overall_Data[[#This Row],[MOS Table - Correct Answers]]/(Overall_Data[[#This Row],[MOS Table - Correct Answers]]+Overall_Data[[#This Row],[MOS Table - Wrong Answers]])*100,0)</f>
        <v>10</v>
      </c>
      <c r="AM8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82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82" s="15">
        <f>IF(ISBLANK(Overall_Data[[#This Row],[Time of Mock 1]]),AVERAGE(Overall_Data[Time of Mock 1]),VALUE(Overall_Data[[#This Row],[Time of Mock 1]]))</f>
        <v>0.45</v>
      </c>
      <c r="AP82" s="14">
        <f>IF(ISBLANK(Overall_Data[[#This Row],[Mock 1 Mark]]),AVERAGE(Overall_Data[Mock 1 Mark]),Overall_Data[[#This Row],[Mock 1 Mark]])</f>
        <v>74</v>
      </c>
      <c r="AQ82" s="15">
        <f>IF(ISBLANK(Overall_Data[[#This Row],[Time of Mock 2]]),AVERAGE(Overall_Data[Time of Mock 2]),VALUE(Overall_Data[[#This Row],[Time of Mock 2]]))</f>
        <v>1.02</v>
      </c>
      <c r="AR82" s="14">
        <f>IF(ISBLANK(Overall_Data[[#This Row],[Mock 2 Mark]]),AVERAGE(Overall_Data[Mock 2 Mark]),VALUE(Overall_Data[[#This Row],[Mock 2 Mark]]))</f>
        <v>90</v>
      </c>
      <c r="AS82" s="15">
        <f>IF(ISBLANK(Overall_Data[[#This Row],[Time of Mock 3]]),AVERAGE(Overall_Data[Time of Mock 3]),VALUE(Overall_Data[[#This Row],[Time of Mock 3]]))</f>
        <v>0.2982142857142856</v>
      </c>
      <c r="AT82" s="14">
        <f>IF(ISBLANK(Overall_Data[[#This Row],[Mark of Mock 3]]),AVERAGE(Overall_Data[Mark of Mock 3]),VALUE(Overall_Data[[#This Row],[Mark of Mock 3]]))</f>
        <v>81.964285714285708</v>
      </c>
      <c r="AU82" t="str">
        <f>IF(AND(Overall_Data[[#This Row],[Time 1]]&lt;0.5,Overall_Data[[#This Row],[Mark 1]]&gt;75),"A",IF(Overall_Data[[#This Row],[Mark 1]]&gt;70,"B","C"))</f>
        <v>B</v>
      </c>
      <c r="AV82" t="str">
        <f>IF(AND(Overall_Data[[#This Row],[Final Status]]="Passed",Overall_Data[[#This Row],[Retest Count]]&gt;0),"B",IF(Overall_Data[[#This Row],[Final Status]]="Passed","A","C"))</f>
        <v>A</v>
      </c>
      <c r="AW82" t="str">
        <f t="array" ref="AW82">_xlfn.IFS(Overall_Data[[#This Row],[Final Status]]="Passed","A",Overall_Data[[#This Row],[Final Status]]="Failed","B",Overall_Data[[#This Row],[Final Status]]="Not Attended","C")</f>
        <v>A</v>
      </c>
    </row>
    <row r="83" spans="1:49" ht="15.75" customHeight="1" x14ac:dyDescent="0.3">
      <c r="A83" s="2" t="s">
        <v>49</v>
      </c>
      <c r="B83" s="3" t="s">
        <v>113</v>
      </c>
      <c r="C83" s="3" t="s">
        <v>132</v>
      </c>
      <c r="D83" s="3" t="s">
        <v>52</v>
      </c>
      <c r="E83" s="3" t="s">
        <v>81</v>
      </c>
      <c r="F83" s="3">
        <v>65</v>
      </c>
      <c r="G83" s="3" t="s">
        <v>54</v>
      </c>
      <c r="H83" s="3" t="s">
        <v>55</v>
      </c>
      <c r="I83" s="25" t="s">
        <v>186</v>
      </c>
      <c r="K83" s="3">
        <v>5686</v>
      </c>
      <c r="L83" s="3">
        <v>8</v>
      </c>
      <c r="M83" s="3">
        <v>7</v>
      </c>
      <c r="N83" s="38">
        <v>5749</v>
      </c>
      <c r="O83" s="38">
        <v>7</v>
      </c>
      <c r="P83" s="38">
        <v>3</v>
      </c>
      <c r="Q83" s="3">
        <v>10356</v>
      </c>
      <c r="R83" s="3">
        <v>13</v>
      </c>
      <c r="S83" s="3">
        <v>6</v>
      </c>
      <c r="T83" s="3">
        <v>3132</v>
      </c>
      <c r="U83" s="3">
        <v>4</v>
      </c>
      <c r="V83" s="3">
        <v>5</v>
      </c>
      <c r="W83" s="3">
        <v>0.53</v>
      </c>
      <c r="X83" s="3">
        <v>67</v>
      </c>
      <c r="Y83" s="3">
        <v>1.1399999999999999</v>
      </c>
      <c r="Z83" s="3">
        <v>83</v>
      </c>
      <c r="AC83" s="11">
        <v>0.8</v>
      </c>
      <c r="AD83" s="16">
        <v>0.88</v>
      </c>
      <c r="AE83" s="11">
        <v>0.83</v>
      </c>
      <c r="AF83" s="11">
        <v>0.5</v>
      </c>
      <c r="AG83" s="11">
        <v>0.63</v>
      </c>
      <c r="AH83" s="17">
        <v>750</v>
      </c>
      <c r="AI83" s="13"/>
      <c r="AJ83" t="str">
        <f>IF(Overall_Data[[#This Row],[Final Exam Mark]]&gt;0,IF(Overall_Data[[#This Row],[Final Exam Mark]]&gt;=700,"Passed","Failed"),"Not Attended")</f>
        <v>Passed</v>
      </c>
      <c r="AK8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83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8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83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83" s="15">
        <f>IF(ISBLANK(Overall_Data[[#This Row],[Time of Mock 1]]),AVERAGE(Overall_Data[Time of Mock 1]),VALUE(Overall_Data[[#This Row],[Time of Mock 1]]))</f>
        <v>0.53</v>
      </c>
      <c r="AP83" s="14">
        <f>IF(ISBLANK(Overall_Data[[#This Row],[Mock 1 Mark]]),AVERAGE(Overall_Data[Mock 1 Mark]),Overall_Data[[#This Row],[Mock 1 Mark]])</f>
        <v>67</v>
      </c>
      <c r="AQ83" s="15">
        <f>IF(ISBLANK(Overall_Data[[#This Row],[Time of Mock 2]]),AVERAGE(Overall_Data[Time of Mock 2]),VALUE(Overall_Data[[#This Row],[Time of Mock 2]]))</f>
        <v>1.1399999999999999</v>
      </c>
      <c r="AR83" s="14">
        <f>IF(ISBLANK(Overall_Data[[#This Row],[Mock 2 Mark]]),AVERAGE(Overall_Data[Mock 2 Mark]),VALUE(Overall_Data[[#This Row],[Mock 2 Mark]]))</f>
        <v>83</v>
      </c>
      <c r="AS83" s="15">
        <f>IF(ISBLANK(Overall_Data[[#This Row],[Time of Mock 3]]),AVERAGE(Overall_Data[Time of Mock 3]),VALUE(Overall_Data[[#This Row],[Time of Mock 3]]))</f>
        <v>0.2982142857142856</v>
      </c>
      <c r="AT83" s="14">
        <f>IF(ISBLANK(Overall_Data[[#This Row],[Mark of Mock 3]]),AVERAGE(Overall_Data[Mark of Mock 3]),VALUE(Overall_Data[[#This Row],[Mark of Mock 3]]))</f>
        <v>81.964285714285708</v>
      </c>
      <c r="AU83" t="str">
        <f>IF(AND(Overall_Data[[#This Row],[Time 1]]&lt;0.5,Overall_Data[[#This Row],[Mark 1]]&gt;75),"A",IF(Overall_Data[[#This Row],[Mark 1]]&gt;70,"B","C"))</f>
        <v>C</v>
      </c>
      <c r="AV83" t="str">
        <f>IF(AND(Overall_Data[[#This Row],[Final Status]]="Passed",Overall_Data[[#This Row],[Retest Count]]&gt;0),"B",IF(Overall_Data[[#This Row],[Final Status]]="Passed","A","C"))</f>
        <v>A</v>
      </c>
      <c r="AW83" t="str">
        <f t="array" ref="AW83">_xlfn.IFS(Overall_Data[[#This Row],[Final Status]]="Passed","A",Overall_Data[[#This Row],[Final Status]]="Failed","B",Overall_Data[[#This Row],[Final Status]]="Not Attended","C")</f>
        <v>A</v>
      </c>
    </row>
    <row r="84" spans="1:49" ht="15.75" customHeight="1" x14ac:dyDescent="0.3">
      <c r="A84" s="2" t="s">
        <v>49</v>
      </c>
      <c r="B84" s="3" t="s">
        <v>113</v>
      </c>
      <c r="C84" s="3" t="s">
        <v>133</v>
      </c>
      <c r="D84" s="3" t="s">
        <v>52</v>
      </c>
      <c r="E84" s="3" t="s">
        <v>58</v>
      </c>
      <c r="F84" s="3">
        <v>78</v>
      </c>
      <c r="G84" s="3" t="s">
        <v>54</v>
      </c>
      <c r="H84" s="3" t="s">
        <v>54</v>
      </c>
      <c r="I84" s="25" t="s">
        <v>186</v>
      </c>
      <c r="K84" s="3">
        <v>7420</v>
      </c>
      <c r="L84" s="3">
        <v>9</v>
      </c>
      <c r="M84" s="3">
        <v>6</v>
      </c>
      <c r="N84" s="38">
        <v>5107</v>
      </c>
      <c r="O84" s="38">
        <v>6</v>
      </c>
      <c r="P84" s="38">
        <v>4</v>
      </c>
      <c r="Q84" s="3">
        <v>12376</v>
      </c>
      <c r="R84" s="3">
        <v>14</v>
      </c>
      <c r="S84" s="3">
        <v>5</v>
      </c>
      <c r="T84" s="3">
        <v>5204</v>
      </c>
      <c r="U84" s="3">
        <v>6</v>
      </c>
      <c r="V84" s="3">
        <v>3</v>
      </c>
      <c r="W84" s="3">
        <v>0.23</v>
      </c>
      <c r="X84" s="3">
        <v>87</v>
      </c>
      <c r="Y84" s="3">
        <v>0.26</v>
      </c>
      <c r="Z84" s="3">
        <v>90</v>
      </c>
      <c r="AC84" s="11">
        <v>0.8</v>
      </c>
      <c r="AD84" s="16">
        <v>0.75</v>
      </c>
      <c r="AE84" s="11">
        <v>0.83</v>
      </c>
      <c r="AF84" s="11">
        <v>1</v>
      </c>
      <c r="AG84" s="11">
        <v>1</v>
      </c>
      <c r="AH84" s="17">
        <v>900</v>
      </c>
      <c r="AI84" s="13"/>
      <c r="AJ84" t="str">
        <f>IF(Overall_Data[[#This Row],[Final Exam Mark]]&gt;0,IF(Overall_Data[[#This Row],[Final Exam Mark]]&gt;=700,"Passed","Failed"),"Not Attended")</f>
        <v>Passed</v>
      </c>
      <c r="AK8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84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8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84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84" s="15">
        <f>IF(ISBLANK(Overall_Data[[#This Row],[Time of Mock 1]]),AVERAGE(Overall_Data[Time of Mock 1]),VALUE(Overall_Data[[#This Row],[Time of Mock 1]]))</f>
        <v>0.23</v>
      </c>
      <c r="AP84" s="14">
        <f>IF(ISBLANK(Overall_Data[[#This Row],[Mock 1 Mark]]),AVERAGE(Overall_Data[Mock 1 Mark]),Overall_Data[[#This Row],[Mock 1 Mark]])</f>
        <v>87</v>
      </c>
      <c r="AQ84" s="15">
        <f>IF(ISBLANK(Overall_Data[[#This Row],[Time of Mock 2]]),AVERAGE(Overall_Data[Time of Mock 2]),VALUE(Overall_Data[[#This Row],[Time of Mock 2]]))</f>
        <v>0.26</v>
      </c>
      <c r="AR84" s="14">
        <f>IF(ISBLANK(Overall_Data[[#This Row],[Mock 2 Mark]]),AVERAGE(Overall_Data[Mock 2 Mark]),VALUE(Overall_Data[[#This Row],[Mock 2 Mark]]))</f>
        <v>90</v>
      </c>
      <c r="AS84" s="15">
        <f>IF(ISBLANK(Overall_Data[[#This Row],[Time of Mock 3]]),AVERAGE(Overall_Data[Time of Mock 3]),VALUE(Overall_Data[[#This Row],[Time of Mock 3]]))</f>
        <v>0.2982142857142856</v>
      </c>
      <c r="AT84" s="14">
        <f>IF(ISBLANK(Overall_Data[[#This Row],[Mark of Mock 3]]),AVERAGE(Overall_Data[Mark of Mock 3]),VALUE(Overall_Data[[#This Row],[Mark of Mock 3]]))</f>
        <v>81.964285714285708</v>
      </c>
      <c r="AU84" t="str">
        <f>IF(AND(Overall_Data[[#This Row],[Time 1]]&lt;0.5,Overall_Data[[#This Row],[Mark 1]]&gt;75),"A",IF(Overall_Data[[#This Row],[Mark 1]]&gt;70,"B","C"))</f>
        <v>A</v>
      </c>
      <c r="AV84" t="str">
        <f>IF(AND(Overall_Data[[#This Row],[Final Status]]="Passed",Overall_Data[[#This Row],[Retest Count]]&gt;0),"B",IF(Overall_Data[[#This Row],[Final Status]]="Passed","A","C"))</f>
        <v>A</v>
      </c>
      <c r="AW84" t="str">
        <f t="array" ref="AW84">_xlfn.IFS(Overall_Data[[#This Row],[Final Status]]="Passed","A",Overall_Data[[#This Row],[Final Status]]="Failed","B",Overall_Data[[#This Row],[Final Status]]="Not Attended","C")</f>
        <v>A</v>
      </c>
    </row>
    <row r="85" spans="1:49" ht="15.75" customHeight="1" x14ac:dyDescent="0.3">
      <c r="A85" s="2" t="s">
        <v>49</v>
      </c>
      <c r="B85" s="3" t="s">
        <v>113</v>
      </c>
      <c r="C85" s="3" t="s">
        <v>134</v>
      </c>
      <c r="D85" s="3" t="s">
        <v>57</v>
      </c>
      <c r="E85" s="3" t="s">
        <v>58</v>
      </c>
      <c r="F85" s="3">
        <v>68</v>
      </c>
      <c r="G85" s="3" t="s">
        <v>54</v>
      </c>
      <c r="H85" s="3" t="s">
        <v>55</v>
      </c>
      <c r="I85" s="25" t="s">
        <v>186</v>
      </c>
      <c r="K85" s="3">
        <v>5017</v>
      </c>
      <c r="L85" s="3">
        <v>6</v>
      </c>
      <c r="M85" s="3">
        <v>9</v>
      </c>
      <c r="N85" s="38">
        <v>3933</v>
      </c>
      <c r="O85" s="38">
        <v>5</v>
      </c>
      <c r="P85" s="38">
        <v>5</v>
      </c>
      <c r="Q85" s="3">
        <v>7639</v>
      </c>
      <c r="R85" s="3">
        <v>9</v>
      </c>
      <c r="S85" s="3">
        <v>10</v>
      </c>
      <c r="T85" s="3">
        <v>3016</v>
      </c>
      <c r="U85" s="3">
        <v>4</v>
      </c>
      <c r="V85" s="3">
        <v>5</v>
      </c>
      <c r="W85" s="3">
        <v>0.27</v>
      </c>
      <c r="X85" s="3">
        <v>77</v>
      </c>
      <c r="Y85" s="3">
        <v>0.45</v>
      </c>
      <c r="Z85" s="3">
        <v>85</v>
      </c>
      <c r="AC85" s="11">
        <v>0.8</v>
      </c>
      <c r="AD85" s="16">
        <v>0.63</v>
      </c>
      <c r="AE85" s="11">
        <v>0.67</v>
      </c>
      <c r="AF85" s="11">
        <v>0.88</v>
      </c>
      <c r="AG85" s="11">
        <v>0.63</v>
      </c>
      <c r="AH85" s="17">
        <v>812</v>
      </c>
      <c r="AI85" s="13"/>
      <c r="AJ85" t="str">
        <f>IF(Overall_Data[[#This Row],[Final Exam Mark]]&gt;0,IF(Overall_Data[[#This Row],[Final Exam Mark]]&gt;=700,"Passed","Failed"),"Not Attended")</f>
        <v>Passed</v>
      </c>
      <c r="AK8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85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8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85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85" s="15">
        <f>IF(ISBLANK(Overall_Data[[#This Row],[Time of Mock 1]]),AVERAGE(Overall_Data[Time of Mock 1]),VALUE(Overall_Data[[#This Row],[Time of Mock 1]]))</f>
        <v>0.27</v>
      </c>
      <c r="AP85" s="14">
        <f>IF(ISBLANK(Overall_Data[[#This Row],[Mock 1 Mark]]),AVERAGE(Overall_Data[Mock 1 Mark]),Overall_Data[[#This Row],[Mock 1 Mark]])</f>
        <v>77</v>
      </c>
      <c r="AQ85" s="15">
        <f>IF(ISBLANK(Overall_Data[[#This Row],[Time of Mock 2]]),AVERAGE(Overall_Data[Time of Mock 2]),VALUE(Overall_Data[[#This Row],[Time of Mock 2]]))</f>
        <v>0.45</v>
      </c>
      <c r="AR85" s="14">
        <f>IF(ISBLANK(Overall_Data[[#This Row],[Mock 2 Mark]]),AVERAGE(Overall_Data[Mock 2 Mark]),VALUE(Overall_Data[[#This Row],[Mock 2 Mark]]))</f>
        <v>85</v>
      </c>
      <c r="AS85" s="15">
        <f>IF(ISBLANK(Overall_Data[[#This Row],[Time of Mock 3]]),AVERAGE(Overall_Data[Time of Mock 3]),VALUE(Overall_Data[[#This Row],[Time of Mock 3]]))</f>
        <v>0.2982142857142856</v>
      </c>
      <c r="AT85" s="14">
        <f>IF(ISBLANK(Overall_Data[[#This Row],[Mark of Mock 3]]),AVERAGE(Overall_Data[Mark of Mock 3]),VALUE(Overall_Data[[#This Row],[Mark of Mock 3]]))</f>
        <v>81.964285714285708</v>
      </c>
      <c r="AU85" t="str">
        <f>IF(AND(Overall_Data[[#This Row],[Time 1]]&lt;0.5,Overall_Data[[#This Row],[Mark 1]]&gt;75),"A",IF(Overall_Data[[#This Row],[Mark 1]]&gt;70,"B","C"))</f>
        <v>A</v>
      </c>
      <c r="AV85" t="str">
        <f>IF(AND(Overall_Data[[#This Row],[Final Status]]="Passed",Overall_Data[[#This Row],[Retest Count]]&gt;0),"B",IF(Overall_Data[[#This Row],[Final Status]]="Passed","A","C"))</f>
        <v>A</v>
      </c>
      <c r="AW85" t="str">
        <f t="array" ref="AW85">_xlfn.IFS(Overall_Data[[#This Row],[Final Status]]="Passed","A",Overall_Data[[#This Row],[Final Status]]="Failed","B",Overall_Data[[#This Row],[Final Status]]="Not Attended","C")</f>
        <v>A</v>
      </c>
    </row>
    <row r="86" spans="1:49" ht="15.75" customHeight="1" x14ac:dyDescent="0.3">
      <c r="A86" s="2" t="s">
        <v>49</v>
      </c>
      <c r="B86" s="3" t="s">
        <v>113</v>
      </c>
      <c r="C86" s="3" t="s">
        <v>135</v>
      </c>
      <c r="D86" s="3" t="s">
        <v>57</v>
      </c>
      <c r="E86" s="3" t="s">
        <v>128</v>
      </c>
      <c r="F86" s="3">
        <v>70</v>
      </c>
      <c r="G86" s="3" t="s">
        <v>54</v>
      </c>
      <c r="H86" s="3" t="s">
        <v>55</v>
      </c>
      <c r="I86" s="25" t="s">
        <v>171</v>
      </c>
      <c r="K86" s="3">
        <v>7622</v>
      </c>
      <c r="L86" s="3">
        <v>10</v>
      </c>
      <c r="M86" s="3">
        <v>5</v>
      </c>
      <c r="N86" s="38">
        <v>4173</v>
      </c>
      <c r="O86" s="38">
        <v>6</v>
      </c>
      <c r="P86" s="38">
        <v>4</v>
      </c>
      <c r="Q86" s="3">
        <v>10035</v>
      </c>
      <c r="R86" s="3">
        <v>12</v>
      </c>
      <c r="S86" s="3">
        <v>7</v>
      </c>
      <c r="T86" s="3">
        <v>5732</v>
      </c>
      <c r="U86" s="3">
        <v>7</v>
      </c>
      <c r="V86" s="3">
        <v>2</v>
      </c>
      <c r="W86" s="3">
        <v>0.46</v>
      </c>
      <c r="X86" s="3">
        <v>70</v>
      </c>
      <c r="Y86" s="3">
        <v>1.02</v>
      </c>
      <c r="Z86" s="3">
        <v>78</v>
      </c>
      <c r="AC86" s="16">
        <v>0.8</v>
      </c>
      <c r="AD86" s="39">
        <v>1</v>
      </c>
      <c r="AE86" s="11">
        <v>0.83</v>
      </c>
      <c r="AF86" s="11">
        <v>0.88</v>
      </c>
      <c r="AG86" s="11">
        <v>0.88</v>
      </c>
      <c r="AH86" s="17">
        <v>900</v>
      </c>
      <c r="AI86" s="13"/>
      <c r="AJ86" t="str">
        <f>IF(Overall_Data[[#This Row],[Final Exam Mark]]&gt;0,IF(Overall_Data[[#This Row],[Final Exam Mark]]&gt;=700,"Passed","Failed"),"Not Attended")</f>
        <v>Passed</v>
      </c>
      <c r="AK8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8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8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86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86" s="15">
        <f>IF(ISBLANK(Overall_Data[[#This Row],[Time of Mock 1]]),AVERAGE(Overall_Data[Time of Mock 1]),VALUE(Overall_Data[[#This Row],[Time of Mock 1]]))</f>
        <v>0.46</v>
      </c>
      <c r="AP86" s="14">
        <f>IF(ISBLANK(Overall_Data[[#This Row],[Mock 1 Mark]]),AVERAGE(Overall_Data[Mock 1 Mark]),Overall_Data[[#This Row],[Mock 1 Mark]])</f>
        <v>70</v>
      </c>
      <c r="AQ86" s="15">
        <f>IF(ISBLANK(Overall_Data[[#This Row],[Time of Mock 2]]),AVERAGE(Overall_Data[Time of Mock 2]),VALUE(Overall_Data[[#This Row],[Time of Mock 2]]))</f>
        <v>1.02</v>
      </c>
      <c r="AR86" s="14">
        <f>IF(ISBLANK(Overall_Data[[#This Row],[Mock 2 Mark]]),AVERAGE(Overall_Data[Mock 2 Mark]),VALUE(Overall_Data[[#This Row],[Mock 2 Mark]]))</f>
        <v>78</v>
      </c>
      <c r="AS86" s="15">
        <f>IF(ISBLANK(Overall_Data[[#This Row],[Time of Mock 3]]),AVERAGE(Overall_Data[Time of Mock 3]),VALUE(Overall_Data[[#This Row],[Time of Mock 3]]))</f>
        <v>0.2982142857142856</v>
      </c>
      <c r="AT86" s="14">
        <f>IF(ISBLANK(Overall_Data[[#This Row],[Mark of Mock 3]]),AVERAGE(Overall_Data[Mark of Mock 3]),VALUE(Overall_Data[[#This Row],[Mark of Mock 3]]))</f>
        <v>81.964285714285708</v>
      </c>
      <c r="AU86" t="str">
        <f>IF(AND(Overall_Data[[#This Row],[Time 1]]&lt;0.5,Overall_Data[[#This Row],[Mark 1]]&gt;75),"A",IF(Overall_Data[[#This Row],[Mark 1]]&gt;70,"B","C"))</f>
        <v>C</v>
      </c>
      <c r="AV86" t="str">
        <f>IF(AND(Overall_Data[[#This Row],[Final Status]]="Passed",Overall_Data[[#This Row],[Retest Count]]&gt;0),"B",IF(Overall_Data[[#This Row],[Final Status]]="Passed","A","C"))</f>
        <v>A</v>
      </c>
      <c r="AW86" t="str">
        <f t="array" ref="AW86">_xlfn.IFS(Overall_Data[[#This Row],[Final Status]]="Passed","A",Overall_Data[[#This Row],[Final Status]]="Failed","B",Overall_Data[[#This Row],[Final Status]]="Not Attended","C")</f>
        <v>A</v>
      </c>
    </row>
    <row r="87" spans="1:49" ht="15.75" customHeight="1" x14ac:dyDescent="0.3">
      <c r="A87" s="2" t="s">
        <v>49</v>
      </c>
      <c r="B87" s="3" t="s">
        <v>113</v>
      </c>
      <c r="C87" s="3" t="s">
        <v>136</v>
      </c>
      <c r="D87" s="3" t="s">
        <v>52</v>
      </c>
      <c r="E87" s="3" t="s">
        <v>58</v>
      </c>
      <c r="F87" s="3">
        <v>62.2</v>
      </c>
      <c r="G87" s="3" t="s">
        <v>54</v>
      </c>
      <c r="H87" s="3" t="s">
        <v>55</v>
      </c>
      <c r="I87" s="25" t="s">
        <v>186</v>
      </c>
      <c r="K87" s="3">
        <v>8058</v>
      </c>
      <c r="L87" s="3">
        <v>10</v>
      </c>
      <c r="M87" s="3">
        <v>5</v>
      </c>
      <c r="N87" s="38">
        <v>4956</v>
      </c>
      <c r="O87" s="38">
        <v>6</v>
      </c>
      <c r="P87" s="38">
        <v>4</v>
      </c>
      <c r="Q87" s="3">
        <v>6939</v>
      </c>
      <c r="R87" s="3">
        <v>8</v>
      </c>
      <c r="S87" s="3">
        <v>11</v>
      </c>
      <c r="T87" s="3">
        <v>5064</v>
      </c>
      <c r="U87" s="3">
        <v>6</v>
      </c>
      <c r="V87" s="3">
        <v>3</v>
      </c>
      <c r="W87" s="3">
        <v>0.34</v>
      </c>
      <c r="X87" s="3">
        <v>74</v>
      </c>
      <c r="Y87" s="3">
        <v>0.42</v>
      </c>
      <c r="Z87" s="3">
        <v>75</v>
      </c>
      <c r="AC87" s="16">
        <v>0.4</v>
      </c>
      <c r="AD87" s="39">
        <v>1</v>
      </c>
      <c r="AE87" s="11">
        <v>0.67</v>
      </c>
      <c r="AF87" s="11">
        <v>0.75</v>
      </c>
      <c r="AG87" s="11">
        <v>1</v>
      </c>
      <c r="AH87" s="17">
        <v>868</v>
      </c>
      <c r="AI87" s="13"/>
      <c r="AJ87" t="str">
        <f>IF(Overall_Data[[#This Row],[Final Exam Mark]]&gt;0,IF(Overall_Data[[#This Row],[Final Exam Mark]]&gt;=700,"Passed","Failed"),"Not Attended")</f>
        <v>Passed</v>
      </c>
      <c r="AK8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8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8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42.105263157894733</v>
      </c>
      <c r="AN87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87" s="15">
        <f>IF(ISBLANK(Overall_Data[[#This Row],[Time of Mock 1]]),AVERAGE(Overall_Data[Time of Mock 1]),VALUE(Overall_Data[[#This Row],[Time of Mock 1]]))</f>
        <v>0.34</v>
      </c>
      <c r="AP87" s="14">
        <f>IF(ISBLANK(Overall_Data[[#This Row],[Mock 1 Mark]]),AVERAGE(Overall_Data[Mock 1 Mark]),Overall_Data[[#This Row],[Mock 1 Mark]])</f>
        <v>74</v>
      </c>
      <c r="AQ87" s="15">
        <f>IF(ISBLANK(Overall_Data[[#This Row],[Time of Mock 2]]),AVERAGE(Overall_Data[Time of Mock 2]),VALUE(Overall_Data[[#This Row],[Time of Mock 2]]))</f>
        <v>0.42</v>
      </c>
      <c r="AR87" s="14">
        <f>IF(ISBLANK(Overall_Data[[#This Row],[Mock 2 Mark]]),AVERAGE(Overall_Data[Mock 2 Mark]),VALUE(Overall_Data[[#This Row],[Mock 2 Mark]]))</f>
        <v>75</v>
      </c>
      <c r="AS87" s="15">
        <f>IF(ISBLANK(Overall_Data[[#This Row],[Time of Mock 3]]),AVERAGE(Overall_Data[Time of Mock 3]),VALUE(Overall_Data[[#This Row],[Time of Mock 3]]))</f>
        <v>0.2982142857142856</v>
      </c>
      <c r="AT87" s="14">
        <f>IF(ISBLANK(Overall_Data[[#This Row],[Mark of Mock 3]]),AVERAGE(Overall_Data[Mark of Mock 3]),VALUE(Overall_Data[[#This Row],[Mark of Mock 3]]))</f>
        <v>81.964285714285708</v>
      </c>
      <c r="AU87" t="str">
        <f>IF(AND(Overall_Data[[#This Row],[Time 1]]&lt;0.5,Overall_Data[[#This Row],[Mark 1]]&gt;75),"A",IF(Overall_Data[[#This Row],[Mark 1]]&gt;70,"B","C"))</f>
        <v>B</v>
      </c>
      <c r="AV87" t="str">
        <f>IF(AND(Overall_Data[[#This Row],[Final Status]]="Passed",Overall_Data[[#This Row],[Retest Count]]&gt;0),"B",IF(Overall_Data[[#This Row],[Final Status]]="Passed","A","C"))</f>
        <v>A</v>
      </c>
      <c r="AW87" t="str">
        <f t="array" ref="AW87">_xlfn.IFS(Overall_Data[[#This Row],[Final Status]]="Passed","A",Overall_Data[[#This Row],[Final Status]]="Failed","B",Overall_Data[[#This Row],[Final Status]]="Not Attended","C")</f>
        <v>A</v>
      </c>
    </row>
    <row r="88" spans="1:49" ht="15.75" customHeight="1" x14ac:dyDescent="0.3">
      <c r="A88" s="2" t="s">
        <v>49</v>
      </c>
      <c r="B88" s="3" t="s">
        <v>113</v>
      </c>
      <c r="C88" s="3" t="s">
        <v>137</v>
      </c>
      <c r="D88" s="3" t="s">
        <v>57</v>
      </c>
      <c r="E88" s="3" t="s">
        <v>58</v>
      </c>
      <c r="F88" s="16">
        <v>0.62</v>
      </c>
      <c r="G88" s="3" t="s">
        <v>54</v>
      </c>
      <c r="H88" s="3" t="s">
        <v>55</v>
      </c>
      <c r="I88" s="25" t="s">
        <v>171</v>
      </c>
      <c r="K88" s="3">
        <v>3848</v>
      </c>
      <c r="L88" s="3">
        <v>5</v>
      </c>
      <c r="M88" s="3">
        <v>10</v>
      </c>
      <c r="N88" s="40">
        <v>0</v>
      </c>
      <c r="O88" s="40">
        <v>0</v>
      </c>
      <c r="P88" s="40">
        <v>0</v>
      </c>
      <c r="Q88" s="25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3">
        <v>0.52</v>
      </c>
      <c r="X88" s="3">
        <v>64</v>
      </c>
      <c r="AC88" s="16">
        <v>0.8</v>
      </c>
      <c r="AD88" s="16">
        <v>0.25</v>
      </c>
      <c r="AE88" s="11">
        <v>0.67</v>
      </c>
      <c r="AF88" s="41">
        <v>0.63</v>
      </c>
      <c r="AG88" s="11">
        <v>0.63</v>
      </c>
      <c r="AH88" s="17">
        <v>718</v>
      </c>
      <c r="AI88" s="13">
        <v>1</v>
      </c>
      <c r="AJ88" t="str">
        <f>IF(Overall_Data[[#This Row],[Final Exam Mark]]&gt;0,IF(Overall_Data[[#This Row],[Final Exam Mark]]&gt;=700,"Passed","Failed"),"Not Attended")</f>
        <v>Passed</v>
      </c>
      <c r="AK8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33.333333333333329</v>
      </c>
      <c r="AL88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8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88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88" s="15">
        <f>IF(ISBLANK(Overall_Data[[#This Row],[Time of Mock 1]]),AVERAGE(Overall_Data[Time of Mock 1]),VALUE(Overall_Data[[#This Row],[Time of Mock 1]]))</f>
        <v>0.52</v>
      </c>
      <c r="AP88" s="14">
        <f>IF(ISBLANK(Overall_Data[[#This Row],[Mock 1 Mark]]),AVERAGE(Overall_Data[Mock 1 Mark]),Overall_Data[[#This Row],[Mock 1 Mark]])</f>
        <v>64</v>
      </c>
      <c r="AQ88" s="15">
        <f>IF(ISBLANK(Overall_Data[[#This Row],[Time of Mock 2]]),AVERAGE(Overall_Data[Time of Mock 2]),VALUE(Overall_Data[[#This Row],[Time of Mock 2]]))</f>
        <v>18.282788461538459</v>
      </c>
      <c r="AR88" s="14">
        <f>IF(ISBLANK(Overall_Data[[#This Row],[Mock 2 Mark]]),AVERAGE(Overall_Data[Mock 2 Mark]),VALUE(Overall_Data[[#This Row],[Mock 2 Mark]]))</f>
        <v>80.57352941176471</v>
      </c>
      <c r="AS88" s="15">
        <f>IF(ISBLANK(Overall_Data[[#This Row],[Time of Mock 3]]),AVERAGE(Overall_Data[Time of Mock 3]),VALUE(Overall_Data[[#This Row],[Time of Mock 3]]))</f>
        <v>0.2982142857142856</v>
      </c>
      <c r="AT88" s="14">
        <f>IF(ISBLANK(Overall_Data[[#This Row],[Mark of Mock 3]]),AVERAGE(Overall_Data[Mark of Mock 3]),VALUE(Overall_Data[[#This Row],[Mark of Mock 3]]))</f>
        <v>81.964285714285708</v>
      </c>
      <c r="AU88" t="str">
        <f>IF(AND(Overall_Data[[#This Row],[Time 1]]&lt;0.5,Overall_Data[[#This Row],[Mark 1]]&gt;75),"A",IF(Overall_Data[[#This Row],[Mark 1]]&gt;70,"B","C"))</f>
        <v>C</v>
      </c>
      <c r="AV88" t="str">
        <f>IF(AND(Overall_Data[[#This Row],[Final Status]]="Passed",Overall_Data[[#This Row],[Retest Count]]&gt;0),"B",IF(Overall_Data[[#This Row],[Final Status]]="Passed","A","C"))</f>
        <v>B</v>
      </c>
      <c r="AW88" t="str">
        <f t="array" ref="AW88">_xlfn.IFS(Overall_Data[[#This Row],[Final Status]]="Passed","A",Overall_Data[[#This Row],[Final Status]]="Failed","B",Overall_Data[[#This Row],[Final Status]]="Not Attended","C")</f>
        <v>A</v>
      </c>
    </row>
    <row r="89" spans="1:49" ht="15.75" customHeight="1" x14ac:dyDescent="0.3">
      <c r="A89" s="2" t="s">
        <v>49</v>
      </c>
      <c r="B89" s="3" t="s">
        <v>113</v>
      </c>
      <c r="C89" s="3" t="s">
        <v>138</v>
      </c>
      <c r="D89" s="3" t="s">
        <v>52</v>
      </c>
      <c r="E89" s="3" t="s">
        <v>81</v>
      </c>
      <c r="F89" s="3">
        <v>80</v>
      </c>
      <c r="G89" s="3" t="s">
        <v>54</v>
      </c>
      <c r="H89" s="3" t="s">
        <v>55</v>
      </c>
      <c r="I89" s="25" t="s">
        <v>192</v>
      </c>
      <c r="K89" s="3">
        <v>6908</v>
      </c>
      <c r="L89" s="3">
        <v>8</v>
      </c>
      <c r="M89" s="3">
        <v>7</v>
      </c>
      <c r="N89" s="38">
        <v>7468</v>
      </c>
      <c r="O89" s="38">
        <v>9</v>
      </c>
      <c r="P89" s="38">
        <v>1</v>
      </c>
      <c r="Q89" s="3">
        <v>9082</v>
      </c>
      <c r="R89" s="3">
        <v>10</v>
      </c>
      <c r="S89" s="3">
        <v>9</v>
      </c>
      <c r="T89" s="3">
        <v>5474</v>
      </c>
      <c r="U89" s="3">
        <v>6</v>
      </c>
      <c r="V89" s="3">
        <v>3</v>
      </c>
      <c r="W89" s="3">
        <v>0.4</v>
      </c>
      <c r="X89" s="3">
        <v>70</v>
      </c>
      <c r="Y89" s="3">
        <v>0.54</v>
      </c>
      <c r="Z89" s="3">
        <v>88</v>
      </c>
      <c r="AC89" s="16">
        <v>1</v>
      </c>
      <c r="AD89" s="16">
        <v>0.88</v>
      </c>
      <c r="AE89" s="11">
        <v>0.5</v>
      </c>
      <c r="AF89" s="11">
        <v>1</v>
      </c>
      <c r="AG89" s="11">
        <v>0.75</v>
      </c>
      <c r="AH89" s="17">
        <v>850</v>
      </c>
      <c r="AI89" s="13"/>
      <c r="AJ89" t="str">
        <f>IF(Overall_Data[[#This Row],[Final Exam Mark]]&gt;0,IF(Overall_Data[[#This Row],[Final Exam Mark]]&gt;=700,"Passed","Failed"),"Not Attended")</f>
        <v>Passed</v>
      </c>
      <c r="AK8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89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8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89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89" s="15">
        <f>IF(ISBLANK(Overall_Data[[#This Row],[Time of Mock 1]]),AVERAGE(Overall_Data[Time of Mock 1]),VALUE(Overall_Data[[#This Row],[Time of Mock 1]]))</f>
        <v>0.4</v>
      </c>
      <c r="AP89" s="14">
        <f>IF(ISBLANK(Overall_Data[[#This Row],[Mock 1 Mark]]),AVERAGE(Overall_Data[Mock 1 Mark]),Overall_Data[[#This Row],[Mock 1 Mark]])</f>
        <v>70</v>
      </c>
      <c r="AQ89" s="15">
        <f>IF(ISBLANK(Overall_Data[[#This Row],[Time of Mock 2]]),AVERAGE(Overall_Data[Time of Mock 2]),VALUE(Overall_Data[[#This Row],[Time of Mock 2]]))</f>
        <v>0.54</v>
      </c>
      <c r="AR89" s="14">
        <f>IF(ISBLANK(Overall_Data[[#This Row],[Mock 2 Mark]]),AVERAGE(Overall_Data[Mock 2 Mark]),VALUE(Overall_Data[[#This Row],[Mock 2 Mark]]))</f>
        <v>88</v>
      </c>
      <c r="AS89" s="15">
        <f>IF(ISBLANK(Overall_Data[[#This Row],[Time of Mock 3]]),AVERAGE(Overall_Data[Time of Mock 3]),VALUE(Overall_Data[[#This Row],[Time of Mock 3]]))</f>
        <v>0.2982142857142856</v>
      </c>
      <c r="AT89" s="14">
        <f>IF(ISBLANK(Overall_Data[[#This Row],[Mark of Mock 3]]),AVERAGE(Overall_Data[Mark of Mock 3]),VALUE(Overall_Data[[#This Row],[Mark of Mock 3]]))</f>
        <v>81.964285714285708</v>
      </c>
      <c r="AU89" t="str">
        <f>IF(AND(Overall_Data[[#This Row],[Time 1]]&lt;0.5,Overall_Data[[#This Row],[Mark 1]]&gt;75),"A",IF(Overall_Data[[#This Row],[Mark 1]]&gt;70,"B","C"))</f>
        <v>C</v>
      </c>
      <c r="AV89" t="str">
        <f>IF(AND(Overall_Data[[#This Row],[Final Status]]="Passed",Overall_Data[[#This Row],[Retest Count]]&gt;0),"B",IF(Overall_Data[[#This Row],[Final Status]]="Passed","A","C"))</f>
        <v>A</v>
      </c>
      <c r="AW89" t="str">
        <f t="array" ref="AW89">_xlfn.IFS(Overall_Data[[#This Row],[Final Status]]="Passed","A",Overall_Data[[#This Row],[Final Status]]="Failed","B",Overall_Data[[#This Row],[Final Status]]="Not Attended","C")</f>
        <v>A</v>
      </c>
    </row>
    <row r="90" spans="1:49" ht="15.75" customHeight="1" x14ac:dyDescent="0.3">
      <c r="A90" s="2" t="s">
        <v>49</v>
      </c>
      <c r="B90" s="3" t="s">
        <v>113</v>
      </c>
      <c r="C90" s="3" t="s">
        <v>139</v>
      </c>
      <c r="D90" s="3" t="s">
        <v>52</v>
      </c>
      <c r="E90" s="3" t="s">
        <v>58</v>
      </c>
      <c r="F90" s="3">
        <v>65</v>
      </c>
      <c r="G90" s="3" t="s">
        <v>54</v>
      </c>
      <c r="H90" s="3" t="s">
        <v>55</v>
      </c>
      <c r="I90" s="25" t="s">
        <v>186</v>
      </c>
      <c r="K90" s="3">
        <v>6151</v>
      </c>
      <c r="L90" s="3">
        <v>8</v>
      </c>
      <c r="M90" s="3">
        <v>7</v>
      </c>
      <c r="N90" s="38">
        <v>5308</v>
      </c>
      <c r="O90" s="38">
        <v>7</v>
      </c>
      <c r="P90" s="38">
        <v>3</v>
      </c>
      <c r="Q90" s="3">
        <v>10418</v>
      </c>
      <c r="R90" s="3">
        <v>13</v>
      </c>
      <c r="S90" s="3">
        <v>6</v>
      </c>
      <c r="T90" s="3">
        <v>3148</v>
      </c>
      <c r="U90" s="3">
        <v>4</v>
      </c>
      <c r="V90" s="3">
        <v>5</v>
      </c>
      <c r="W90" s="3">
        <v>0.42</v>
      </c>
      <c r="X90" s="3">
        <v>67</v>
      </c>
      <c r="Y90" s="3">
        <v>0.57999999999999996</v>
      </c>
      <c r="Z90" s="3">
        <v>83</v>
      </c>
      <c r="AC90" s="16">
        <v>0.8</v>
      </c>
      <c r="AD90" s="16">
        <v>0.63</v>
      </c>
      <c r="AE90" s="11">
        <v>0.5</v>
      </c>
      <c r="AF90" s="11">
        <v>0.88</v>
      </c>
      <c r="AG90" s="11">
        <v>1</v>
      </c>
      <c r="AH90" s="17">
        <v>850</v>
      </c>
      <c r="AI90" s="13"/>
      <c r="AJ90" t="str">
        <f>IF(Overall_Data[[#This Row],[Final Exam Mark]]&gt;0,IF(Overall_Data[[#This Row],[Final Exam Mark]]&gt;=700,"Passed","Failed"),"Not Attended")</f>
        <v>Passed</v>
      </c>
      <c r="AK9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90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9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68.421052631578945</v>
      </c>
      <c r="AN90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90" s="15">
        <f>IF(ISBLANK(Overall_Data[[#This Row],[Time of Mock 1]]),AVERAGE(Overall_Data[Time of Mock 1]),VALUE(Overall_Data[[#This Row],[Time of Mock 1]]))</f>
        <v>0.42</v>
      </c>
      <c r="AP90" s="14">
        <f>IF(ISBLANK(Overall_Data[[#This Row],[Mock 1 Mark]]),AVERAGE(Overall_Data[Mock 1 Mark]),Overall_Data[[#This Row],[Mock 1 Mark]])</f>
        <v>67</v>
      </c>
      <c r="AQ90" s="15">
        <f>IF(ISBLANK(Overall_Data[[#This Row],[Time of Mock 2]]),AVERAGE(Overall_Data[Time of Mock 2]),VALUE(Overall_Data[[#This Row],[Time of Mock 2]]))</f>
        <v>0.57999999999999996</v>
      </c>
      <c r="AR90" s="14">
        <f>IF(ISBLANK(Overall_Data[[#This Row],[Mock 2 Mark]]),AVERAGE(Overall_Data[Mock 2 Mark]),VALUE(Overall_Data[[#This Row],[Mock 2 Mark]]))</f>
        <v>83</v>
      </c>
      <c r="AS90" s="15">
        <f>IF(ISBLANK(Overall_Data[[#This Row],[Time of Mock 3]]),AVERAGE(Overall_Data[Time of Mock 3]),VALUE(Overall_Data[[#This Row],[Time of Mock 3]]))</f>
        <v>0.2982142857142856</v>
      </c>
      <c r="AT90" s="14">
        <f>IF(ISBLANK(Overall_Data[[#This Row],[Mark of Mock 3]]),AVERAGE(Overall_Data[Mark of Mock 3]),VALUE(Overall_Data[[#This Row],[Mark of Mock 3]]))</f>
        <v>81.964285714285708</v>
      </c>
      <c r="AU90" t="str">
        <f>IF(AND(Overall_Data[[#This Row],[Time 1]]&lt;0.5,Overall_Data[[#This Row],[Mark 1]]&gt;75),"A",IF(Overall_Data[[#This Row],[Mark 1]]&gt;70,"B","C"))</f>
        <v>C</v>
      </c>
      <c r="AV90" t="str">
        <f>IF(AND(Overall_Data[[#This Row],[Final Status]]="Passed",Overall_Data[[#This Row],[Retest Count]]&gt;0),"B",IF(Overall_Data[[#This Row],[Final Status]]="Passed","A","C"))</f>
        <v>A</v>
      </c>
      <c r="AW90" t="str">
        <f t="array" ref="AW90">_xlfn.IFS(Overall_Data[[#This Row],[Final Status]]="Passed","A",Overall_Data[[#This Row],[Final Status]]="Failed","B",Overall_Data[[#This Row],[Final Status]]="Not Attended","C")</f>
        <v>A</v>
      </c>
    </row>
    <row r="91" spans="1:49" ht="15.75" customHeight="1" x14ac:dyDescent="0.3">
      <c r="A91" s="2" t="s">
        <v>49</v>
      </c>
      <c r="B91" s="3" t="s">
        <v>113</v>
      </c>
      <c r="C91" s="3" t="s">
        <v>140</v>
      </c>
      <c r="D91" s="3" t="s">
        <v>52</v>
      </c>
      <c r="E91" s="3" t="s">
        <v>58</v>
      </c>
      <c r="F91" s="3">
        <v>76</v>
      </c>
      <c r="G91" s="3" t="s">
        <v>54</v>
      </c>
      <c r="H91" s="3" t="s">
        <v>55</v>
      </c>
      <c r="I91" s="25" t="s">
        <v>186</v>
      </c>
      <c r="K91" s="3">
        <v>8701</v>
      </c>
      <c r="L91" s="3">
        <v>10</v>
      </c>
      <c r="M91" s="3">
        <v>5</v>
      </c>
      <c r="N91" s="38">
        <v>6374</v>
      </c>
      <c r="O91" s="38">
        <v>8</v>
      </c>
      <c r="P91" s="38">
        <v>2</v>
      </c>
      <c r="Q91" s="3">
        <v>12896</v>
      </c>
      <c r="R91" s="3">
        <v>15</v>
      </c>
      <c r="S91" s="3">
        <v>4</v>
      </c>
      <c r="T91" s="3">
        <v>6652</v>
      </c>
      <c r="U91" s="3">
        <v>8</v>
      </c>
      <c r="V91" s="3">
        <v>1</v>
      </c>
      <c r="W91" s="3">
        <v>0.3</v>
      </c>
      <c r="X91" s="3">
        <v>84</v>
      </c>
      <c r="Y91" s="3">
        <v>0.42</v>
      </c>
      <c r="Z91" s="3">
        <v>93</v>
      </c>
      <c r="AC91" s="16">
        <v>1</v>
      </c>
      <c r="AD91" s="16">
        <v>0.75</v>
      </c>
      <c r="AE91" s="11">
        <v>0.83</v>
      </c>
      <c r="AF91" s="41">
        <v>1</v>
      </c>
      <c r="AG91" s="11">
        <v>0.88</v>
      </c>
      <c r="AH91" s="17">
        <v>925</v>
      </c>
      <c r="AI91" s="13"/>
      <c r="AJ91" t="str">
        <f>IF(Overall_Data[[#This Row],[Final Exam Mark]]&gt;0,IF(Overall_Data[[#This Row],[Final Exam Mark]]&gt;=700,"Passed","Failed"),"Not Attended")</f>
        <v>Passed</v>
      </c>
      <c r="AK9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91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9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91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91" s="15">
        <f>IF(ISBLANK(Overall_Data[[#This Row],[Time of Mock 1]]),AVERAGE(Overall_Data[Time of Mock 1]),VALUE(Overall_Data[[#This Row],[Time of Mock 1]]))</f>
        <v>0.3</v>
      </c>
      <c r="AP91" s="14">
        <f>IF(ISBLANK(Overall_Data[[#This Row],[Mock 1 Mark]]),AVERAGE(Overall_Data[Mock 1 Mark]),Overall_Data[[#This Row],[Mock 1 Mark]])</f>
        <v>84</v>
      </c>
      <c r="AQ91" s="15">
        <f>IF(ISBLANK(Overall_Data[[#This Row],[Time of Mock 2]]),AVERAGE(Overall_Data[Time of Mock 2]),VALUE(Overall_Data[[#This Row],[Time of Mock 2]]))</f>
        <v>0.42</v>
      </c>
      <c r="AR91" s="14">
        <f>IF(ISBLANK(Overall_Data[[#This Row],[Mock 2 Mark]]),AVERAGE(Overall_Data[Mock 2 Mark]),VALUE(Overall_Data[[#This Row],[Mock 2 Mark]]))</f>
        <v>93</v>
      </c>
      <c r="AS91" s="15">
        <f>IF(ISBLANK(Overall_Data[[#This Row],[Time of Mock 3]]),AVERAGE(Overall_Data[Time of Mock 3]),VALUE(Overall_Data[[#This Row],[Time of Mock 3]]))</f>
        <v>0.2982142857142856</v>
      </c>
      <c r="AT91" s="14">
        <f>IF(ISBLANK(Overall_Data[[#This Row],[Mark of Mock 3]]),AVERAGE(Overall_Data[Mark of Mock 3]),VALUE(Overall_Data[[#This Row],[Mark of Mock 3]]))</f>
        <v>81.964285714285708</v>
      </c>
      <c r="AU91" t="str">
        <f>IF(AND(Overall_Data[[#This Row],[Time 1]]&lt;0.5,Overall_Data[[#This Row],[Mark 1]]&gt;75),"A",IF(Overall_Data[[#This Row],[Mark 1]]&gt;70,"B","C"))</f>
        <v>A</v>
      </c>
      <c r="AV91" t="str">
        <f>IF(AND(Overall_Data[[#This Row],[Final Status]]="Passed",Overall_Data[[#This Row],[Retest Count]]&gt;0),"B",IF(Overall_Data[[#This Row],[Final Status]]="Passed","A","C"))</f>
        <v>A</v>
      </c>
      <c r="AW91" t="str">
        <f t="array" ref="AW91">_xlfn.IFS(Overall_Data[[#This Row],[Final Status]]="Passed","A",Overall_Data[[#This Row],[Final Status]]="Failed","B",Overall_Data[[#This Row],[Final Status]]="Not Attended","C")</f>
        <v>A</v>
      </c>
    </row>
    <row r="92" spans="1:49" ht="15.75" customHeight="1" x14ac:dyDescent="0.3">
      <c r="A92" s="2" t="s">
        <v>49</v>
      </c>
      <c r="B92" s="3" t="s">
        <v>113</v>
      </c>
      <c r="C92" s="3" t="s">
        <v>140</v>
      </c>
      <c r="D92" s="3" t="s">
        <v>52</v>
      </c>
      <c r="E92" s="3" t="s">
        <v>81</v>
      </c>
      <c r="F92" s="16">
        <v>0.74</v>
      </c>
      <c r="G92" s="3" t="s">
        <v>54</v>
      </c>
      <c r="H92" s="3" t="s">
        <v>55</v>
      </c>
      <c r="I92" s="25" t="s">
        <v>210</v>
      </c>
      <c r="K92" s="3">
        <v>10086</v>
      </c>
      <c r="L92" s="3">
        <v>13</v>
      </c>
      <c r="M92" s="3">
        <v>2</v>
      </c>
      <c r="N92" s="42">
        <v>6769</v>
      </c>
      <c r="O92" s="42">
        <v>9</v>
      </c>
      <c r="P92" s="42">
        <v>1</v>
      </c>
      <c r="Q92" s="3">
        <v>9345</v>
      </c>
      <c r="R92" s="3">
        <v>12</v>
      </c>
      <c r="S92" s="3">
        <v>7</v>
      </c>
      <c r="T92" s="3">
        <v>4223</v>
      </c>
      <c r="U92" s="3">
        <v>5</v>
      </c>
      <c r="V92" s="3">
        <v>4</v>
      </c>
      <c r="W92" s="3">
        <v>0.38</v>
      </c>
      <c r="X92" s="3">
        <v>87</v>
      </c>
      <c r="Y92" s="3">
        <v>0.47</v>
      </c>
      <c r="Z92" s="3">
        <v>90</v>
      </c>
      <c r="AC92" s="16">
        <v>1</v>
      </c>
      <c r="AD92" s="16">
        <v>0.88</v>
      </c>
      <c r="AE92" s="11">
        <v>0.83</v>
      </c>
      <c r="AF92" s="11">
        <v>0.75</v>
      </c>
      <c r="AG92" s="11">
        <v>0.88</v>
      </c>
      <c r="AH92" s="17">
        <v>906</v>
      </c>
      <c r="AI92" s="13"/>
      <c r="AJ92" t="str">
        <f>IF(Overall_Data[[#This Row],[Final Exam Mark]]&gt;0,IF(Overall_Data[[#This Row],[Final Exam Mark]]&gt;=700,"Passed","Failed"),"Not Attended")</f>
        <v>Passed</v>
      </c>
      <c r="AK9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92" s="14">
        <f>IF(Overall_Data[[#This Row],[MOS Table - Total Score]]&gt;0,Overall_Data[[#This Row],[MOS Table - Correct Answers]]/(Overall_Data[[#This Row],[MOS Table - Correct Answers]]+Overall_Data[[#This Row],[MOS Table - Wrong Answers]])*100,0)</f>
        <v>90</v>
      </c>
      <c r="AM9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92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92" s="15">
        <f>IF(ISBLANK(Overall_Data[[#This Row],[Time of Mock 1]]),AVERAGE(Overall_Data[Time of Mock 1]),VALUE(Overall_Data[[#This Row],[Time of Mock 1]]))</f>
        <v>0.38</v>
      </c>
      <c r="AP92" s="14">
        <f>IF(ISBLANK(Overall_Data[[#This Row],[Mock 1 Mark]]),AVERAGE(Overall_Data[Mock 1 Mark]),Overall_Data[[#This Row],[Mock 1 Mark]])</f>
        <v>87</v>
      </c>
      <c r="AQ92" s="15">
        <f>IF(ISBLANK(Overall_Data[[#This Row],[Time of Mock 2]]),AVERAGE(Overall_Data[Time of Mock 2]),VALUE(Overall_Data[[#This Row],[Time of Mock 2]]))</f>
        <v>0.47</v>
      </c>
      <c r="AR92" s="14">
        <f>IF(ISBLANK(Overall_Data[[#This Row],[Mock 2 Mark]]),AVERAGE(Overall_Data[Mock 2 Mark]),VALUE(Overall_Data[[#This Row],[Mock 2 Mark]]))</f>
        <v>90</v>
      </c>
      <c r="AS92" s="15">
        <f>IF(ISBLANK(Overall_Data[[#This Row],[Time of Mock 3]]),AVERAGE(Overall_Data[Time of Mock 3]),VALUE(Overall_Data[[#This Row],[Time of Mock 3]]))</f>
        <v>0.2982142857142856</v>
      </c>
      <c r="AT92" s="14">
        <f>IF(ISBLANK(Overall_Data[[#This Row],[Mark of Mock 3]]),AVERAGE(Overall_Data[Mark of Mock 3]),VALUE(Overall_Data[[#This Row],[Mark of Mock 3]]))</f>
        <v>81.964285714285708</v>
      </c>
      <c r="AU92" t="str">
        <f>IF(AND(Overall_Data[[#This Row],[Time 1]]&lt;0.5,Overall_Data[[#This Row],[Mark 1]]&gt;75),"A",IF(Overall_Data[[#This Row],[Mark 1]]&gt;70,"B","C"))</f>
        <v>A</v>
      </c>
      <c r="AV92" t="str">
        <f>IF(AND(Overall_Data[[#This Row],[Final Status]]="Passed",Overall_Data[[#This Row],[Retest Count]]&gt;0),"B",IF(Overall_Data[[#This Row],[Final Status]]="Passed","A","C"))</f>
        <v>A</v>
      </c>
      <c r="AW92" t="str">
        <f t="array" ref="AW92">_xlfn.IFS(Overall_Data[[#This Row],[Final Status]]="Passed","A",Overall_Data[[#This Row],[Final Status]]="Failed","B",Overall_Data[[#This Row],[Final Status]]="Not Attended","C")</f>
        <v>A</v>
      </c>
    </row>
    <row r="93" spans="1:49" ht="15.75" customHeight="1" x14ac:dyDescent="0.3">
      <c r="A93" s="2" t="s">
        <v>49</v>
      </c>
      <c r="B93" s="3" t="s">
        <v>113</v>
      </c>
      <c r="C93" s="3" t="s">
        <v>141</v>
      </c>
      <c r="D93" s="3" t="s">
        <v>52</v>
      </c>
      <c r="E93" s="3" t="s">
        <v>58</v>
      </c>
      <c r="F93" s="3">
        <v>71</v>
      </c>
      <c r="G93" s="3" t="s">
        <v>54</v>
      </c>
      <c r="H93" s="3" t="s">
        <v>54</v>
      </c>
      <c r="I93" s="25" t="s">
        <v>171</v>
      </c>
      <c r="K93" s="3">
        <v>5751</v>
      </c>
      <c r="L93" s="3">
        <v>8</v>
      </c>
      <c r="M93" s="3">
        <v>7</v>
      </c>
      <c r="N93" s="40">
        <v>0</v>
      </c>
      <c r="O93" s="40">
        <v>0</v>
      </c>
      <c r="P93" s="40">
        <v>0</v>
      </c>
      <c r="Q93" s="3">
        <v>9714</v>
      </c>
      <c r="R93" s="3">
        <v>12</v>
      </c>
      <c r="S93" s="3">
        <v>7</v>
      </c>
      <c r="T93" s="3">
        <v>3071</v>
      </c>
      <c r="U93" s="3">
        <v>4</v>
      </c>
      <c r="V93" s="3">
        <v>5</v>
      </c>
      <c r="W93" s="3">
        <v>0.35</v>
      </c>
      <c r="X93" s="3">
        <v>67</v>
      </c>
      <c r="Y93" s="3">
        <v>0.41</v>
      </c>
      <c r="Z93" s="3">
        <v>70</v>
      </c>
      <c r="AC93" s="16">
        <v>1</v>
      </c>
      <c r="AD93" s="16">
        <v>0.88</v>
      </c>
      <c r="AE93" s="11">
        <v>0.83</v>
      </c>
      <c r="AF93" s="11">
        <v>0.88</v>
      </c>
      <c r="AG93" s="11">
        <v>0.75</v>
      </c>
      <c r="AH93" s="17">
        <v>875</v>
      </c>
      <c r="AI93" s="13"/>
      <c r="AJ93" t="str">
        <f>IF(Overall_Data[[#This Row],[Final Exam Mark]]&gt;0,IF(Overall_Data[[#This Row],[Final Exam Mark]]&gt;=700,"Passed","Failed"),"Not Attended")</f>
        <v>Passed</v>
      </c>
      <c r="AK9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93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9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93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93" s="15">
        <f>IF(ISBLANK(Overall_Data[[#This Row],[Time of Mock 1]]),AVERAGE(Overall_Data[Time of Mock 1]),VALUE(Overall_Data[[#This Row],[Time of Mock 1]]))</f>
        <v>0.35</v>
      </c>
      <c r="AP93" s="14">
        <f>IF(ISBLANK(Overall_Data[[#This Row],[Mock 1 Mark]]),AVERAGE(Overall_Data[Mock 1 Mark]),Overall_Data[[#This Row],[Mock 1 Mark]])</f>
        <v>67</v>
      </c>
      <c r="AQ93" s="15">
        <f>IF(ISBLANK(Overall_Data[[#This Row],[Time of Mock 2]]),AVERAGE(Overall_Data[Time of Mock 2]),VALUE(Overall_Data[[#This Row],[Time of Mock 2]]))</f>
        <v>0.41</v>
      </c>
      <c r="AR93" s="14">
        <f>IF(ISBLANK(Overall_Data[[#This Row],[Mock 2 Mark]]),AVERAGE(Overall_Data[Mock 2 Mark]),VALUE(Overall_Data[[#This Row],[Mock 2 Mark]]))</f>
        <v>70</v>
      </c>
      <c r="AS93" s="15">
        <f>IF(ISBLANK(Overall_Data[[#This Row],[Time of Mock 3]]),AVERAGE(Overall_Data[Time of Mock 3]),VALUE(Overall_Data[[#This Row],[Time of Mock 3]]))</f>
        <v>0.2982142857142856</v>
      </c>
      <c r="AT93" s="14">
        <f>IF(ISBLANK(Overall_Data[[#This Row],[Mark of Mock 3]]),AVERAGE(Overall_Data[Mark of Mock 3]),VALUE(Overall_Data[[#This Row],[Mark of Mock 3]]))</f>
        <v>81.964285714285708</v>
      </c>
      <c r="AU93" t="str">
        <f>IF(AND(Overall_Data[[#This Row],[Time 1]]&lt;0.5,Overall_Data[[#This Row],[Mark 1]]&gt;75),"A",IF(Overall_Data[[#This Row],[Mark 1]]&gt;70,"B","C"))</f>
        <v>C</v>
      </c>
      <c r="AV93" t="str">
        <f>IF(AND(Overall_Data[[#This Row],[Final Status]]="Passed",Overall_Data[[#This Row],[Retest Count]]&gt;0),"B",IF(Overall_Data[[#This Row],[Final Status]]="Passed","A","C"))</f>
        <v>A</v>
      </c>
      <c r="AW93" t="str">
        <f t="array" ref="AW93">_xlfn.IFS(Overall_Data[[#This Row],[Final Status]]="Passed","A",Overall_Data[[#This Row],[Final Status]]="Failed","B",Overall_Data[[#This Row],[Final Status]]="Not Attended","C")</f>
        <v>A</v>
      </c>
    </row>
    <row r="94" spans="1:49" ht="15.75" customHeight="1" x14ac:dyDescent="0.3">
      <c r="A94" s="2" t="s">
        <v>49</v>
      </c>
      <c r="B94" s="3" t="s">
        <v>113</v>
      </c>
      <c r="C94" s="3" t="s">
        <v>142</v>
      </c>
      <c r="D94" s="3" t="s">
        <v>52</v>
      </c>
      <c r="E94" s="3" t="s">
        <v>58</v>
      </c>
      <c r="F94" s="16">
        <v>0.7</v>
      </c>
      <c r="G94" s="3" t="s">
        <v>54</v>
      </c>
      <c r="H94" s="3" t="s">
        <v>55</v>
      </c>
      <c r="I94" s="25" t="s">
        <v>210</v>
      </c>
      <c r="K94">
        <v>0</v>
      </c>
      <c r="L94">
        <v>0</v>
      </c>
      <c r="M94">
        <v>0</v>
      </c>
      <c r="N94" s="40">
        <v>0</v>
      </c>
      <c r="O94" s="40">
        <v>0</v>
      </c>
      <c r="P94" s="40">
        <v>0</v>
      </c>
      <c r="Q94" s="3">
        <v>8598</v>
      </c>
      <c r="R94" s="3">
        <v>11</v>
      </c>
      <c r="S94" s="3">
        <v>8</v>
      </c>
      <c r="T94" s="3">
        <v>1929</v>
      </c>
      <c r="U94" s="3">
        <v>3</v>
      </c>
      <c r="V94" s="3">
        <v>6</v>
      </c>
      <c r="W94" s="3">
        <v>0.51</v>
      </c>
      <c r="X94" s="3">
        <v>54</v>
      </c>
      <c r="Y94" s="3">
        <v>0.55000000000000004</v>
      </c>
      <c r="Z94" s="3">
        <v>75</v>
      </c>
      <c r="AC94" s="16">
        <v>1</v>
      </c>
      <c r="AD94" s="16">
        <v>0.5</v>
      </c>
      <c r="AE94" s="11">
        <v>0.67</v>
      </c>
      <c r="AF94" s="11">
        <v>0.5</v>
      </c>
      <c r="AG94" s="11">
        <v>0.75</v>
      </c>
      <c r="AH94" s="17">
        <v>775</v>
      </c>
      <c r="AI94" s="13"/>
      <c r="AJ94" t="str">
        <f>IF(Overall_Data[[#This Row],[Final Exam Mark]]&gt;0,IF(Overall_Data[[#This Row],[Final Exam Mark]]&gt;=700,"Passed","Failed"),"Not Attended")</f>
        <v>Passed</v>
      </c>
      <c r="AK9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94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9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94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94" s="15">
        <f>IF(ISBLANK(Overall_Data[[#This Row],[Time of Mock 1]]),AVERAGE(Overall_Data[Time of Mock 1]),VALUE(Overall_Data[[#This Row],[Time of Mock 1]]))</f>
        <v>0.51</v>
      </c>
      <c r="AP94" s="14">
        <f>IF(ISBLANK(Overall_Data[[#This Row],[Mock 1 Mark]]),AVERAGE(Overall_Data[Mock 1 Mark]),Overall_Data[[#This Row],[Mock 1 Mark]])</f>
        <v>54</v>
      </c>
      <c r="AQ94" s="15">
        <f>IF(ISBLANK(Overall_Data[[#This Row],[Time of Mock 2]]),AVERAGE(Overall_Data[Time of Mock 2]),VALUE(Overall_Data[[#This Row],[Time of Mock 2]]))</f>
        <v>0.55000000000000004</v>
      </c>
      <c r="AR94" s="14">
        <f>IF(ISBLANK(Overall_Data[[#This Row],[Mock 2 Mark]]),AVERAGE(Overall_Data[Mock 2 Mark]),VALUE(Overall_Data[[#This Row],[Mock 2 Mark]]))</f>
        <v>75</v>
      </c>
      <c r="AS94" s="15">
        <f>IF(ISBLANK(Overall_Data[[#This Row],[Time of Mock 3]]),AVERAGE(Overall_Data[Time of Mock 3]),VALUE(Overall_Data[[#This Row],[Time of Mock 3]]))</f>
        <v>0.2982142857142856</v>
      </c>
      <c r="AT94" s="14">
        <f>IF(ISBLANK(Overall_Data[[#This Row],[Mark of Mock 3]]),AVERAGE(Overall_Data[Mark of Mock 3]),VALUE(Overall_Data[[#This Row],[Mark of Mock 3]]))</f>
        <v>81.964285714285708</v>
      </c>
      <c r="AU94" t="str">
        <f>IF(AND(Overall_Data[[#This Row],[Time 1]]&lt;0.5,Overall_Data[[#This Row],[Mark 1]]&gt;75),"A",IF(Overall_Data[[#This Row],[Mark 1]]&gt;70,"B","C"))</f>
        <v>C</v>
      </c>
      <c r="AV94" t="str">
        <f>IF(AND(Overall_Data[[#This Row],[Final Status]]="Passed",Overall_Data[[#This Row],[Retest Count]]&gt;0),"B",IF(Overall_Data[[#This Row],[Final Status]]="Passed","A","C"))</f>
        <v>A</v>
      </c>
      <c r="AW94" t="str">
        <f t="array" ref="AW94">_xlfn.IFS(Overall_Data[[#This Row],[Final Status]]="Passed","A",Overall_Data[[#This Row],[Final Status]]="Failed","B",Overall_Data[[#This Row],[Final Status]]="Not Attended","C")</f>
        <v>A</v>
      </c>
    </row>
    <row r="95" spans="1:49" ht="15.75" customHeight="1" x14ac:dyDescent="0.3">
      <c r="A95" s="2" t="s">
        <v>49</v>
      </c>
      <c r="B95" s="3" t="s">
        <v>113</v>
      </c>
      <c r="C95" s="3" t="s">
        <v>143</v>
      </c>
      <c r="D95" s="3" t="s">
        <v>57</v>
      </c>
      <c r="E95" s="3" t="s">
        <v>60</v>
      </c>
      <c r="F95" s="3">
        <v>81.099999999999994</v>
      </c>
      <c r="G95" s="3" t="s">
        <v>54</v>
      </c>
      <c r="H95" s="3" t="s">
        <v>55</v>
      </c>
      <c r="I95" s="25" t="s">
        <v>179</v>
      </c>
      <c r="K95" s="25">
        <v>0</v>
      </c>
      <c r="L95" s="25">
        <v>0</v>
      </c>
      <c r="M95" s="25">
        <v>0</v>
      </c>
      <c r="N95" s="43">
        <v>0</v>
      </c>
      <c r="O95" s="43">
        <v>0</v>
      </c>
      <c r="P95" s="43">
        <v>0</v>
      </c>
      <c r="Q95" s="25">
        <v>0</v>
      </c>
      <c r="R95" s="25">
        <v>0</v>
      </c>
      <c r="S95" s="25">
        <v>0</v>
      </c>
      <c r="T95" s="3">
        <v>3499</v>
      </c>
      <c r="U95" s="3">
        <v>5</v>
      </c>
      <c r="V95" s="3">
        <v>4</v>
      </c>
      <c r="W95" s="3">
        <v>0.37</v>
      </c>
      <c r="X95" s="3">
        <v>80</v>
      </c>
      <c r="Y95" s="3">
        <v>0.52</v>
      </c>
      <c r="Z95" s="3">
        <v>68</v>
      </c>
      <c r="AC95" s="11">
        <v>0.6</v>
      </c>
      <c r="AD95" s="16">
        <v>0.88</v>
      </c>
      <c r="AE95" s="11">
        <v>0.83</v>
      </c>
      <c r="AF95" s="11">
        <v>1</v>
      </c>
      <c r="AG95" s="11">
        <v>0.63</v>
      </c>
      <c r="AH95" s="17">
        <v>825</v>
      </c>
      <c r="AI95" s="13"/>
      <c r="AJ95" t="str">
        <f>IF(Overall_Data[[#This Row],[Final Exam Mark]]&gt;0,IF(Overall_Data[[#This Row],[Final Exam Mark]]&gt;=700,"Passed","Failed"),"Not Attended")</f>
        <v>Passed</v>
      </c>
      <c r="AK9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95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9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95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95" s="15">
        <f>IF(ISBLANK(Overall_Data[[#This Row],[Time of Mock 1]]),AVERAGE(Overall_Data[Time of Mock 1]),VALUE(Overall_Data[[#This Row],[Time of Mock 1]]))</f>
        <v>0.37</v>
      </c>
      <c r="AP95" s="14">
        <f>IF(ISBLANK(Overall_Data[[#This Row],[Mock 1 Mark]]),AVERAGE(Overall_Data[Mock 1 Mark]),Overall_Data[[#This Row],[Mock 1 Mark]])</f>
        <v>80</v>
      </c>
      <c r="AQ95" s="15">
        <f>IF(ISBLANK(Overall_Data[[#This Row],[Time of Mock 2]]),AVERAGE(Overall_Data[Time of Mock 2]),VALUE(Overall_Data[[#This Row],[Time of Mock 2]]))</f>
        <v>0.52</v>
      </c>
      <c r="AR95" s="14">
        <f>IF(ISBLANK(Overall_Data[[#This Row],[Mock 2 Mark]]),AVERAGE(Overall_Data[Mock 2 Mark]),VALUE(Overall_Data[[#This Row],[Mock 2 Mark]]))</f>
        <v>68</v>
      </c>
      <c r="AS95" s="15">
        <f>IF(ISBLANK(Overall_Data[[#This Row],[Time of Mock 3]]),AVERAGE(Overall_Data[Time of Mock 3]),VALUE(Overall_Data[[#This Row],[Time of Mock 3]]))</f>
        <v>0.2982142857142856</v>
      </c>
      <c r="AT95" s="14">
        <f>IF(ISBLANK(Overall_Data[[#This Row],[Mark of Mock 3]]),AVERAGE(Overall_Data[Mark of Mock 3]),VALUE(Overall_Data[[#This Row],[Mark of Mock 3]]))</f>
        <v>81.964285714285708</v>
      </c>
      <c r="AU95" t="str">
        <f>IF(AND(Overall_Data[[#This Row],[Time 1]]&lt;0.5,Overall_Data[[#This Row],[Mark 1]]&gt;75),"A",IF(Overall_Data[[#This Row],[Mark 1]]&gt;70,"B","C"))</f>
        <v>A</v>
      </c>
      <c r="AV95" t="str">
        <f>IF(AND(Overall_Data[[#This Row],[Final Status]]="Passed",Overall_Data[[#This Row],[Retest Count]]&gt;0),"B",IF(Overall_Data[[#This Row],[Final Status]]="Passed","A","C"))</f>
        <v>A</v>
      </c>
      <c r="AW95" t="str">
        <f t="array" ref="AW95">_xlfn.IFS(Overall_Data[[#This Row],[Final Status]]="Passed","A",Overall_Data[[#This Row],[Final Status]]="Failed","B",Overall_Data[[#This Row],[Final Status]]="Not Attended","C")</f>
        <v>A</v>
      </c>
    </row>
    <row r="96" spans="1:49" ht="15.75" customHeight="1" x14ac:dyDescent="0.3">
      <c r="A96" s="2" t="s">
        <v>49</v>
      </c>
      <c r="B96" s="3" t="s">
        <v>113</v>
      </c>
      <c r="C96" s="3" t="s">
        <v>144</v>
      </c>
      <c r="D96" s="3" t="s">
        <v>52</v>
      </c>
      <c r="E96" s="3" t="s">
        <v>58</v>
      </c>
      <c r="F96" s="16">
        <v>0.66</v>
      </c>
      <c r="G96" s="3" t="s">
        <v>54</v>
      </c>
      <c r="H96" s="3" t="s">
        <v>54</v>
      </c>
      <c r="I96" s="25" t="s">
        <v>171</v>
      </c>
      <c r="K96" s="3">
        <v>4689</v>
      </c>
      <c r="L96" s="3">
        <v>6</v>
      </c>
      <c r="M96" s="3">
        <v>9</v>
      </c>
      <c r="N96" s="38">
        <v>3599</v>
      </c>
      <c r="O96" s="38">
        <v>5</v>
      </c>
      <c r="P96" s="38">
        <v>5</v>
      </c>
      <c r="Q96" s="3">
        <v>7376</v>
      </c>
      <c r="R96" s="3">
        <v>11</v>
      </c>
      <c r="S96" s="3">
        <v>8</v>
      </c>
      <c r="T96" s="3">
        <v>1870</v>
      </c>
      <c r="U96" s="3">
        <v>3</v>
      </c>
      <c r="V96" s="3">
        <v>6</v>
      </c>
      <c r="W96" s="3">
        <v>0.38</v>
      </c>
      <c r="X96" s="3">
        <v>80</v>
      </c>
      <c r="Y96" s="3">
        <v>0.44</v>
      </c>
      <c r="Z96" s="3">
        <v>75</v>
      </c>
      <c r="AC96" s="11">
        <v>1</v>
      </c>
      <c r="AD96" s="16">
        <v>0.5</v>
      </c>
      <c r="AE96" s="11">
        <v>0.83</v>
      </c>
      <c r="AF96" s="11">
        <v>1</v>
      </c>
      <c r="AG96" s="11">
        <v>1</v>
      </c>
      <c r="AH96" s="17">
        <v>875</v>
      </c>
      <c r="AI96" s="13">
        <v>1</v>
      </c>
      <c r="AJ96" t="str">
        <f>IF(Overall_Data[[#This Row],[Final Exam Mark]]&gt;0,IF(Overall_Data[[#This Row],[Final Exam Mark]]&gt;=700,"Passed","Failed"),"Not Attended")</f>
        <v>Passed</v>
      </c>
      <c r="AK9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96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9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96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96" s="15">
        <f>IF(ISBLANK(Overall_Data[[#This Row],[Time of Mock 1]]),AVERAGE(Overall_Data[Time of Mock 1]),VALUE(Overall_Data[[#This Row],[Time of Mock 1]]))</f>
        <v>0.38</v>
      </c>
      <c r="AP96" s="14">
        <f>IF(ISBLANK(Overall_Data[[#This Row],[Mock 1 Mark]]),AVERAGE(Overall_Data[Mock 1 Mark]),Overall_Data[[#This Row],[Mock 1 Mark]])</f>
        <v>80</v>
      </c>
      <c r="AQ96" s="15">
        <f>IF(ISBLANK(Overall_Data[[#This Row],[Time of Mock 2]]),AVERAGE(Overall_Data[Time of Mock 2]),VALUE(Overall_Data[[#This Row],[Time of Mock 2]]))</f>
        <v>0.44</v>
      </c>
      <c r="AR96" s="14">
        <f>IF(ISBLANK(Overall_Data[[#This Row],[Mock 2 Mark]]),AVERAGE(Overall_Data[Mock 2 Mark]),VALUE(Overall_Data[[#This Row],[Mock 2 Mark]]))</f>
        <v>75</v>
      </c>
      <c r="AS96" s="15">
        <f>IF(ISBLANK(Overall_Data[[#This Row],[Time of Mock 3]]),AVERAGE(Overall_Data[Time of Mock 3]),VALUE(Overall_Data[[#This Row],[Time of Mock 3]]))</f>
        <v>0.2982142857142856</v>
      </c>
      <c r="AT96" s="14">
        <f>IF(ISBLANK(Overall_Data[[#This Row],[Mark of Mock 3]]),AVERAGE(Overall_Data[Mark of Mock 3]),VALUE(Overall_Data[[#This Row],[Mark of Mock 3]]))</f>
        <v>81.964285714285708</v>
      </c>
      <c r="AU96" t="str">
        <f>IF(AND(Overall_Data[[#This Row],[Time 1]]&lt;0.5,Overall_Data[[#This Row],[Mark 1]]&gt;75),"A",IF(Overall_Data[[#This Row],[Mark 1]]&gt;70,"B","C"))</f>
        <v>A</v>
      </c>
      <c r="AV96" t="str">
        <f>IF(AND(Overall_Data[[#This Row],[Final Status]]="Passed",Overall_Data[[#This Row],[Retest Count]]&gt;0),"B",IF(Overall_Data[[#This Row],[Final Status]]="Passed","A","C"))</f>
        <v>B</v>
      </c>
      <c r="AW96" t="str">
        <f t="array" ref="AW96">_xlfn.IFS(Overall_Data[[#This Row],[Final Status]]="Passed","A",Overall_Data[[#This Row],[Final Status]]="Failed","B",Overall_Data[[#This Row],[Final Status]]="Not Attended","C")</f>
        <v>A</v>
      </c>
    </row>
    <row r="97" spans="1:49" ht="15.75" customHeight="1" x14ac:dyDescent="0.3">
      <c r="A97" s="2" t="s">
        <v>49</v>
      </c>
      <c r="B97" s="3" t="s">
        <v>113</v>
      </c>
      <c r="C97" s="3" t="s">
        <v>145</v>
      </c>
      <c r="D97" s="3" t="s">
        <v>52</v>
      </c>
      <c r="E97" s="3" t="s">
        <v>96</v>
      </c>
      <c r="F97" s="3">
        <v>78.7</v>
      </c>
      <c r="G97" s="3" t="s">
        <v>54</v>
      </c>
      <c r="H97" s="3" t="s">
        <v>55</v>
      </c>
      <c r="I97" s="25" t="s">
        <v>171</v>
      </c>
      <c r="K97">
        <v>0</v>
      </c>
      <c r="L97">
        <v>0</v>
      </c>
      <c r="M97">
        <v>0</v>
      </c>
      <c r="N97" s="40">
        <v>0</v>
      </c>
      <c r="O97" s="40">
        <v>0</v>
      </c>
      <c r="P97" s="40">
        <v>0</v>
      </c>
      <c r="Q97" s="3">
        <v>13137</v>
      </c>
      <c r="R97" s="3">
        <v>15</v>
      </c>
      <c r="S97" s="3">
        <v>4</v>
      </c>
      <c r="T97" s="3">
        <v>6460</v>
      </c>
      <c r="U97" s="3">
        <v>8</v>
      </c>
      <c r="V97" s="3">
        <v>1</v>
      </c>
      <c r="W97" s="3">
        <v>0.41</v>
      </c>
      <c r="X97" s="3">
        <v>87</v>
      </c>
      <c r="Y97" s="3">
        <v>0.54</v>
      </c>
      <c r="Z97" s="3">
        <v>70</v>
      </c>
      <c r="AC97" s="11">
        <v>1</v>
      </c>
      <c r="AD97" s="16">
        <v>0.75</v>
      </c>
      <c r="AE97" s="11">
        <v>0.83</v>
      </c>
      <c r="AF97" s="11">
        <v>0.88</v>
      </c>
      <c r="AG97" s="11">
        <v>1</v>
      </c>
      <c r="AH97" s="17">
        <v>900</v>
      </c>
      <c r="AI97" s="13"/>
      <c r="AJ97" t="str">
        <f>IF(Overall_Data[[#This Row],[Final Exam Mark]]&gt;0,IF(Overall_Data[[#This Row],[Final Exam Mark]]&gt;=700,"Passed","Failed"),"Not Attended")</f>
        <v>Passed</v>
      </c>
      <c r="AK9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97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9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97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97" s="15">
        <f>IF(ISBLANK(Overall_Data[[#This Row],[Time of Mock 1]]),AVERAGE(Overall_Data[Time of Mock 1]),VALUE(Overall_Data[[#This Row],[Time of Mock 1]]))</f>
        <v>0.41</v>
      </c>
      <c r="AP97" s="14">
        <f>IF(ISBLANK(Overall_Data[[#This Row],[Mock 1 Mark]]),AVERAGE(Overall_Data[Mock 1 Mark]),Overall_Data[[#This Row],[Mock 1 Mark]])</f>
        <v>87</v>
      </c>
      <c r="AQ97" s="15">
        <f>IF(ISBLANK(Overall_Data[[#This Row],[Time of Mock 2]]),AVERAGE(Overall_Data[Time of Mock 2]),VALUE(Overall_Data[[#This Row],[Time of Mock 2]]))</f>
        <v>0.54</v>
      </c>
      <c r="AR97" s="14">
        <f>IF(ISBLANK(Overall_Data[[#This Row],[Mock 2 Mark]]),AVERAGE(Overall_Data[Mock 2 Mark]),VALUE(Overall_Data[[#This Row],[Mock 2 Mark]]))</f>
        <v>70</v>
      </c>
      <c r="AS97" s="15">
        <f>IF(ISBLANK(Overall_Data[[#This Row],[Time of Mock 3]]),AVERAGE(Overall_Data[Time of Mock 3]),VALUE(Overall_Data[[#This Row],[Time of Mock 3]]))</f>
        <v>0.2982142857142856</v>
      </c>
      <c r="AT97" s="14">
        <f>IF(ISBLANK(Overall_Data[[#This Row],[Mark of Mock 3]]),AVERAGE(Overall_Data[Mark of Mock 3]),VALUE(Overall_Data[[#This Row],[Mark of Mock 3]]))</f>
        <v>81.964285714285708</v>
      </c>
      <c r="AU97" t="str">
        <f>IF(AND(Overall_Data[[#This Row],[Time 1]]&lt;0.5,Overall_Data[[#This Row],[Mark 1]]&gt;75),"A",IF(Overall_Data[[#This Row],[Mark 1]]&gt;70,"B","C"))</f>
        <v>A</v>
      </c>
      <c r="AV97" t="str">
        <f>IF(AND(Overall_Data[[#This Row],[Final Status]]="Passed",Overall_Data[[#This Row],[Retest Count]]&gt;0),"B",IF(Overall_Data[[#This Row],[Final Status]]="Passed","A","C"))</f>
        <v>A</v>
      </c>
      <c r="AW97" t="str">
        <f t="array" ref="AW97">_xlfn.IFS(Overall_Data[[#This Row],[Final Status]]="Passed","A",Overall_Data[[#This Row],[Final Status]]="Failed","B",Overall_Data[[#This Row],[Final Status]]="Not Attended","C")</f>
        <v>A</v>
      </c>
    </row>
    <row r="98" spans="1:49" ht="15.75" customHeight="1" x14ac:dyDescent="0.3">
      <c r="A98" s="2" t="s">
        <v>49</v>
      </c>
      <c r="B98" s="3" t="s">
        <v>113</v>
      </c>
      <c r="C98" s="3" t="s">
        <v>146</v>
      </c>
      <c r="D98" s="3" t="s">
        <v>57</v>
      </c>
      <c r="E98" s="3" t="s">
        <v>58</v>
      </c>
      <c r="F98" s="3">
        <v>52</v>
      </c>
      <c r="G98" s="3" t="s">
        <v>55</v>
      </c>
      <c r="H98" s="3" t="s">
        <v>54</v>
      </c>
      <c r="I98" s="25" t="s">
        <v>171</v>
      </c>
      <c r="K98" s="3">
        <v>8856</v>
      </c>
      <c r="L98" s="3">
        <v>11</v>
      </c>
      <c r="M98" s="3">
        <v>4</v>
      </c>
      <c r="N98" s="38">
        <v>3954</v>
      </c>
      <c r="O98" s="38">
        <v>5</v>
      </c>
      <c r="P98" s="38">
        <v>5</v>
      </c>
      <c r="Q98" s="3">
        <v>10848</v>
      </c>
      <c r="R98" s="3">
        <v>14</v>
      </c>
      <c r="S98" s="3">
        <v>5</v>
      </c>
      <c r="T98" s="3">
        <v>2157</v>
      </c>
      <c r="U98" s="3">
        <v>3</v>
      </c>
      <c r="V98" s="3">
        <v>6</v>
      </c>
      <c r="W98" s="3">
        <v>0.47</v>
      </c>
      <c r="X98" s="3">
        <v>50</v>
      </c>
      <c r="Y98" s="3">
        <v>0.56000000000000005</v>
      </c>
      <c r="Z98" s="3">
        <v>73</v>
      </c>
      <c r="AC98" s="11">
        <v>1</v>
      </c>
      <c r="AD98" s="16">
        <v>0.5</v>
      </c>
      <c r="AE98" s="11">
        <v>0.67</v>
      </c>
      <c r="AF98" s="11">
        <v>0.63</v>
      </c>
      <c r="AG98" s="11">
        <v>0.75</v>
      </c>
      <c r="AH98" s="17">
        <v>793</v>
      </c>
      <c r="AI98" s="13"/>
      <c r="AJ98" t="str">
        <f>IF(Overall_Data[[#This Row],[Final Exam Mark]]&gt;0,IF(Overall_Data[[#This Row],[Final Exam Mark]]&gt;=700,"Passed","Failed"),"Not Attended")</f>
        <v>Passed</v>
      </c>
      <c r="AK9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98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9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98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98" s="15">
        <f>IF(ISBLANK(Overall_Data[[#This Row],[Time of Mock 1]]),AVERAGE(Overall_Data[Time of Mock 1]),VALUE(Overall_Data[[#This Row],[Time of Mock 1]]))</f>
        <v>0.47</v>
      </c>
      <c r="AP98" s="14">
        <f>IF(ISBLANK(Overall_Data[[#This Row],[Mock 1 Mark]]),AVERAGE(Overall_Data[Mock 1 Mark]),Overall_Data[[#This Row],[Mock 1 Mark]])</f>
        <v>50</v>
      </c>
      <c r="AQ98" s="15">
        <f>IF(ISBLANK(Overall_Data[[#This Row],[Time of Mock 2]]),AVERAGE(Overall_Data[Time of Mock 2]),VALUE(Overall_Data[[#This Row],[Time of Mock 2]]))</f>
        <v>0.56000000000000005</v>
      </c>
      <c r="AR98" s="14">
        <f>IF(ISBLANK(Overall_Data[[#This Row],[Mock 2 Mark]]),AVERAGE(Overall_Data[Mock 2 Mark]),VALUE(Overall_Data[[#This Row],[Mock 2 Mark]]))</f>
        <v>73</v>
      </c>
      <c r="AS98" s="15">
        <f>IF(ISBLANK(Overall_Data[[#This Row],[Time of Mock 3]]),AVERAGE(Overall_Data[Time of Mock 3]),VALUE(Overall_Data[[#This Row],[Time of Mock 3]]))</f>
        <v>0.2982142857142856</v>
      </c>
      <c r="AT98" s="14">
        <f>IF(ISBLANK(Overall_Data[[#This Row],[Mark of Mock 3]]),AVERAGE(Overall_Data[Mark of Mock 3]),VALUE(Overall_Data[[#This Row],[Mark of Mock 3]]))</f>
        <v>81.964285714285708</v>
      </c>
      <c r="AU98" t="str">
        <f>IF(AND(Overall_Data[[#This Row],[Time 1]]&lt;0.5,Overall_Data[[#This Row],[Mark 1]]&gt;75),"A",IF(Overall_Data[[#This Row],[Mark 1]]&gt;70,"B","C"))</f>
        <v>C</v>
      </c>
      <c r="AV98" t="str">
        <f>IF(AND(Overall_Data[[#This Row],[Final Status]]="Passed",Overall_Data[[#This Row],[Retest Count]]&gt;0),"B",IF(Overall_Data[[#This Row],[Final Status]]="Passed","A","C"))</f>
        <v>A</v>
      </c>
      <c r="AW98" t="str">
        <f t="array" ref="AW98">_xlfn.IFS(Overall_Data[[#This Row],[Final Status]]="Passed","A",Overall_Data[[#This Row],[Final Status]]="Failed","B",Overall_Data[[#This Row],[Final Status]]="Not Attended","C")</f>
        <v>A</v>
      </c>
    </row>
    <row r="99" spans="1:49" ht="15.75" customHeight="1" x14ac:dyDescent="0.3">
      <c r="A99" s="2" t="s">
        <v>49</v>
      </c>
      <c r="B99" s="3" t="s">
        <v>113</v>
      </c>
      <c r="C99" s="3" t="s">
        <v>147</v>
      </c>
      <c r="D99" s="3" t="s">
        <v>52</v>
      </c>
      <c r="E99" s="3" t="s">
        <v>58</v>
      </c>
      <c r="F99" s="16">
        <v>0.63</v>
      </c>
      <c r="G99" s="3" t="s">
        <v>54</v>
      </c>
      <c r="H99" s="3" t="s">
        <v>55</v>
      </c>
      <c r="I99" s="25" t="s">
        <v>174</v>
      </c>
      <c r="K99" s="3">
        <v>8523</v>
      </c>
      <c r="L99" s="3">
        <v>10</v>
      </c>
      <c r="M99" s="3">
        <v>5</v>
      </c>
      <c r="N99" s="38">
        <v>4682</v>
      </c>
      <c r="O99" s="38">
        <v>6</v>
      </c>
      <c r="P99" s="38">
        <v>4</v>
      </c>
      <c r="Q99" s="3">
        <v>8868</v>
      </c>
      <c r="R99" s="3">
        <v>11</v>
      </c>
      <c r="S99" s="3">
        <v>8</v>
      </c>
      <c r="T99" s="3">
        <v>4008</v>
      </c>
      <c r="U99" s="3">
        <v>5</v>
      </c>
      <c r="V99" s="3">
        <v>4</v>
      </c>
      <c r="W99" s="3">
        <v>0.53</v>
      </c>
      <c r="X99" s="3">
        <v>50</v>
      </c>
      <c r="Y99" s="3">
        <v>1.04</v>
      </c>
      <c r="Z99" s="3">
        <v>70</v>
      </c>
      <c r="AC99" s="16">
        <v>0.8</v>
      </c>
      <c r="AD99" s="11">
        <v>0.63</v>
      </c>
      <c r="AE99" s="11">
        <v>1</v>
      </c>
      <c r="AF99" s="11">
        <v>0.63</v>
      </c>
      <c r="AG99" s="11">
        <v>0.75</v>
      </c>
      <c r="AH99" s="17">
        <v>775</v>
      </c>
      <c r="AI99" s="13"/>
      <c r="AJ99" t="str">
        <f>IF(Overall_Data[[#This Row],[Final Exam Mark]]&gt;0,IF(Overall_Data[[#This Row],[Final Exam Mark]]&gt;=700,"Passed","Failed"),"Not Attended")</f>
        <v>Passed</v>
      </c>
      <c r="AK9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9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9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99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99" s="15">
        <f>IF(ISBLANK(Overall_Data[[#This Row],[Time of Mock 1]]),AVERAGE(Overall_Data[Time of Mock 1]),VALUE(Overall_Data[[#This Row],[Time of Mock 1]]))</f>
        <v>0.53</v>
      </c>
      <c r="AP99" s="14">
        <f>IF(ISBLANK(Overall_Data[[#This Row],[Mock 1 Mark]]),AVERAGE(Overall_Data[Mock 1 Mark]),Overall_Data[[#This Row],[Mock 1 Mark]])</f>
        <v>50</v>
      </c>
      <c r="AQ99" s="15">
        <f>IF(ISBLANK(Overall_Data[[#This Row],[Time of Mock 2]]),AVERAGE(Overall_Data[Time of Mock 2]),VALUE(Overall_Data[[#This Row],[Time of Mock 2]]))</f>
        <v>1.04</v>
      </c>
      <c r="AR99" s="14">
        <f>IF(ISBLANK(Overall_Data[[#This Row],[Mock 2 Mark]]),AVERAGE(Overall_Data[Mock 2 Mark]),VALUE(Overall_Data[[#This Row],[Mock 2 Mark]]))</f>
        <v>70</v>
      </c>
      <c r="AS99" s="15">
        <f>IF(ISBLANK(Overall_Data[[#This Row],[Time of Mock 3]]),AVERAGE(Overall_Data[Time of Mock 3]),VALUE(Overall_Data[[#This Row],[Time of Mock 3]]))</f>
        <v>0.2982142857142856</v>
      </c>
      <c r="AT99" s="14">
        <f>IF(ISBLANK(Overall_Data[[#This Row],[Mark of Mock 3]]),AVERAGE(Overall_Data[Mark of Mock 3]),VALUE(Overall_Data[[#This Row],[Mark of Mock 3]]))</f>
        <v>81.964285714285708</v>
      </c>
      <c r="AU99" t="str">
        <f>IF(AND(Overall_Data[[#This Row],[Time 1]]&lt;0.5,Overall_Data[[#This Row],[Mark 1]]&gt;75),"A",IF(Overall_Data[[#This Row],[Mark 1]]&gt;70,"B","C"))</f>
        <v>C</v>
      </c>
      <c r="AV99" t="str">
        <f>IF(AND(Overall_Data[[#This Row],[Final Status]]="Passed",Overall_Data[[#This Row],[Retest Count]]&gt;0),"B",IF(Overall_Data[[#This Row],[Final Status]]="Passed","A","C"))</f>
        <v>A</v>
      </c>
      <c r="AW99" t="str">
        <f t="array" ref="AW99">_xlfn.IFS(Overall_Data[[#This Row],[Final Status]]="Passed","A",Overall_Data[[#This Row],[Final Status]]="Failed","B",Overall_Data[[#This Row],[Final Status]]="Not Attended","C")</f>
        <v>A</v>
      </c>
    </row>
    <row r="100" spans="1:49" ht="15.75" customHeight="1" x14ac:dyDescent="0.3">
      <c r="A100" s="2" t="s">
        <v>49</v>
      </c>
      <c r="B100" s="3" t="s">
        <v>113</v>
      </c>
      <c r="C100" s="3" t="s">
        <v>148</v>
      </c>
      <c r="D100" s="3" t="s">
        <v>52</v>
      </c>
      <c r="E100" s="3" t="s">
        <v>58</v>
      </c>
      <c r="F100" s="3">
        <v>73.2</v>
      </c>
      <c r="G100" s="3" t="s">
        <v>54</v>
      </c>
      <c r="H100" s="3" t="s">
        <v>54</v>
      </c>
      <c r="I100" s="25" t="s">
        <v>171</v>
      </c>
      <c r="K100" s="3">
        <v>9753</v>
      </c>
      <c r="L100" s="3">
        <v>11</v>
      </c>
      <c r="M100" s="3">
        <v>4</v>
      </c>
      <c r="N100" s="38">
        <v>3304</v>
      </c>
      <c r="O100" s="38">
        <v>4</v>
      </c>
      <c r="P100" s="38">
        <v>6</v>
      </c>
      <c r="Q100" s="3">
        <v>12548</v>
      </c>
      <c r="R100" s="3">
        <v>14</v>
      </c>
      <c r="S100" s="3">
        <v>5</v>
      </c>
      <c r="T100" s="3">
        <v>5101</v>
      </c>
      <c r="U100" s="3">
        <v>6</v>
      </c>
      <c r="V100" s="3">
        <v>3</v>
      </c>
      <c r="W100" s="3">
        <v>0.23</v>
      </c>
      <c r="X100" s="3">
        <v>90</v>
      </c>
      <c r="Y100" s="3">
        <v>0.34</v>
      </c>
      <c r="Z100" s="3">
        <v>85</v>
      </c>
      <c r="AC100" s="16">
        <v>0.8</v>
      </c>
      <c r="AD100" s="11">
        <v>1</v>
      </c>
      <c r="AE100" s="11">
        <v>0.83</v>
      </c>
      <c r="AF100" s="11">
        <v>0.88</v>
      </c>
      <c r="AG100" s="11">
        <v>1</v>
      </c>
      <c r="AH100" s="17">
        <v>925</v>
      </c>
      <c r="AI100" s="13"/>
      <c r="AJ100" t="str">
        <f>IF(Overall_Data[[#This Row],[Final Exam Mark]]&gt;0,IF(Overall_Data[[#This Row],[Final Exam Mark]]&gt;=700,"Passed","Failed"),"Not Attended")</f>
        <v>Passed</v>
      </c>
      <c r="AK10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00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0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100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00" s="15">
        <f>IF(ISBLANK(Overall_Data[[#This Row],[Time of Mock 1]]),AVERAGE(Overall_Data[Time of Mock 1]),VALUE(Overall_Data[[#This Row],[Time of Mock 1]]))</f>
        <v>0.23</v>
      </c>
      <c r="AP100" s="14">
        <f>IF(ISBLANK(Overall_Data[[#This Row],[Mock 1 Mark]]),AVERAGE(Overall_Data[Mock 1 Mark]),Overall_Data[[#This Row],[Mock 1 Mark]])</f>
        <v>90</v>
      </c>
      <c r="AQ100" s="15">
        <f>IF(ISBLANK(Overall_Data[[#This Row],[Time of Mock 2]]),AVERAGE(Overall_Data[Time of Mock 2]),VALUE(Overall_Data[[#This Row],[Time of Mock 2]]))</f>
        <v>0.34</v>
      </c>
      <c r="AR100" s="14">
        <f>IF(ISBLANK(Overall_Data[[#This Row],[Mock 2 Mark]]),AVERAGE(Overall_Data[Mock 2 Mark]),VALUE(Overall_Data[[#This Row],[Mock 2 Mark]]))</f>
        <v>85</v>
      </c>
      <c r="AS100" s="15">
        <f>IF(ISBLANK(Overall_Data[[#This Row],[Time of Mock 3]]),AVERAGE(Overall_Data[Time of Mock 3]),VALUE(Overall_Data[[#This Row],[Time of Mock 3]]))</f>
        <v>0.2982142857142856</v>
      </c>
      <c r="AT100" s="14">
        <f>IF(ISBLANK(Overall_Data[[#This Row],[Mark of Mock 3]]),AVERAGE(Overall_Data[Mark of Mock 3]),VALUE(Overall_Data[[#This Row],[Mark of Mock 3]]))</f>
        <v>81.964285714285708</v>
      </c>
      <c r="AU100" t="str">
        <f>IF(AND(Overall_Data[[#This Row],[Time 1]]&lt;0.5,Overall_Data[[#This Row],[Mark 1]]&gt;75),"A",IF(Overall_Data[[#This Row],[Mark 1]]&gt;70,"B","C"))</f>
        <v>A</v>
      </c>
      <c r="AV100" t="str">
        <f>IF(AND(Overall_Data[[#This Row],[Final Status]]="Passed",Overall_Data[[#This Row],[Retest Count]]&gt;0),"B",IF(Overall_Data[[#This Row],[Final Status]]="Passed","A","C"))</f>
        <v>A</v>
      </c>
      <c r="AW100" t="str">
        <f t="array" ref="AW100">_xlfn.IFS(Overall_Data[[#This Row],[Final Status]]="Passed","A",Overall_Data[[#This Row],[Final Status]]="Failed","B",Overall_Data[[#This Row],[Final Status]]="Not Attended","C")</f>
        <v>A</v>
      </c>
    </row>
    <row r="101" spans="1:49" ht="15.75" customHeight="1" x14ac:dyDescent="0.3">
      <c r="A101" s="2" t="s">
        <v>49</v>
      </c>
      <c r="B101" s="3" t="s">
        <v>113</v>
      </c>
      <c r="C101" s="3" t="s">
        <v>149</v>
      </c>
      <c r="D101" s="3" t="s">
        <v>52</v>
      </c>
      <c r="E101" s="3" t="s">
        <v>58</v>
      </c>
      <c r="F101" s="16">
        <v>0.85</v>
      </c>
      <c r="G101" s="3" t="s">
        <v>54</v>
      </c>
      <c r="H101" s="3" t="s">
        <v>55</v>
      </c>
      <c r="I101" s="25" t="s">
        <v>171</v>
      </c>
      <c r="K101" s="3">
        <v>5007</v>
      </c>
      <c r="L101" s="3">
        <v>7</v>
      </c>
      <c r="M101" s="3">
        <v>8</v>
      </c>
      <c r="N101" s="38">
        <v>2945</v>
      </c>
      <c r="O101" s="38">
        <v>5</v>
      </c>
      <c r="P101" s="38">
        <v>5</v>
      </c>
      <c r="Q101" s="3">
        <v>8286</v>
      </c>
      <c r="R101" s="3">
        <v>10</v>
      </c>
      <c r="S101" s="3">
        <v>9</v>
      </c>
      <c r="T101" s="3">
        <v>3430</v>
      </c>
      <c r="U101" s="3">
        <v>5</v>
      </c>
      <c r="V101" s="3">
        <v>4</v>
      </c>
      <c r="W101" s="3">
        <v>0.35</v>
      </c>
      <c r="X101" s="3">
        <v>84</v>
      </c>
      <c r="Y101" s="3">
        <v>0.51</v>
      </c>
      <c r="Z101" s="3">
        <v>90</v>
      </c>
      <c r="AC101" s="16">
        <v>0.6</v>
      </c>
      <c r="AD101" s="11">
        <v>0.63</v>
      </c>
      <c r="AE101" s="11">
        <v>0.67</v>
      </c>
      <c r="AF101" s="11">
        <v>0.63</v>
      </c>
      <c r="AG101" s="11">
        <v>0.88</v>
      </c>
      <c r="AH101" s="17">
        <v>793</v>
      </c>
      <c r="AI101" s="13"/>
      <c r="AJ101" t="str">
        <f>IF(Overall_Data[[#This Row],[Final Exam Mark]]&gt;0,IF(Overall_Data[[#This Row],[Final Exam Mark]]&gt;=700,"Passed","Failed"),"Not Attended")</f>
        <v>Passed</v>
      </c>
      <c r="AK10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01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10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101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01" s="15">
        <f>IF(ISBLANK(Overall_Data[[#This Row],[Time of Mock 1]]),AVERAGE(Overall_Data[Time of Mock 1]),VALUE(Overall_Data[[#This Row],[Time of Mock 1]]))</f>
        <v>0.35</v>
      </c>
      <c r="AP101" s="14">
        <f>IF(ISBLANK(Overall_Data[[#This Row],[Mock 1 Mark]]),AVERAGE(Overall_Data[Mock 1 Mark]),Overall_Data[[#This Row],[Mock 1 Mark]])</f>
        <v>84</v>
      </c>
      <c r="AQ101" s="15">
        <f>IF(ISBLANK(Overall_Data[[#This Row],[Time of Mock 2]]),AVERAGE(Overall_Data[Time of Mock 2]),VALUE(Overall_Data[[#This Row],[Time of Mock 2]]))</f>
        <v>0.51</v>
      </c>
      <c r="AR101" s="14">
        <f>IF(ISBLANK(Overall_Data[[#This Row],[Mock 2 Mark]]),AVERAGE(Overall_Data[Mock 2 Mark]),VALUE(Overall_Data[[#This Row],[Mock 2 Mark]]))</f>
        <v>90</v>
      </c>
      <c r="AS101" s="15">
        <f>IF(ISBLANK(Overall_Data[[#This Row],[Time of Mock 3]]),AVERAGE(Overall_Data[Time of Mock 3]),VALUE(Overall_Data[[#This Row],[Time of Mock 3]]))</f>
        <v>0.2982142857142856</v>
      </c>
      <c r="AT101" s="14">
        <f>IF(ISBLANK(Overall_Data[[#This Row],[Mark of Mock 3]]),AVERAGE(Overall_Data[Mark of Mock 3]),VALUE(Overall_Data[[#This Row],[Mark of Mock 3]]))</f>
        <v>81.964285714285708</v>
      </c>
      <c r="AU101" t="str">
        <f>IF(AND(Overall_Data[[#This Row],[Time 1]]&lt;0.5,Overall_Data[[#This Row],[Mark 1]]&gt;75),"A",IF(Overall_Data[[#This Row],[Mark 1]]&gt;70,"B","C"))</f>
        <v>A</v>
      </c>
      <c r="AV101" t="str">
        <f>IF(AND(Overall_Data[[#This Row],[Final Status]]="Passed",Overall_Data[[#This Row],[Retest Count]]&gt;0),"B",IF(Overall_Data[[#This Row],[Final Status]]="Passed","A","C"))</f>
        <v>A</v>
      </c>
      <c r="AW101" t="str">
        <f t="array" ref="AW101">_xlfn.IFS(Overall_Data[[#This Row],[Final Status]]="Passed","A",Overall_Data[[#This Row],[Final Status]]="Failed","B",Overall_Data[[#This Row],[Final Status]]="Not Attended","C")</f>
        <v>A</v>
      </c>
    </row>
    <row r="102" spans="1:49" ht="15.75" customHeight="1" x14ac:dyDescent="0.3">
      <c r="A102" s="2" t="s">
        <v>49</v>
      </c>
      <c r="B102" s="3" t="s">
        <v>113</v>
      </c>
      <c r="C102" s="3" t="s">
        <v>150</v>
      </c>
      <c r="D102" s="3" t="s">
        <v>52</v>
      </c>
      <c r="E102" s="3" t="s">
        <v>128</v>
      </c>
      <c r="F102" s="3">
        <v>65</v>
      </c>
      <c r="G102" s="3" t="s">
        <v>54</v>
      </c>
      <c r="H102" s="3" t="s">
        <v>55</v>
      </c>
      <c r="I102" s="25" t="s">
        <v>207</v>
      </c>
      <c r="K102" s="3">
        <v>6702</v>
      </c>
      <c r="L102" s="3">
        <v>9</v>
      </c>
      <c r="M102" s="3">
        <v>6</v>
      </c>
      <c r="N102" s="38">
        <v>1342</v>
      </c>
      <c r="O102" s="38">
        <v>2</v>
      </c>
      <c r="P102" s="38">
        <v>8</v>
      </c>
      <c r="Q102" s="3">
        <v>1633</v>
      </c>
      <c r="R102" s="3">
        <v>2</v>
      </c>
      <c r="S102" s="3">
        <v>17</v>
      </c>
      <c r="T102" s="3">
        <v>2812</v>
      </c>
      <c r="U102" s="3">
        <v>4</v>
      </c>
      <c r="V102" s="3">
        <v>5</v>
      </c>
      <c r="W102" s="3">
        <v>0.46</v>
      </c>
      <c r="X102" s="3">
        <v>60</v>
      </c>
      <c r="Y102" s="3">
        <v>0.56999999999999995</v>
      </c>
      <c r="Z102" s="3">
        <v>33</v>
      </c>
      <c r="AC102" s="16">
        <v>0.4</v>
      </c>
      <c r="AD102" s="16">
        <v>0.38</v>
      </c>
      <c r="AE102" s="11">
        <v>0.67</v>
      </c>
      <c r="AF102" s="11">
        <v>0.38</v>
      </c>
      <c r="AG102" s="11">
        <v>0.5</v>
      </c>
      <c r="AH102" s="17">
        <v>486</v>
      </c>
      <c r="AI102" s="13">
        <v>1</v>
      </c>
      <c r="AJ102" t="str">
        <f>IF(Overall_Data[[#This Row],[Final Exam Mark]]&gt;0,IF(Overall_Data[[#This Row],[Final Exam Mark]]&gt;=700,"Passed","Failed"),"Not Attended")</f>
        <v>Failed</v>
      </c>
      <c r="AK10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02" s="14">
        <f>IF(Overall_Data[[#This Row],[MOS Table - Total Score]]&gt;0,Overall_Data[[#This Row],[MOS Table - Correct Answers]]/(Overall_Data[[#This Row],[MOS Table - Correct Answers]]+Overall_Data[[#This Row],[MOS Table - Wrong Answers]])*100,0)</f>
        <v>20</v>
      </c>
      <c r="AM10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10.526315789473683</v>
      </c>
      <c r="AN102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102" s="15">
        <f>IF(ISBLANK(Overall_Data[[#This Row],[Time of Mock 1]]),AVERAGE(Overall_Data[Time of Mock 1]),VALUE(Overall_Data[[#This Row],[Time of Mock 1]]))</f>
        <v>0.46</v>
      </c>
      <c r="AP102" s="14">
        <f>IF(ISBLANK(Overall_Data[[#This Row],[Mock 1 Mark]]),AVERAGE(Overall_Data[Mock 1 Mark]),Overall_Data[[#This Row],[Mock 1 Mark]])</f>
        <v>60</v>
      </c>
      <c r="AQ102" s="15">
        <f>IF(ISBLANK(Overall_Data[[#This Row],[Time of Mock 2]]),AVERAGE(Overall_Data[Time of Mock 2]),VALUE(Overall_Data[[#This Row],[Time of Mock 2]]))</f>
        <v>0.56999999999999995</v>
      </c>
      <c r="AR102" s="14">
        <f>IF(ISBLANK(Overall_Data[[#This Row],[Mock 2 Mark]]),AVERAGE(Overall_Data[Mock 2 Mark]),VALUE(Overall_Data[[#This Row],[Mock 2 Mark]]))</f>
        <v>33</v>
      </c>
      <c r="AS102" s="15">
        <f>IF(ISBLANK(Overall_Data[[#This Row],[Time of Mock 3]]),AVERAGE(Overall_Data[Time of Mock 3]),VALUE(Overall_Data[[#This Row],[Time of Mock 3]]))</f>
        <v>0.2982142857142856</v>
      </c>
      <c r="AT102" s="14">
        <f>IF(ISBLANK(Overall_Data[[#This Row],[Mark of Mock 3]]),AVERAGE(Overall_Data[Mark of Mock 3]),VALUE(Overall_Data[[#This Row],[Mark of Mock 3]]))</f>
        <v>81.964285714285708</v>
      </c>
      <c r="AU102" t="str">
        <f>IF(AND(Overall_Data[[#This Row],[Time 1]]&lt;0.5,Overall_Data[[#This Row],[Mark 1]]&gt;75),"A",IF(Overall_Data[[#This Row],[Mark 1]]&gt;70,"B","C"))</f>
        <v>C</v>
      </c>
      <c r="AV102" t="str">
        <f>IF(AND(Overall_Data[[#This Row],[Final Status]]="Passed",Overall_Data[[#This Row],[Retest Count]]&gt;0),"B",IF(Overall_Data[[#This Row],[Final Status]]="Passed","A","C"))</f>
        <v>C</v>
      </c>
      <c r="AW102" t="str">
        <f t="array" ref="AW102">_xlfn.IFS(Overall_Data[[#This Row],[Final Status]]="Passed","A",Overall_Data[[#This Row],[Final Status]]="Failed","B",Overall_Data[[#This Row],[Final Status]]="Not Attended","C")</f>
        <v>B</v>
      </c>
    </row>
    <row r="103" spans="1:49" ht="15.75" customHeight="1" x14ac:dyDescent="0.3">
      <c r="A103" s="2" t="s">
        <v>49</v>
      </c>
      <c r="B103" s="3" t="s">
        <v>113</v>
      </c>
      <c r="C103" s="3" t="s">
        <v>151</v>
      </c>
      <c r="D103" s="3" t="s">
        <v>57</v>
      </c>
      <c r="E103" s="3" t="s">
        <v>60</v>
      </c>
      <c r="F103" s="3">
        <v>71</v>
      </c>
      <c r="G103" s="3" t="s">
        <v>54</v>
      </c>
      <c r="H103" s="3" t="s">
        <v>55</v>
      </c>
      <c r="I103" s="25" t="s">
        <v>210</v>
      </c>
      <c r="K103" s="3">
        <v>7930</v>
      </c>
      <c r="L103" s="3">
        <v>10</v>
      </c>
      <c r="M103" s="3">
        <v>5</v>
      </c>
      <c r="N103" s="38">
        <v>3084</v>
      </c>
      <c r="O103" s="38">
        <v>5</v>
      </c>
      <c r="P103" s="38">
        <v>5</v>
      </c>
      <c r="Q103" s="3">
        <v>9048</v>
      </c>
      <c r="R103" s="3">
        <v>12</v>
      </c>
      <c r="S103" s="3">
        <v>7</v>
      </c>
      <c r="T103" s="3">
        <v>4935</v>
      </c>
      <c r="U103" s="3">
        <v>7</v>
      </c>
      <c r="V103" s="3">
        <v>2</v>
      </c>
      <c r="W103" s="3">
        <v>0.45</v>
      </c>
      <c r="X103" s="3">
        <v>80</v>
      </c>
      <c r="Y103" s="3">
        <v>1.01</v>
      </c>
      <c r="Z103" s="3">
        <v>75</v>
      </c>
      <c r="AC103" s="16">
        <v>1</v>
      </c>
      <c r="AD103" s="16">
        <v>0.63</v>
      </c>
      <c r="AE103" s="11">
        <v>0.67</v>
      </c>
      <c r="AF103" s="11">
        <v>0.75</v>
      </c>
      <c r="AG103" s="11">
        <v>0.75</v>
      </c>
      <c r="AH103" s="17">
        <v>831</v>
      </c>
      <c r="AI103" s="13"/>
      <c r="AJ103" t="str">
        <f>IF(Overall_Data[[#This Row],[Final Exam Mark]]&gt;0,IF(Overall_Data[[#This Row],[Final Exam Mark]]&gt;=700,"Passed","Failed"),"Not Attended")</f>
        <v>Passed</v>
      </c>
      <c r="AK10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03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10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103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103" s="15">
        <f>IF(ISBLANK(Overall_Data[[#This Row],[Time of Mock 1]]),AVERAGE(Overall_Data[Time of Mock 1]),VALUE(Overall_Data[[#This Row],[Time of Mock 1]]))</f>
        <v>0.45</v>
      </c>
      <c r="AP103" s="14">
        <f>IF(ISBLANK(Overall_Data[[#This Row],[Mock 1 Mark]]),AVERAGE(Overall_Data[Mock 1 Mark]),Overall_Data[[#This Row],[Mock 1 Mark]])</f>
        <v>80</v>
      </c>
      <c r="AQ103" s="15">
        <f>IF(ISBLANK(Overall_Data[[#This Row],[Time of Mock 2]]),AVERAGE(Overall_Data[Time of Mock 2]),VALUE(Overall_Data[[#This Row],[Time of Mock 2]]))</f>
        <v>1.01</v>
      </c>
      <c r="AR103" s="14">
        <f>IF(ISBLANK(Overall_Data[[#This Row],[Mock 2 Mark]]),AVERAGE(Overall_Data[Mock 2 Mark]),VALUE(Overall_Data[[#This Row],[Mock 2 Mark]]))</f>
        <v>75</v>
      </c>
      <c r="AS103" s="15">
        <f>IF(ISBLANK(Overall_Data[[#This Row],[Time of Mock 3]]),AVERAGE(Overall_Data[Time of Mock 3]),VALUE(Overall_Data[[#This Row],[Time of Mock 3]]))</f>
        <v>0.2982142857142856</v>
      </c>
      <c r="AT103" s="14">
        <f>IF(ISBLANK(Overall_Data[[#This Row],[Mark of Mock 3]]),AVERAGE(Overall_Data[Mark of Mock 3]),VALUE(Overall_Data[[#This Row],[Mark of Mock 3]]))</f>
        <v>81.964285714285708</v>
      </c>
      <c r="AU103" t="str">
        <f>IF(AND(Overall_Data[[#This Row],[Time 1]]&lt;0.5,Overall_Data[[#This Row],[Mark 1]]&gt;75),"A",IF(Overall_Data[[#This Row],[Mark 1]]&gt;70,"B","C"))</f>
        <v>A</v>
      </c>
      <c r="AV103" t="str">
        <f>IF(AND(Overall_Data[[#This Row],[Final Status]]="Passed",Overall_Data[[#This Row],[Retest Count]]&gt;0),"B",IF(Overall_Data[[#This Row],[Final Status]]="Passed","A","C"))</f>
        <v>A</v>
      </c>
      <c r="AW103" t="str">
        <f t="array" ref="AW103">_xlfn.IFS(Overall_Data[[#This Row],[Final Status]]="Passed","A",Overall_Data[[#This Row],[Final Status]]="Failed","B",Overall_Data[[#This Row],[Final Status]]="Not Attended","C")</f>
        <v>A</v>
      </c>
    </row>
    <row r="104" spans="1:49" ht="15.75" customHeight="1" x14ac:dyDescent="0.3">
      <c r="A104" s="2" t="s">
        <v>49</v>
      </c>
      <c r="B104" s="3" t="s">
        <v>113</v>
      </c>
      <c r="C104" s="3" t="s">
        <v>152</v>
      </c>
      <c r="D104" s="3" t="s">
        <v>52</v>
      </c>
      <c r="E104" s="3" t="s">
        <v>128</v>
      </c>
      <c r="F104" s="16">
        <v>0.78</v>
      </c>
      <c r="G104" s="3" t="s">
        <v>54</v>
      </c>
      <c r="H104" s="3" t="s">
        <v>55</v>
      </c>
      <c r="I104" s="25" t="s">
        <v>291</v>
      </c>
      <c r="K104" s="3">
        <v>11238</v>
      </c>
      <c r="L104" s="3">
        <v>13</v>
      </c>
      <c r="M104" s="3">
        <v>2</v>
      </c>
      <c r="N104" s="38">
        <v>3322</v>
      </c>
      <c r="O104" s="38">
        <v>4</v>
      </c>
      <c r="P104" s="38">
        <v>6</v>
      </c>
      <c r="Q104" s="3">
        <v>13051</v>
      </c>
      <c r="R104" s="3">
        <v>15</v>
      </c>
      <c r="S104" s="3">
        <v>4</v>
      </c>
      <c r="T104" s="3">
        <v>5545</v>
      </c>
      <c r="U104" s="3">
        <v>7</v>
      </c>
      <c r="V104" s="3">
        <v>2</v>
      </c>
      <c r="W104" s="3">
        <v>0.23</v>
      </c>
      <c r="X104" s="3">
        <v>94</v>
      </c>
      <c r="Y104" s="3">
        <v>0.35</v>
      </c>
      <c r="Z104" s="3">
        <v>95</v>
      </c>
      <c r="AC104" s="16">
        <v>0.8</v>
      </c>
      <c r="AD104" s="16">
        <v>0.63</v>
      </c>
      <c r="AE104" s="11">
        <v>0.67</v>
      </c>
      <c r="AF104" s="11">
        <v>0.88</v>
      </c>
      <c r="AG104" s="11">
        <v>0.88</v>
      </c>
      <c r="AH104" s="17">
        <v>800</v>
      </c>
      <c r="AI104" s="13"/>
      <c r="AJ104" t="str">
        <f>IF(Overall_Data[[#This Row],[Final Exam Mark]]&gt;0,IF(Overall_Data[[#This Row],[Final Exam Mark]]&gt;=700,"Passed","Failed"),"Not Attended")</f>
        <v>Passed</v>
      </c>
      <c r="AK10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04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0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104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104" s="15">
        <f>IF(ISBLANK(Overall_Data[[#This Row],[Time of Mock 1]]),AVERAGE(Overall_Data[Time of Mock 1]),VALUE(Overall_Data[[#This Row],[Time of Mock 1]]))</f>
        <v>0.23</v>
      </c>
      <c r="AP104" s="14">
        <f>IF(ISBLANK(Overall_Data[[#This Row],[Mock 1 Mark]]),AVERAGE(Overall_Data[Mock 1 Mark]),Overall_Data[[#This Row],[Mock 1 Mark]])</f>
        <v>94</v>
      </c>
      <c r="AQ104" s="15">
        <f>IF(ISBLANK(Overall_Data[[#This Row],[Time of Mock 2]]),AVERAGE(Overall_Data[Time of Mock 2]),VALUE(Overall_Data[[#This Row],[Time of Mock 2]]))</f>
        <v>0.35</v>
      </c>
      <c r="AR104" s="14">
        <f>IF(ISBLANK(Overall_Data[[#This Row],[Mock 2 Mark]]),AVERAGE(Overall_Data[Mock 2 Mark]),VALUE(Overall_Data[[#This Row],[Mock 2 Mark]]))</f>
        <v>95</v>
      </c>
      <c r="AS104" s="15">
        <f>IF(ISBLANK(Overall_Data[[#This Row],[Time of Mock 3]]),AVERAGE(Overall_Data[Time of Mock 3]),VALUE(Overall_Data[[#This Row],[Time of Mock 3]]))</f>
        <v>0.2982142857142856</v>
      </c>
      <c r="AT104" s="14">
        <f>IF(ISBLANK(Overall_Data[[#This Row],[Mark of Mock 3]]),AVERAGE(Overall_Data[Mark of Mock 3]),VALUE(Overall_Data[[#This Row],[Mark of Mock 3]]))</f>
        <v>81.964285714285708</v>
      </c>
      <c r="AU104" t="str">
        <f>IF(AND(Overall_Data[[#This Row],[Time 1]]&lt;0.5,Overall_Data[[#This Row],[Mark 1]]&gt;75),"A",IF(Overall_Data[[#This Row],[Mark 1]]&gt;70,"B","C"))</f>
        <v>A</v>
      </c>
      <c r="AV104" t="str">
        <f>IF(AND(Overall_Data[[#This Row],[Final Status]]="Passed",Overall_Data[[#This Row],[Retest Count]]&gt;0),"B",IF(Overall_Data[[#This Row],[Final Status]]="Passed","A","C"))</f>
        <v>A</v>
      </c>
      <c r="AW104" t="str">
        <f t="array" ref="AW104">_xlfn.IFS(Overall_Data[[#This Row],[Final Status]]="Passed","A",Overall_Data[[#This Row],[Final Status]]="Failed","B",Overall_Data[[#This Row],[Final Status]]="Not Attended","C")</f>
        <v>A</v>
      </c>
    </row>
    <row r="105" spans="1:49" ht="15.75" customHeight="1" x14ac:dyDescent="0.3">
      <c r="A105" s="2" t="s">
        <v>49</v>
      </c>
      <c r="B105" s="3" t="s">
        <v>113</v>
      </c>
      <c r="C105" s="3" t="s">
        <v>153</v>
      </c>
      <c r="D105" s="3" t="s">
        <v>52</v>
      </c>
      <c r="E105" s="3" t="s">
        <v>58</v>
      </c>
      <c r="F105" s="16">
        <v>0.69</v>
      </c>
      <c r="G105" s="3" t="s">
        <v>54</v>
      </c>
      <c r="H105" s="3" t="s">
        <v>55</v>
      </c>
      <c r="I105" s="25" t="s">
        <v>212</v>
      </c>
      <c r="K105" s="3">
        <v>4420</v>
      </c>
      <c r="L105" s="3">
        <v>6</v>
      </c>
      <c r="M105" s="3">
        <v>9</v>
      </c>
      <c r="N105" s="38">
        <v>1738</v>
      </c>
      <c r="O105" s="38">
        <v>2</v>
      </c>
      <c r="P105" s="38">
        <v>8</v>
      </c>
      <c r="Q105" s="3">
        <v>7814</v>
      </c>
      <c r="R105" s="3">
        <v>9</v>
      </c>
      <c r="S105" s="3">
        <v>10</v>
      </c>
      <c r="T105" s="3">
        <v>4169</v>
      </c>
      <c r="U105" s="3">
        <v>5</v>
      </c>
      <c r="V105" s="3">
        <v>4</v>
      </c>
      <c r="W105" s="3">
        <v>0.52</v>
      </c>
      <c r="X105" s="3">
        <v>27</v>
      </c>
      <c r="Y105" s="3">
        <v>0.5</v>
      </c>
      <c r="Z105" s="3">
        <v>18</v>
      </c>
      <c r="AC105" s="16">
        <v>1</v>
      </c>
      <c r="AD105" s="16">
        <v>0.5</v>
      </c>
      <c r="AE105" s="11">
        <v>0.83</v>
      </c>
      <c r="AF105" s="11">
        <v>0.75</v>
      </c>
      <c r="AG105" s="11">
        <v>1</v>
      </c>
      <c r="AH105" s="17">
        <v>868</v>
      </c>
      <c r="AI105" s="13">
        <v>1</v>
      </c>
      <c r="AJ105" t="str">
        <f>IF(Overall_Data[[#This Row],[Final Exam Mark]]&gt;0,IF(Overall_Data[[#This Row],[Final Exam Mark]]&gt;=700,"Passed","Failed"),"Not Attended")</f>
        <v>Passed</v>
      </c>
      <c r="AK10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05" s="14">
        <f>IF(Overall_Data[[#This Row],[MOS Table - Total Score]]&gt;0,Overall_Data[[#This Row],[MOS Table - Correct Answers]]/(Overall_Data[[#This Row],[MOS Table - Correct Answers]]+Overall_Data[[#This Row],[MOS Table - Wrong Answers]])*100,0)</f>
        <v>20</v>
      </c>
      <c r="AM10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105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05" s="15">
        <f>IF(ISBLANK(Overall_Data[[#This Row],[Time of Mock 1]]),AVERAGE(Overall_Data[Time of Mock 1]),VALUE(Overall_Data[[#This Row],[Time of Mock 1]]))</f>
        <v>0.52</v>
      </c>
      <c r="AP105" s="14">
        <f>IF(ISBLANK(Overall_Data[[#This Row],[Mock 1 Mark]]),AVERAGE(Overall_Data[Mock 1 Mark]),Overall_Data[[#This Row],[Mock 1 Mark]])</f>
        <v>27</v>
      </c>
      <c r="AQ105" s="15">
        <f>IF(ISBLANK(Overall_Data[[#This Row],[Time of Mock 2]]),AVERAGE(Overall_Data[Time of Mock 2]),VALUE(Overall_Data[[#This Row],[Time of Mock 2]]))</f>
        <v>0.5</v>
      </c>
      <c r="AR105" s="14">
        <f>IF(ISBLANK(Overall_Data[[#This Row],[Mock 2 Mark]]),AVERAGE(Overall_Data[Mock 2 Mark]),VALUE(Overall_Data[[#This Row],[Mock 2 Mark]]))</f>
        <v>18</v>
      </c>
      <c r="AS105" s="15">
        <f>IF(ISBLANK(Overall_Data[[#This Row],[Time of Mock 3]]),AVERAGE(Overall_Data[Time of Mock 3]),VALUE(Overall_Data[[#This Row],[Time of Mock 3]]))</f>
        <v>0.2982142857142856</v>
      </c>
      <c r="AT105" s="14">
        <f>IF(ISBLANK(Overall_Data[[#This Row],[Mark of Mock 3]]),AVERAGE(Overall_Data[Mark of Mock 3]),VALUE(Overall_Data[[#This Row],[Mark of Mock 3]]))</f>
        <v>81.964285714285708</v>
      </c>
      <c r="AU105" t="str">
        <f>IF(AND(Overall_Data[[#This Row],[Time 1]]&lt;0.5,Overall_Data[[#This Row],[Mark 1]]&gt;75),"A",IF(Overall_Data[[#This Row],[Mark 1]]&gt;70,"B","C"))</f>
        <v>C</v>
      </c>
      <c r="AV105" t="str">
        <f>IF(AND(Overall_Data[[#This Row],[Final Status]]="Passed",Overall_Data[[#This Row],[Retest Count]]&gt;0),"B",IF(Overall_Data[[#This Row],[Final Status]]="Passed","A","C"))</f>
        <v>B</v>
      </c>
      <c r="AW105" t="str">
        <f t="array" ref="AW105">_xlfn.IFS(Overall_Data[[#This Row],[Final Status]]="Passed","A",Overall_Data[[#This Row],[Final Status]]="Failed","B",Overall_Data[[#This Row],[Final Status]]="Not Attended","C")</f>
        <v>A</v>
      </c>
    </row>
    <row r="106" spans="1:49" ht="15.75" customHeight="1" x14ac:dyDescent="0.3">
      <c r="A106" s="2" t="s">
        <v>49</v>
      </c>
      <c r="B106" s="3" t="s">
        <v>113</v>
      </c>
      <c r="C106" s="3" t="s">
        <v>154</v>
      </c>
      <c r="D106" s="3" t="s">
        <v>52</v>
      </c>
      <c r="E106" s="3" t="s">
        <v>60</v>
      </c>
      <c r="F106" s="3">
        <v>65</v>
      </c>
      <c r="G106" s="3" t="s">
        <v>55</v>
      </c>
      <c r="H106" s="3" t="s">
        <v>55</v>
      </c>
      <c r="I106" s="25" t="s">
        <v>171</v>
      </c>
      <c r="K106" s="3">
        <v>11242</v>
      </c>
      <c r="L106" s="3">
        <v>14</v>
      </c>
      <c r="M106" s="3">
        <v>1</v>
      </c>
      <c r="N106" s="38">
        <v>4840</v>
      </c>
      <c r="O106" s="38">
        <v>6</v>
      </c>
      <c r="P106" s="38">
        <v>4</v>
      </c>
      <c r="Q106" s="3">
        <v>8622</v>
      </c>
      <c r="R106" s="3">
        <v>10</v>
      </c>
      <c r="S106" s="3">
        <v>9</v>
      </c>
      <c r="T106" s="3">
        <v>6716</v>
      </c>
      <c r="U106" s="3">
        <v>8</v>
      </c>
      <c r="V106" s="3">
        <v>1</v>
      </c>
      <c r="W106" s="3">
        <v>0.33</v>
      </c>
      <c r="X106" s="3">
        <v>74</v>
      </c>
      <c r="Y106" s="3">
        <v>0.45</v>
      </c>
      <c r="Z106" s="3">
        <v>83</v>
      </c>
      <c r="AC106" s="16">
        <v>0.8</v>
      </c>
      <c r="AD106" s="16">
        <v>0.75</v>
      </c>
      <c r="AE106" s="11">
        <v>0.67</v>
      </c>
      <c r="AF106" s="11">
        <v>1</v>
      </c>
      <c r="AG106" s="11">
        <v>1</v>
      </c>
      <c r="AH106" s="17">
        <v>906</v>
      </c>
      <c r="AI106" s="13"/>
      <c r="AJ106" t="str">
        <f>IF(Overall_Data[[#This Row],[Final Exam Mark]]&gt;0,IF(Overall_Data[[#This Row],[Final Exam Mark]]&gt;=700,"Passed","Failed"),"Not Attended")</f>
        <v>Passed</v>
      </c>
      <c r="AK10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93.333333333333329</v>
      </c>
      <c r="AL10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0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106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106" s="15">
        <f>IF(ISBLANK(Overall_Data[[#This Row],[Time of Mock 1]]),AVERAGE(Overall_Data[Time of Mock 1]),VALUE(Overall_Data[[#This Row],[Time of Mock 1]]))</f>
        <v>0.33</v>
      </c>
      <c r="AP106" s="14">
        <f>IF(ISBLANK(Overall_Data[[#This Row],[Mock 1 Mark]]),AVERAGE(Overall_Data[Mock 1 Mark]),Overall_Data[[#This Row],[Mock 1 Mark]])</f>
        <v>74</v>
      </c>
      <c r="AQ106" s="15">
        <f>IF(ISBLANK(Overall_Data[[#This Row],[Time of Mock 2]]),AVERAGE(Overall_Data[Time of Mock 2]),VALUE(Overall_Data[[#This Row],[Time of Mock 2]]))</f>
        <v>0.45</v>
      </c>
      <c r="AR106" s="14">
        <f>IF(ISBLANK(Overall_Data[[#This Row],[Mock 2 Mark]]),AVERAGE(Overall_Data[Mock 2 Mark]),VALUE(Overall_Data[[#This Row],[Mock 2 Mark]]))</f>
        <v>83</v>
      </c>
      <c r="AS106" s="15">
        <f>IF(ISBLANK(Overall_Data[[#This Row],[Time of Mock 3]]),AVERAGE(Overall_Data[Time of Mock 3]),VALUE(Overall_Data[[#This Row],[Time of Mock 3]]))</f>
        <v>0.2982142857142856</v>
      </c>
      <c r="AT106" s="14">
        <f>IF(ISBLANK(Overall_Data[[#This Row],[Mark of Mock 3]]),AVERAGE(Overall_Data[Mark of Mock 3]),VALUE(Overall_Data[[#This Row],[Mark of Mock 3]]))</f>
        <v>81.964285714285708</v>
      </c>
      <c r="AU106" t="str">
        <f>IF(AND(Overall_Data[[#This Row],[Time 1]]&lt;0.5,Overall_Data[[#This Row],[Mark 1]]&gt;75),"A",IF(Overall_Data[[#This Row],[Mark 1]]&gt;70,"B","C"))</f>
        <v>B</v>
      </c>
      <c r="AV106" t="str">
        <f>IF(AND(Overall_Data[[#This Row],[Final Status]]="Passed",Overall_Data[[#This Row],[Retest Count]]&gt;0),"B",IF(Overall_Data[[#This Row],[Final Status]]="Passed","A","C"))</f>
        <v>A</v>
      </c>
      <c r="AW106" t="str">
        <f t="array" ref="AW106">_xlfn.IFS(Overall_Data[[#This Row],[Final Status]]="Passed","A",Overall_Data[[#This Row],[Final Status]]="Failed","B",Overall_Data[[#This Row],[Final Status]]="Not Attended","C")</f>
        <v>A</v>
      </c>
    </row>
    <row r="107" spans="1:49" ht="15.75" customHeight="1" x14ac:dyDescent="0.3">
      <c r="A107" s="2" t="s">
        <v>49</v>
      </c>
      <c r="B107" s="3" t="s">
        <v>113</v>
      </c>
      <c r="C107" s="3" t="s">
        <v>155</v>
      </c>
      <c r="D107" s="3" t="s">
        <v>57</v>
      </c>
      <c r="E107" s="3" t="s">
        <v>58</v>
      </c>
      <c r="F107" s="3">
        <v>60</v>
      </c>
      <c r="G107" s="3" t="s">
        <v>54</v>
      </c>
      <c r="H107" s="3" t="s">
        <v>54</v>
      </c>
      <c r="I107" t="s">
        <v>171</v>
      </c>
      <c r="K107" s="3">
        <v>7964</v>
      </c>
      <c r="L107" s="3">
        <v>10</v>
      </c>
      <c r="M107" s="3">
        <v>5</v>
      </c>
      <c r="N107" s="38">
        <v>4285</v>
      </c>
      <c r="O107" s="38">
        <v>6</v>
      </c>
      <c r="P107" s="38">
        <v>4</v>
      </c>
      <c r="Q107" s="3">
        <v>11027</v>
      </c>
      <c r="R107" s="3">
        <v>14</v>
      </c>
      <c r="S107" s="3">
        <v>5</v>
      </c>
      <c r="T107" s="3">
        <v>1310</v>
      </c>
      <c r="U107" s="3">
        <v>2</v>
      </c>
      <c r="V107" s="3">
        <v>7</v>
      </c>
      <c r="W107" s="3">
        <v>0.31</v>
      </c>
      <c r="X107" s="3">
        <v>90</v>
      </c>
      <c r="Y107" s="3">
        <v>0.44</v>
      </c>
      <c r="Z107" s="3">
        <v>88</v>
      </c>
      <c r="AC107" s="16">
        <v>1</v>
      </c>
      <c r="AD107" s="16">
        <v>0.88</v>
      </c>
      <c r="AE107" s="11">
        <v>1</v>
      </c>
      <c r="AF107" s="11">
        <v>1</v>
      </c>
      <c r="AG107" s="11">
        <v>0.75</v>
      </c>
      <c r="AH107" s="17">
        <v>925</v>
      </c>
      <c r="AI107" s="13"/>
      <c r="AJ107" t="str">
        <f>IF(Overall_Data[[#This Row],[Final Exam Mark]]&gt;0,IF(Overall_Data[[#This Row],[Final Exam Mark]]&gt;=700,"Passed","Failed"),"Not Attended")</f>
        <v>Passed</v>
      </c>
      <c r="AK10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0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0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73.68421052631578</v>
      </c>
      <c r="AN107" s="14">
        <f>IF(Overall_Data[[#This Row],[MOS Charts - Total Score]]&gt;0,Overall_Data[[#This Row],[MOS Charts - Correct Answers]]/(Overall_Data[[#This Row],[MOS Charts - Correct Answers]]+Overall_Data[[#This Row],[MOS Charts - Wrong Answers]])*100,0)</f>
        <v>22.222222222222221</v>
      </c>
      <c r="AO107" s="15">
        <f>IF(ISBLANK(Overall_Data[[#This Row],[Time of Mock 1]]),AVERAGE(Overall_Data[Time of Mock 1]),VALUE(Overall_Data[[#This Row],[Time of Mock 1]]))</f>
        <v>0.31</v>
      </c>
      <c r="AP107" s="14">
        <f>IF(ISBLANK(Overall_Data[[#This Row],[Mock 1 Mark]]),AVERAGE(Overall_Data[Mock 1 Mark]),Overall_Data[[#This Row],[Mock 1 Mark]])</f>
        <v>90</v>
      </c>
      <c r="AQ107" s="15">
        <f>IF(ISBLANK(Overall_Data[[#This Row],[Time of Mock 2]]),AVERAGE(Overall_Data[Time of Mock 2]),VALUE(Overall_Data[[#This Row],[Time of Mock 2]]))</f>
        <v>0.44</v>
      </c>
      <c r="AR107" s="14">
        <f>IF(ISBLANK(Overall_Data[[#This Row],[Mock 2 Mark]]),AVERAGE(Overall_Data[Mock 2 Mark]),VALUE(Overall_Data[[#This Row],[Mock 2 Mark]]))</f>
        <v>88</v>
      </c>
      <c r="AS107" s="15">
        <f>IF(ISBLANK(Overall_Data[[#This Row],[Time of Mock 3]]),AVERAGE(Overall_Data[Time of Mock 3]),VALUE(Overall_Data[[#This Row],[Time of Mock 3]]))</f>
        <v>0.2982142857142856</v>
      </c>
      <c r="AT107" s="14">
        <f>IF(ISBLANK(Overall_Data[[#This Row],[Mark of Mock 3]]),AVERAGE(Overall_Data[Mark of Mock 3]),VALUE(Overall_Data[[#This Row],[Mark of Mock 3]]))</f>
        <v>81.964285714285708</v>
      </c>
      <c r="AU107" t="str">
        <f>IF(AND(Overall_Data[[#This Row],[Time 1]]&lt;0.5,Overall_Data[[#This Row],[Mark 1]]&gt;75),"A",IF(Overall_Data[[#This Row],[Mark 1]]&gt;70,"B","C"))</f>
        <v>A</v>
      </c>
      <c r="AV107" t="str">
        <f>IF(AND(Overall_Data[[#This Row],[Final Status]]="Passed",Overall_Data[[#This Row],[Retest Count]]&gt;0),"B",IF(Overall_Data[[#This Row],[Final Status]]="Passed","A","C"))</f>
        <v>A</v>
      </c>
      <c r="AW107" t="str">
        <f t="array" ref="AW107">_xlfn.IFS(Overall_Data[[#This Row],[Final Status]]="Passed","A",Overall_Data[[#This Row],[Final Status]]="Failed","B",Overall_Data[[#This Row],[Final Status]]="Not Attended","C")</f>
        <v>A</v>
      </c>
    </row>
    <row r="108" spans="1:49" ht="15.75" customHeight="1" x14ac:dyDescent="0.3">
      <c r="A108" s="2" t="s">
        <v>49</v>
      </c>
      <c r="B108" s="3" t="s">
        <v>113</v>
      </c>
      <c r="C108" s="3" t="s">
        <v>156</v>
      </c>
      <c r="D108" s="3" t="s">
        <v>52</v>
      </c>
      <c r="E108" s="3" t="s">
        <v>58</v>
      </c>
      <c r="F108" s="16">
        <v>0.75</v>
      </c>
      <c r="G108" s="3" t="s">
        <v>55</v>
      </c>
      <c r="H108" s="3" t="s">
        <v>55</v>
      </c>
      <c r="I108" s="25" t="s">
        <v>171</v>
      </c>
      <c r="K108" s="3">
        <v>6285</v>
      </c>
      <c r="L108" s="3">
        <v>9</v>
      </c>
      <c r="M108" s="3">
        <v>6</v>
      </c>
      <c r="N108" s="38">
        <v>3551</v>
      </c>
      <c r="O108" s="38">
        <v>6</v>
      </c>
      <c r="P108" s="38">
        <v>4</v>
      </c>
      <c r="Q108" s="3">
        <v>10232</v>
      </c>
      <c r="R108" s="3">
        <v>15</v>
      </c>
      <c r="S108" s="3">
        <v>4</v>
      </c>
      <c r="T108" s="3">
        <v>3748</v>
      </c>
      <c r="U108" s="3">
        <v>6</v>
      </c>
      <c r="V108" s="3">
        <v>3</v>
      </c>
      <c r="W108" s="3">
        <v>0.41</v>
      </c>
      <c r="X108" s="3">
        <v>67</v>
      </c>
      <c r="Y108" s="3">
        <v>1.17</v>
      </c>
      <c r="Z108" s="3">
        <v>85</v>
      </c>
      <c r="AC108" s="16">
        <v>0.6</v>
      </c>
      <c r="AD108" s="16">
        <v>0.5</v>
      </c>
      <c r="AE108" s="11">
        <v>0.67</v>
      </c>
      <c r="AF108" s="11">
        <v>0.5</v>
      </c>
      <c r="AG108" s="11">
        <v>0.63</v>
      </c>
      <c r="AH108" s="17">
        <v>718</v>
      </c>
      <c r="AI108" s="13"/>
      <c r="AJ108" t="str">
        <f>IF(Overall_Data[[#This Row],[Final Exam Mark]]&gt;0,IF(Overall_Data[[#This Row],[Final Exam Mark]]&gt;=700,"Passed","Failed"),"Not Attended")</f>
        <v>Passed</v>
      </c>
      <c r="AK10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08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0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78.94736842105263</v>
      </c>
      <c r="AN108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08" s="15">
        <f>IF(ISBLANK(Overall_Data[[#This Row],[Time of Mock 1]]),AVERAGE(Overall_Data[Time of Mock 1]),VALUE(Overall_Data[[#This Row],[Time of Mock 1]]))</f>
        <v>0.41</v>
      </c>
      <c r="AP108" s="14">
        <f>IF(ISBLANK(Overall_Data[[#This Row],[Mock 1 Mark]]),AVERAGE(Overall_Data[Mock 1 Mark]),Overall_Data[[#This Row],[Mock 1 Mark]])</f>
        <v>67</v>
      </c>
      <c r="AQ108" s="15">
        <f>IF(ISBLANK(Overall_Data[[#This Row],[Time of Mock 2]]),AVERAGE(Overall_Data[Time of Mock 2]),VALUE(Overall_Data[[#This Row],[Time of Mock 2]]))</f>
        <v>1.17</v>
      </c>
      <c r="AR108" s="14">
        <f>IF(ISBLANK(Overall_Data[[#This Row],[Mock 2 Mark]]),AVERAGE(Overall_Data[Mock 2 Mark]),VALUE(Overall_Data[[#This Row],[Mock 2 Mark]]))</f>
        <v>85</v>
      </c>
      <c r="AS108" s="15">
        <f>IF(ISBLANK(Overall_Data[[#This Row],[Time of Mock 3]]),AVERAGE(Overall_Data[Time of Mock 3]),VALUE(Overall_Data[[#This Row],[Time of Mock 3]]))</f>
        <v>0.2982142857142856</v>
      </c>
      <c r="AT108" s="14">
        <f>IF(ISBLANK(Overall_Data[[#This Row],[Mark of Mock 3]]),AVERAGE(Overall_Data[Mark of Mock 3]),VALUE(Overall_Data[[#This Row],[Mark of Mock 3]]))</f>
        <v>81.964285714285708</v>
      </c>
      <c r="AU108" t="str">
        <f>IF(AND(Overall_Data[[#This Row],[Time 1]]&lt;0.5,Overall_Data[[#This Row],[Mark 1]]&gt;75),"A",IF(Overall_Data[[#This Row],[Mark 1]]&gt;70,"B","C"))</f>
        <v>C</v>
      </c>
      <c r="AV108" t="str">
        <f>IF(AND(Overall_Data[[#This Row],[Final Status]]="Passed",Overall_Data[[#This Row],[Retest Count]]&gt;0),"B",IF(Overall_Data[[#This Row],[Final Status]]="Passed","A","C"))</f>
        <v>A</v>
      </c>
      <c r="AW108" t="str">
        <f t="array" ref="AW108">_xlfn.IFS(Overall_Data[[#This Row],[Final Status]]="Passed","A",Overall_Data[[#This Row],[Final Status]]="Failed","B",Overall_Data[[#This Row],[Final Status]]="Not Attended","C")</f>
        <v>A</v>
      </c>
    </row>
    <row r="109" spans="1:49" ht="15.75" customHeight="1" x14ac:dyDescent="0.3">
      <c r="A109" s="2" t="s">
        <v>49</v>
      </c>
      <c r="B109" s="3" t="s">
        <v>113</v>
      </c>
      <c r="C109" s="3" t="s">
        <v>157</v>
      </c>
      <c r="D109" s="3" t="s">
        <v>52</v>
      </c>
      <c r="E109" s="3" t="s">
        <v>58</v>
      </c>
      <c r="F109" s="18">
        <v>0.752</v>
      </c>
      <c r="G109" s="3" t="s">
        <v>54</v>
      </c>
      <c r="H109" s="3" t="s">
        <v>55</v>
      </c>
      <c r="I109" s="25" t="s">
        <v>174</v>
      </c>
      <c r="K109" s="3">
        <v>6779</v>
      </c>
      <c r="L109" s="3">
        <v>9</v>
      </c>
      <c r="M109" s="3">
        <v>6</v>
      </c>
      <c r="N109" s="38">
        <v>4647</v>
      </c>
      <c r="O109" s="38">
        <v>6</v>
      </c>
      <c r="P109" s="38">
        <v>4</v>
      </c>
      <c r="Q109" s="3">
        <v>9365</v>
      </c>
      <c r="R109" s="3">
        <v>11</v>
      </c>
      <c r="S109" s="3">
        <v>8</v>
      </c>
      <c r="T109" s="3">
        <v>4497</v>
      </c>
      <c r="U109" s="3">
        <v>5</v>
      </c>
      <c r="V109" s="3">
        <v>4</v>
      </c>
      <c r="W109" s="3">
        <v>0.42</v>
      </c>
      <c r="X109" s="3">
        <v>54</v>
      </c>
      <c r="Y109" s="3">
        <v>0.39</v>
      </c>
      <c r="Z109" s="3">
        <v>63</v>
      </c>
      <c r="AC109" s="16">
        <v>0.8</v>
      </c>
      <c r="AD109" s="16">
        <v>0.75</v>
      </c>
      <c r="AE109" s="11">
        <v>0.5</v>
      </c>
      <c r="AF109" s="11">
        <v>0.63</v>
      </c>
      <c r="AG109" s="11">
        <v>0.63</v>
      </c>
      <c r="AH109" s="17">
        <v>775</v>
      </c>
      <c r="AI109" s="13"/>
      <c r="AJ109" t="str">
        <f>IF(Overall_Data[[#This Row],[Final Exam Mark]]&gt;0,IF(Overall_Data[[#This Row],[Final Exam Mark]]&gt;=700,"Passed","Failed"),"Not Attended")</f>
        <v>Passed</v>
      </c>
      <c r="AK10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0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0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109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09" s="15">
        <f>IF(ISBLANK(Overall_Data[[#This Row],[Time of Mock 1]]),AVERAGE(Overall_Data[Time of Mock 1]),VALUE(Overall_Data[[#This Row],[Time of Mock 1]]))</f>
        <v>0.42</v>
      </c>
      <c r="AP109" s="14">
        <f>IF(ISBLANK(Overall_Data[[#This Row],[Mock 1 Mark]]),AVERAGE(Overall_Data[Mock 1 Mark]),Overall_Data[[#This Row],[Mock 1 Mark]])</f>
        <v>54</v>
      </c>
      <c r="AQ109" s="15">
        <f>IF(ISBLANK(Overall_Data[[#This Row],[Time of Mock 2]]),AVERAGE(Overall_Data[Time of Mock 2]),VALUE(Overall_Data[[#This Row],[Time of Mock 2]]))</f>
        <v>0.39</v>
      </c>
      <c r="AR109" s="14">
        <f>IF(ISBLANK(Overall_Data[[#This Row],[Mock 2 Mark]]),AVERAGE(Overall_Data[Mock 2 Mark]),VALUE(Overall_Data[[#This Row],[Mock 2 Mark]]))</f>
        <v>63</v>
      </c>
      <c r="AS109" s="15">
        <f>IF(ISBLANK(Overall_Data[[#This Row],[Time of Mock 3]]),AVERAGE(Overall_Data[Time of Mock 3]),VALUE(Overall_Data[[#This Row],[Time of Mock 3]]))</f>
        <v>0.2982142857142856</v>
      </c>
      <c r="AT109" s="14">
        <f>IF(ISBLANK(Overall_Data[[#This Row],[Mark of Mock 3]]),AVERAGE(Overall_Data[Mark of Mock 3]),VALUE(Overall_Data[[#This Row],[Mark of Mock 3]]))</f>
        <v>81.964285714285708</v>
      </c>
      <c r="AU109" t="str">
        <f>IF(AND(Overall_Data[[#This Row],[Time 1]]&lt;0.5,Overall_Data[[#This Row],[Mark 1]]&gt;75),"A",IF(Overall_Data[[#This Row],[Mark 1]]&gt;70,"B","C"))</f>
        <v>C</v>
      </c>
      <c r="AV109" t="str">
        <f>IF(AND(Overall_Data[[#This Row],[Final Status]]="Passed",Overall_Data[[#This Row],[Retest Count]]&gt;0),"B",IF(Overall_Data[[#This Row],[Final Status]]="Passed","A","C"))</f>
        <v>A</v>
      </c>
      <c r="AW109" t="str">
        <f t="array" ref="AW109">_xlfn.IFS(Overall_Data[[#This Row],[Final Status]]="Passed","A",Overall_Data[[#This Row],[Final Status]]="Failed","B",Overall_Data[[#This Row],[Final Status]]="Not Attended","C")</f>
        <v>A</v>
      </c>
    </row>
    <row r="110" spans="1:49" ht="15.75" customHeight="1" x14ac:dyDescent="0.3">
      <c r="A110" s="2" t="s">
        <v>49</v>
      </c>
      <c r="B110" s="3" t="s">
        <v>113</v>
      </c>
      <c r="C110" s="3" t="s">
        <v>158</v>
      </c>
      <c r="D110" s="3" t="s">
        <v>52</v>
      </c>
      <c r="E110" s="3" t="s">
        <v>159</v>
      </c>
      <c r="F110" s="3">
        <v>62</v>
      </c>
      <c r="G110" s="3" t="s">
        <v>54</v>
      </c>
      <c r="H110" s="3" t="s">
        <v>55</v>
      </c>
      <c r="I110" s="25" t="s">
        <v>171</v>
      </c>
      <c r="K110" s="3">
        <v>5501</v>
      </c>
      <c r="L110" s="3">
        <v>6</v>
      </c>
      <c r="M110" s="3">
        <v>9</v>
      </c>
      <c r="N110" s="38">
        <v>5194</v>
      </c>
      <c r="O110" s="38">
        <v>6</v>
      </c>
      <c r="P110" s="38">
        <v>4</v>
      </c>
      <c r="Q110" s="3">
        <v>10246</v>
      </c>
      <c r="R110" s="3">
        <v>11</v>
      </c>
      <c r="S110" s="3">
        <v>8</v>
      </c>
      <c r="T110" s="3">
        <v>6970</v>
      </c>
      <c r="U110" s="3">
        <v>8</v>
      </c>
      <c r="V110" s="3">
        <v>1</v>
      </c>
      <c r="W110" s="3">
        <v>0.23</v>
      </c>
      <c r="X110" s="3">
        <v>94</v>
      </c>
      <c r="Y110" s="3">
        <v>0.37</v>
      </c>
      <c r="Z110" s="3">
        <v>98</v>
      </c>
      <c r="AC110" s="16">
        <v>1</v>
      </c>
      <c r="AD110" s="16">
        <v>0.75</v>
      </c>
      <c r="AE110" s="11">
        <v>1</v>
      </c>
      <c r="AF110" s="11">
        <v>1</v>
      </c>
      <c r="AG110" s="11">
        <v>0.88</v>
      </c>
      <c r="AH110" s="17">
        <v>925</v>
      </c>
      <c r="AI110" s="13"/>
      <c r="AJ110" t="str">
        <f>IF(Overall_Data[[#This Row],[Final Exam Mark]]&gt;0,IF(Overall_Data[[#This Row],[Final Exam Mark]]&gt;=700,"Passed","Failed"),"Not Attended")</f>
        <v>Passed</v>
      </c>
      <c r="AK11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10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1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110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110" s="15">
        <f>IF(ISBLANK(Overall_Data[[#This Row],[Time of Mock 1]]),AVERAGE(Overall_Data[Time of Mock 1]),VALUE(Overall_Data[[#This Row],[Time of Mock 1]]))</f>
        <v>0.23</v>
      </c>
      <c r="AP110" s="14">
        <f>IF(ISBLANK(Overall_Data[[#This Row],[Mock 1 Mark]]),AVERAGE(Overall_Data[Mock 1 Mark]),Overall_Data[[#This Row],[Mock 1 Mark]])</f>
        <v>94</v>
      </c>
      <c r="AQ110" s="15">
        <f>IF(ISBLANK(Overall_Data[[#This Row],[Time of Mock 2]]),AVERAGE(Overall_Data[Time of Mock 2]),VALUE(Overall_Data[[#This Row],[Time of Mock 2]]))</f>
        <v>0.37</v>
      </c>
      <c r="AR110" s="14">
        <f>IF(ISBLANK(Overall_Data[[#This Row],[Mock 2 Mark]]),AVERAGE(Overall_Data[Mock 2 Mark]),VALUE(Overall_Data[[#This Row],[Mock 2 Mark]]))</f>
        <v>98</v>
      </c>
      <c r="AS110" s="15">
        <f>IF(ISBLANK(Overall_Data[[#This Row],[Time of Mock 3]]),AVERAGE(Overall_Data[Time of Mock 3]),VALUE(Overall_Data[[#This Row],[Time of Mock 3]]))</f>
        <v>0.2982142857142856</v>
      </c>
      <c r="AT110" s="14">
        <f>IF(ISBLANK(Overall_Data[[#This Row],[Mark of Mock 3]]),AVERAGE(Overall_Data[Mark of Mock 3]),VALUE(Overall_Data[[#This Row],[Mark of Mock 3]]))</f>
        <v>81.964285714285708</v>
      </c>
      <c r="AU110" t="str">
        <f>IF(AND(Overall_Data[[#This Row],[Time 1]]&lt;0.5,Overall_Data[[#This Row],[Mark 1]]&gt;75),"A",IF(Overall_Data[[#This Row],[Mark 1]]&gt;70,"B","C"))</f>
        <v>A</v>
      </c>
      <c r="AV110" t="str">
        <f>IF(AND(Overall_Data[[#This Row],[Final Status]]="Passed",Overall_Data[[#This Row],[Retest Count]]&gt;0),"B",IF(Overall_Data[[#This Row],[Final Status]]="Passed","A","C"))</f>
        <v>A</v>
      </c>
      <c r="AW110" t="str">
        <f t="array" ref="AW110">_xlfn.IFS(Overall_Data[[#This Row],[Final Status]]="Passed","A",Overall_Data[[#This Row],[Final Status]]="Failed","B",Overall_Data[[#This Row],[Final Status]]="Not Attended","C")</f>
        <v>A</v>
      </c>
    </row>
    <row r="111" spans="1:49" ht="15.75" customHeight="1" x14ac:dyDescent="0.3">
      <c r="A111" s="2" t="s">
        <v>49</v>
      </c>
      <c r="B111" s="3" t="s">
        <v>113</v>
      </c>
      <c r="C111" s="3" t="s">
        <v>160</v>
      </c>
      <c r="D111" s="3" t="s">
        <v>52</v>
      </c>
      <c r="E111" s="3" t="s">
        <v>60</v>
      </c>
      <c r="F111" s="3">
        <v>8.4600000000000009</v>
      </c>
      <c r="G111" s="3" t="s">
        <v>54</v>
      </c>
      <c r="H111" s="3" t="s">
        <v>55</v>
      </c>
      <c r="I111" s="25" t="s">
        <v>174</v>
      </c>
      <c r="K111" s="3">
        <v>10279</v>
      </c>
      <c r="L111" s="3">
        <v>12</v>
      </c>
      <c r="M111" s="3">
        <v>3</v>
      </c>
      <c r="N111" s="38">
        <v>5718</v>
      </c>
      <c r="O111" s="38">
        <v>7</v>
      </c>
      <c r="P111" s="38">
        <v>3</v>
      </c>
      <c r="Q111" s="3">
        <v>8131</v>
      </c>
      <c r="R111" s="3">
        <v>9</v>
      </c>
      <c r="S111" s="3">
        <v>10</v>
      </c>
      <c r="T111" s="3">
        <v>4970</v>
      </c>
      <c r="U111" s="3">
        <v>6</v>
      </c>
      <c r="V111" s="3">
        <v>3</v>
      </c>
      <c r="W111" s="3">
        <v>0.3</v>
      </c>
      <c r="X111" s="3">
        <v>77</v>
      </c>
      <c r="Y111" s="3">
        <v>0.45</v>
      </c>
      <c r="Z111" s="3">
        <v>70</v>
      </c>
      <c r="AC111" s="16">
        <v>0.8</v>
      </c>
      <c r="AD111" s="16">
        <v>0.75</v>
      </c>
      <c r="AE111" s="11">
        <v>0.67</v>
      </c>
      <c r="AF111" s="11">
        <v>0.88</v>
      </c>
      <c r="AG111" s="11">
        <v>0.88</v>
      </c>
      <c r="AH111" s="17">
        <v>825</v>
      </c>
      <c r="AI111" s="13"/>
      <c r="AJ111" t="str">
        <f>IF(Overall_Data[[#This Row],[Final Exam Mark]]&gt;0,IF(Overall_Data[[#This Row],[Final Exam Mark]]&gt;=700,"Passed","Failed"),"Not Attended")</f>
        <v>Passed</v>
      </c>
      <c r="AK11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11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11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111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11" s="15">
        <f>IF(ISBLANK(Overall_Data[[#This Row],[Time of Mock 1]]),AVERAGE(Overall_Data[Time of Mock 1]),VALUE(Overall_Data[[#This Row],[Time of Mock 1]]))</f>
        <v>0.3</v>
      </c>
      <c r="AP111" s="14">
        <f>IF(ISBLANK(Overall_Data[[#This Row],[Mock 1 Mark]]),AVERAGE(Overall_Data[Mock 1 Mark]),Overall_Data[[#This Row],[Mock 1 Mark]])</f>
        <v>77</v>
      </c>
      <c r="AQ111" s="15">
        <f>IF(ISBLANK(Overall_Data[[#This Row],[Time of Mock 2]]),AVERAGE(Overall_Data[Time of Mock 2]),VALUE(Overall_Data[[#This Row],[Time of Mock 2]]))</f>
        <v>0.45</v>
      </c>
      <c r="AR111" s="14">
        <f>IF(ISBLANK(Overall_Data[[#This Row],[Mock 2 Mark]]),AVERAGE(Overall_Data[Mock 2 Mark]),VALUE(Overall_Data[[#This Row],[Mock 2 Mark]]))</f>
        <v>70</v>
      </c>
      <c r="AS111" s="15">
        <f>IF(ISBLANK(Overall_Data[[#This Row],[Time of Mock 3]]),AVERAGE(Overall_Data[Time of Mock 3]),VALUE(Overall_Data[[#This Row],[Time of Mock 3]]))</f>
        <v>0.2982142857142856</v>
      </c>
      <c r="AT111" s="14">
        <f>IF(ISBLANK(Overall_Data[[#This Row],[Mark of Mock 3]]),AVERAGE(Overall_Data[Mark of Mock 3]),VALUE(Overall_Data[[#This Row],[Mark of Mock 3]]))</f>
        <v>81.964285714285708</v>
      </c>
      <c r="AU111" t="str">
        <f>IF(AND(Overall_Data[[#This Row],[Time 1]]&lt;0.5,Overall_Data[[#This Row],[Mark 1]]&gt;75),"A",IF(Overall_Data[[#This Row],[Mark 1]]&gt;70,"B","C"))</f>
        <v>A</v>
      </c>
      <c r="AV111" t="str">
        <f>IF(AND(Overall_Data[[#This Row],[Final Status]]="Passed",Overall_Data[[#This Row],[Retest Count]]&gt;0),"B",IF(Overall_Data[[#This Row],[Final Status]]="Passed","A","C"))</f>
        <v>A</v>
      </c>
      <c r="AW111" t="str">
        <f t="array" ref="AW111">_xlfn.IFS(Overall_Data[[#This Row],[Final Status]]="Passed","A",Overall_Data[[#This Row],[Final Status]]="Failed","B",Overall_Data[[#This Row],[Final Status]]="Not Attended","C")</f>
        <v>A</v>
      </c>
    </row>
    <row r="112" spans="1:49" ht="15.75" customHeight="1" x14ac:dyDescent="0.3">
      <c r="A112" s="2" t="s">
        <v>49</v>
      </c>
      <c r="B112" s="3" t="s">
        <v>113</v>
      </c>
      <c r="C112" s="3" t="s">
        <v>161</v>
      </c>
      <c r="D112" s="3" t="s">
        <v>57</v>
      </c>
      <c r="E112" s="3" t="s">
        <v>58</v>
      </c>
      <c r="F112" s="3">
        <v>60</v>
      </c>
      <c r="G112" s="3" t="s">
        <v>55</v>
      </c>
      <c r="H112" s="3" t="s">
        <v>55</v>
      </c>
      <c r="I112" s="25" t="s">
        <v>171</v>
      </c>
      <c r="K112" s="3">
        <v>8939</v>
      </c>
      <c r="L112" s="3">
        <v>11</v>
      </c>
      <c r="M112" s="3">
        <v>4</v>
      </c>
      <c r="N112" s="38">
        <v>5260</v>
      </c>
      <c r="O112" s="38">
        <v>7</v>
      </c>
      <c r="P112" s="38">
        <v>3</v>
      </c>
      <c r="Q112" s="3">
        <v>9265</v>
      </c>
      <c r="R112" s="3">
        <v>12</v>
      </c>
      <c r="S112" s="3">
        <v>7</v>
      </c>
      <c r="T112" s="3">
        <v>3727</v>
      </c>
      <c r="U112" s="3">
        <v>5</v>
      </c>
      <c r="V112" s="3">
        <v>4</v>
      </c>
      <c r="W112" s="3">
        <v>0.38</v>
      </c>
      <c r="X112" s="3">
        <v>74</v>
      </c>
      <c r="Y112" s="3">
        <v>0.5</v>
      </c>
      <c r="Z112" s="3">
        <v>73</v>
      </c>
      <c r="AC112" s="16">
        <v>0.6</v>
      </c>
      <c r="AD112" s="16">
        <v>0.63</v>
      </c>
      <c r="AE112" s="11">
        <v>0.67</v>
      </c>
      <c r="AF112" s="11">
        <v>0.75</v>
      </c>
      <c r="AG112" s="11">
        <v>1</v>
      </c>
      <c r="AH112" s="17">
        <v>831</v>
      </c>
      <c r="AI112" s="13"/>
      <c r="AJ112" t="str">
        <f>IF(Overall_Data[[#This Row],[Final Exam Mark]]&gt;0,IF(Overall_Data[[#This Row],[Final Exam Mark]]&gt;=700,"Passed","Failed"),"Not Attended")</f>
        <v>Passed</v>
      </c>
      <c r="AK11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12" s="14">
        <f>IF(Overall_Data[[#This Row],[MOS Table - Total Score]]&gt;0,Overall_Data[[#This Row],[MOS Table - Correct Answers]]/(Overall_Data[[#This Row],[MOS Table - Correct Answers]]+Overall_Data[[#This Row],[MOS Table - Wrong Answers]])*100,0)</f>
        <v>70</v>
      </c>
      <c r="AM11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112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12" s="15">
        <f>IF(ISBLANK(Overall_Data[[#This Row],[Time of Mock 1]]),AVERAGE(Overall_Data[Time of Mock 1]),VALUE(Overall_Data[[#This Row],[Time of Mock 1]]))</f>
        <v>0.38</v>
      </c>
      <c r="AP112" s="14">
        <f>IF(ISBLANK(Overall_Data[[#This Row],[Mock 1 Mark]]),AVERAGE(Overall_Data[Mock 1 Mark]),Overall_Data[[#This Row],[Mock 1 Mark]])</f>
        <v>74</v>
      </c>
      <c r="AQ112" s="15">
        <f>IF(ISBLANK(Overall_Data[[#This Row],[Time of Mock 2]]),AVERAGE(Overall_Data[Time of Mock 2]),VALUE(Overall_Data[[#This Row],[Time of Mock 2]]))</f>
        <v>0.5</v>
      </c>
      <c r="AR112" s="14">
        <f>IF(ISBLANK(Overall_Data[[#This Row],[Mock 2 Mark]]),AVERAGE(Overall_Data[Mock 2 Mark]),VALUE(Overall_Data[[#This Row],[Mock 2 Mark]]))</f>
        <v>73</v>
      </c>
      <c r="AS112" s="15">
        <f>IF(ISBLANK(Overall_Data[[#This Row],[Time of Mock 3]]),AVERAGE(Overall_Data[Time of Mock 3]),VALUE(Overall_Data[[#This Row],[Time of Mock 3]]))</f>
        <v>0.2982142857142856</v>
      </c>
      <c r="AT112" s="14">
        <f>IF(ISBLANK(Overall_Data[[#This Row],[Mark of Mock 3]]),AVERAGE(Overall_Data[Mark of Mock 3]),VALUE(Overall_Data[[#This Row],[Mark of Mock 3]]))</f>
        <v>81.964285714285708</v>
      </c>
      <c r="AU112" t="str">
        <f>IF(AND(Overall_Data[[#This Row],[Time 1]]&lt;0.5,Overall_Data[[#This Row],[Mark 1]]&gt;75),"A",IF(Overall_Data[[#This Row],[Mark 1]]&gt;70,"B","C"))</f>
        <v>B</v>
      </c>
      <c r="AV112" t="str">
        <f>IF(AND(Overall_Data[[#This Row],[Final Status]]="Passed",Overall_Data[[#This Row],[Retest Count]]&gt;0),"B",IF(Overall_Data[[#This Row],[Final Status]]="Passed","A","C"))</f>
        <v>A</v>
      </c>
      <c r="AW112" t="str">
        <f t="array" ref="AW112">_xlfn.IFS(Overall_Data[[#This Row],[Final Status]]="Passed","A",Overall_Data[[#This Row],[Final Status]]="Failed","B",Overall_Data[[#This Row],[Final Status]]="Not Attended","C")</f>
        <v>A</v>
      </c>
    </row>
    <row r="113" spans="1:49" ht="15.75" customHeight="1" x14ac:dyDescent="0.3">
      <c r="A113" s="2" t="s">
        <v>49</v>
      </c>
      <c r="B113" s="3" t="s">
        <v>113</v>
      </c>
      <c r="C113" s="3" t="s">
        <v>162</v>
      </c>
      <c r="D113" s="3" t="s">
        <v>52</v>
      </c>
      <c r="E113" s="3" t="s">
        <v>58</v>
      </c>
      <c r="F113" s="16">
        <v>0.65</v>
      </c>
      <c r="G113" s="3" t="s">
        <v>54</v>
      </c>
      <c r="H113" s="3" t="s">
        <v>55</v>
      </c>
      <c r="I113" s="25" t="s">
        <v>179</v>
      </c>
      <c r="K113">
        <v>0</v>
      </c>
      <c r="L113">
        <v>0</v>
      </c>
      <c r="M113">
        <v>0</v>
      </c>
      <c r="N113" s="40">
        <v>0</v>
      </c>
      <c r="O113" s="40">
        <v>0</v>
      </c>
      <c r="P113" s="40">
        <v>0</v>
      </c>
      <c r="Q113" s="3">
        <v>7766</v>
      </c>
      <c r="R113" s="3">
        <v>11</v>
      </c>
      <c r="S113" s="3">
        <v>8</v>
      </c>
      <c r="T113" s="3">
        <v>3840</v>
      </c>
      <c r="U113" s="3">
        <v>5</v>
      </c>
      <c r="V113" s="3">
        <v>4</v>
      </c>
      <c r="W113" s="3">
        <v>0.48</v>
      </c>
      <c r="X113" s="3">
        <v>60</v>
      </c>
      <c r="Y113" s="3">
        <v>0.56000000000000005</v>
      </c>
      <c r="Z113" s="3">
        <v>83</v>
      </c>
      <c r="AC113" s="16">
        <v>0.8</v>
      </c>
      <c r="AD113" s="16">
        <v>0.88</v>
      </c>
      <c r="AE113" s="11">
        <v>0.83</v>
      </c>
      <c r="AF113" s="11">
        <v>0.75</v>
      </c>
      <c r="AG113" s="11">
        <v>0.6</v>
      </c>
      <c r="AH113" s="17">
        <v>775</v>
      </c>
      <c r="AI113" s="13"/>
      <c r="AJ113" t="str">
        <f>IF(Overall_Data[[#This Row],[Final Exam Mark]]&gt;0,IF(Overall_Data[[#This Row],[Final Exam Mark]]&gt;=700,"Passed","Failed"),"Not Attended")</f>
        <v>Passed</v>
      </c>
      <c r="AK11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0</v>
      </c>
      <c r="AL113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11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57.894736842105267</v>
      </c>
      <c r="AN113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13" s="15">
        <f>IF(ISBLANK(Overall_Data[[#This Row],[Time of Mock 1]]),AVERAGE(Overall_Data[Time of Mock 1]),VALUE(Overall_Data[[#This Row],[Time of Mock 1]]))</f>
        <v>0.48</v>
      </c>
      <c r="AP113" s="14">
        <f>IF(ISBLANK(Overall_Data[[#This Row],[Mock 1 Mark]]),AVERAGE(Overall_Data[Mock 1 Mark]),Overall_Data[[#This Row],[Mock 1 Mark]])</f>
        <v>60</v>
      </c>
      <c r="AQ113" s="15">
        <f>IF(ISBLANK(Overall_Data[[#This Row],[Time of Mock 2]]),AVERAGE(Overall_Data[Time of Mock 2]),VALUE(Overall_Data[[#This Row],[Time of Mock 2]]))</f>
        <v>0.56000000000000005</v>
      </c>
      <c r="AR113" s="14">
        <f>IF(ISBLANK(Overall_Data[[#This Row],[Mock 2 Mark]]),AVERAGE(Overall_Data[Mock 2 Mark]),VALUE(Overall_Data[[#This Row],[Mock 2 Mark]]))</f>
        <v>83</v>
      </c>
      <c r="AS113" s="15">
        <f>IF(ISBLANK(Overall_Data[[#This Row],[Time of Mock 3]]),AVERAGE(Overall_Data[Time of Mock 3]),VALUE(Overall_Data[[#This Row],[Time of Mock 3]]))</f>
        <v>0.2982142857142856</v>
      </c>
      <c r="AT113" s="14">
        <f>IF(ISBLANK(Overall_Data[[#This Row],[Mark of Mock 3]]),AVERAGE(Overall_Data[Mark of Mock 3]),VALUE(Overall_Data[[#This Row],[Mark of Mock 3]]))</f>
        <v>81.964285714285708</v>
      </c>
      <c r="AU113" t="str">
        <f>IF(AND(Overall_Data[[#This Row],[Time 1]]&lt;0.5,Overall_Data[[#This Row],[Mark 1]]&gt;75),"A",IF(Overall_Data[[#This Row],[Mark 1]]&gt;70,"B","C"))</f>
        <v>C</v>
      </c>
      <c r="AV113" t="str">
        <f>IF(AND(Overall_Data[[#This Row],[Final Status]]="Passed",Overall_Data[[#This Row],[Retest Count]]&gt;0),"B",IF(Overall_Data[[#This Row],[Final Status]]="Passed","A","C"))</f>
        <v>A</v>
      </c>
      <c r="AW113" t="str">
        <f t="array" ref="AW113">_xlfn.IFS(Overall_Data[[#This Row],[Final Status]]="Passed","A",Overall_Data[[#This Row],[Final Status]]="Failed","B",Overall_Data[[#This Row],[Final Status]]="Not Attended","C")</f>
        <v>A</v>
      </c>
    </row>
    <row r="114" spans="1:49" ht="15.75" customHeight="1" x14ac:dyDescent="0.3">
      <c r="A114" s="2" t="s">
        <v>49</v>
      </c>
      <c r="B114" s="3" t="s">
        <v>113</v>
      </c>
      <c r="C114" s="3" t="s">
        <v>163</v>
      </c>
      <c r="D114" s="3" t="s">
        <v>57</v>
      </c>
      <c r="E114" s="3" t="s">
        <v>58</v>
      </c>
      <c r="F114" s="16">
        <v>0.69</v>
      </c>
      <c r="G114" s="3" t="s">
        <v>54</v>
      </c>
      <c r="H114" s="3" t="s">
        <v>55</v>
      </c>
      <c r="I114" s="25" t="s">
        <v>171</v>
      </c>
      <c r="K114" s="3">
        <v>5356</v>
      </c>
      <c r="L114" s="3">
        <v>6</v>
      </c>
      <c r="M114" s="3">
        <v>9</v>
      </c>
      <c r="N114" s="40">
        <v>0</v>
      </c>
      <c r="O114" s="40">
        <v>0</v>
      </c>
      <c r="P114" s="40">
        <v>0</v>
      </c>
      <c r="Q114" s="25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3">
        <v>0.51</v>
      </c>
      <c r="X114" s="3">
        <v>67</v>
      </c>
      <c r="Y114" s="3">
        <v>0.5</v>
      </c>
      <c r="Z114" s="3">
        <v>88</v>
      </c>
      <c r="AC114" s="16">
        <v>0.8</v>
      </c>
      <c r="AD114" s="16">
        <v>0.38</v>
      </c>
      <c r="AE114" s="11">
        <v>0.5</v>
      </c>
      <c r="AF114" s="11">
        <v>0.75</v>
      </c>
      <c r="AG114" s="11">
        <v>0.5</v>
      </c>
      <c r="AH114" s="17">
        <v>718</v>
      </c>
      <c r="AI114" s="13"/>
      <c r="AJ114" t="str">
        <f>IF(Overall_Data[[#This Row],[Final Exam Mark]]&gt;0,IF(Overall_Data[[#This Row],[Final Exam Mark]]&gt;=700,"Passed","Failed"),"Not Attended")</f>
        <v>Passed</v>
      </c>
      <c r="AK11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14" s="14">
        <f>IF(Overall_Data[[#This Row],[MOS Table - Total Score]]&gt;0,Overall_Data[[#This Row],[MOS Table - Correct Answers]]/(Overall_Data[[#This Row],[MOS Table - Correct Answers]]+Overall_Data[[#This Row],[MOS Table - Wrong Answers]])*100,0)</f>
        <v>0</v>
      </c>
      <c r="AM11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0</v>
      </c>
      <c r="AN114" s="14">
        <f>IF(Overall_Data[[#This Row],[MOS Charts - Total Score]]&gt;0,Overall_Data[[#This Row],[MOS Charts - Correct Answers]]/(Overall_Data[[#This Row],[MOS Charts - Correct Answers]]+Overall_Data[[#This Row],[MOS Charts - Wrong Answers]])*100,0)</f>
        <v>0</v>
      </c>
      <c r="AO114" s="15">
        <f>IF(ISBLANK(Overall_Data[[#This Row],[Time of Mock 1]]),AVERAGE(Overall_Data[Time of Mock 1]),VALUE(Overall_Data[[#This Row],[Time of Mock 1]]))</f>
        <v>0.51</v>
      </c>
      <c r="AP114" s="14">
        <f>IF(ISBLANK(Overall_Data[[#This Row],[Mock 1 Mark]]),AVERAGE(Overall_Data[Mock 1 Mark]),Overall_Data[[#This Row],[Mock 1 Mark]])</f>
        <v>67</v>
      </c>
      <c r="AQ114" s="15">
        <f>IF(ISBLANK(Overall_Data[[#This Row],[Time of Mock 2]]),AVERAGE(Overall_Data[Time of Mock 2]),VALUE(Overall_Data[[#This Row],[Time of Mock 2]]))</f>
        <v>0.5</v>
      </c>
      <c r="AR114" s="14">
        <f>IF(ISBLANK(Overall_Data[[#This Row],[Mock 2 Mark]]),AVERAGE(Overall_Data[Mock 2 Mark]),VALUE(Overall_Data[[#This Row],[Mock 2 Mark]]))</f>
        <v>88</v>
      </c>
      <c r="AS114" s="15">
        <f>IF(ISBLANK(Overall_Data[[#This Row],[Time of Mock 3]]),AVERAGE(Overall_Data[Time of Mock 3]),VALUE(Overall_Data[[#This Row],[Time of Mock 3]]))</f>
        <v>0.2982142857142856</v>
      </c>
      <c r="AT114" s="14">
        <f>IF(ISBLANK(Overall_Data[[#This Row],[Mark of Mock 3]]),AVERAGE(Overall_Data[Mark of Mock 3]),VALUE(Overall_Data[[#This Row],[Mark of Mock 3]]))</f>
        <v>81.964285714285708</v>
      </c>
      <c r="AU114" t="str">
        <f>IF(AND(Overall_Data[[#This Row],[Time 1]]&lt;0.5,Overall_Data[[#This Row],[Mark 1]]&gt;75),"A",IF(Overall_Data[[#This Row],[Mark 1]]&gt;70,"B","C"))</f>
        <v>C</v>
      </c>
      <c r="AV114" t="str">
        <f>IF(AND(Overall_Data[[#This Row],[Final Status]]="Passed",Overall_Data[[#This Row],[Retest Count]]&gt;0),"B",IF(Overall_Data[[#This Row],[Final Status]]="Passed","A","C"))</f>
        <v>A</v>
      </c>
      <c r="AW114" t="str">
        <f t="array" ref="AW114">_xlfn.IFS(Overall_Data[[#This Row],[Final Status]]="Passed","A",Overall_Data[[#This Row],[Final Status]]="Failed","B",Overall_Data[[#This Row],[Final Status]]="Not Attended","C")</f>
        <v>A</v>
      </c>
    </row>
    <row r="115" spans="1:49" ht="15.75" customHeight="1" x14ac:dyDescent="0.3">
      <c r="A115" s="2" t="s">
        <v>49</v>
      </c>
      <c r="B115" s="3" t="s">
        <v>113</v>
      </c>
      <c r="C115" s="3" t="s">
        <v>164</v>
      </c>
      <c r="D115" s="3" t="s">
        <v>52</v>
      </c>
      <c r="E115" s="3" t="s">
        <v>58</v>
      </c>
      <c r="F115" s="3">
        <v>87.2</v>
      </c>
      <c r="G115" s="3" t="s">
        <v>54</v>
      </c>
      <c r="H115" s="3" t="s">
        <v>54</v>
      </c>
      <c r="I115" s="25" t="s">
        <v>210</v>
      </c>
      <c r="K115" s="3">
        <v>11540</v>
      </c>
      <c r="L115" s="3">
        <v>13</v>
      </c>
      <c r="M115" s="3">
        <v>2</v>
      </c>
      <c r="N115" s="38">
        <v>4317</v>
      </c>
      <c r="O115" s="38">
        <v>5</v>
      </c>
      <c r="P115" s="38">
        <v>5</v>
      </c>
      <c r="Q115" s="3">
        <v>8122</v>
      </c>
      <c r="R115" s="3">
        <v>9</v>
      </c>
      <c r="S115" s="3">
        <v>10</v>
      </c>
      <c r="T115" s="3">
        <v>4664</v>
      </c>
      <c r="U115" s="3">
        <v>5</v>
      </c>
      <c r="V115" s="3">
        <v>4</v>
      </c>
      <c r="W115" s="3">
        <v>0.17</v>
      </c>
      <c r="X115" s="3">
        <v>94</v>
      </c>
      <c r="AC115" s="16">
        <v>0.8</v>
      </c>
      <c r="AD115">
        <v>100</v>
      </c>
      <c r="AE115" s="11">
        <v>1</v>
      </c>
      <c r="AF115" s="11">
        <v>0.88</v>
      </c>
      <c r="AG115" s="11">
        <v>1</v>
      </c>
      <c r="AH115" s="31">
        <v>962</v>
      </c>
      <c r="AI115" s="13"/>
      <c r="AJ115" t="str">
        <f>IF(Overall_Data[[#This Row],[Final Exam Mark]]&gt;0,IF(Overall_Data[[#This Row],[Final Exam Mark]]&gt;=700,"Passed","Failed"),"Not Attended")</f>
        <v>Passed</v>
      </c>
      <c r="AK11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15" s="14">
        <f>IF(Overall_Data[[#This Row],[MOS Table - Total Score]]&gt;0,Overall_Data[[#This Row],[MOS Table - Correct Answers]]/(Overall_Data[[#This Row],[MOS Table - Correct Answers]]+Overall_Data[[#This Row],[MOS Table - Wrong Answers]])*100,0)</f>
        <v>50</v>
      </c>
      <c r="AM11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47.368421052631575</v>
      </c>
      <c r="AN115" s="14">
        <f>IF(Overall_Data[[#This Row],[MOS Charts - Total Score]]&gt;0,Overall_Data[[#This Row],[MOS Charts - Correct Answers]]/(Overall_Data[[#This Row],[MOS Charts - Correct Answers]]+Overall_Data[[#This Row],[MOS Charts - Wrong Answers]])*100,0)</f>
        <v>55.555555555555557</v>
      </c>
      <c r="AO115" s="15">
        <f>IF(ISBLANK(Overall_Data[[#This Row],[Time of Mock 1]]),AVERAGE(Overall_Data[Time of Mock 1]),VALUE(Overall_Data[[#This Row],[Time of Mock 1]]))</f>
        <v>0.17</v>
      </c>
      <c r="AP115" s="14">
        <f>IF(ISBLANK(Overall_Data[[#This Row],[Mock 1 Mark]]),AVERAGE(Overall_Data[Mock 1 Mark]),Overall_Data[[#This Row],[Mock 1 Mark]])</f>
        <v>94</v>
      </c>
      <c r="AQ115" s="15">
        <f>IF(ISBLANK(Overall_Data[[#This Row],[Time of Mock 2]]),AVERAGE(Overall_Data[Time of Mock 2]),VALUE(Overall_Data[[#This Row],[Time of Mock 2]]))</f>
        <v>18.282788461538459</v>
      </c>
      <c r="AR115" s="14">
        <f>IF(ISBLANK(Overall_Data[[#This Row],[Mock 2 Mark]]),AVERAGE(Overall_Data[Mock 2 Mark]),VALUE(Overall_Data[[#This Row],[Mock 2 Mark]]))</f>
        <v>80.57352941176471</v>
      </c>
      <c r="AS115" s="15">
        <f>IF(ISBLANK(Overall_Data[[#This Row],[Time of Mock 3]]),AVERAGE(Overall_Data[Time of Mock 3]),VALUE(Overall_Data[[#This Row],[Time of Mock 3]]))</f>
        <v>0.2982142857142856</v>
      </c>
      <c r="AT115" s="14">
        <f>IF(ISBLANK(Overall_Data[[#This Row],[Mark of Mock 3]]),AVERAGE(Overall_Data[Mark of Mock 3]),VALUE(Overall_Data[[#This Row],[Mark of Mock 3]]))</f>
        <v>81.964285714285708</v>
      </c>
      <c r="AU115" t="str">
        <f>IF(AND(Overall_Data[[#This Row],[Time 1]]&lt;0.5,Overall_Data[[#This Row],[Mark 1]]&gt;75),"A",IF(Overall_Data[[#This Row],[Mark 1]]&gt;70,"B","C"))</f>
        <v>A</v>
      </c>
      <c r="AV115" t="str">
        <f>IF(AND(Overall_Data[[#This Row],[Final Status]]="Passed",Overall_Data[[#This Row],[Retest Count]]&gt;0),"B",IF(Overall_Data[[#This Row],[Final Status]]="Passed","A","C"))</f>
        <v>A</v>
      </c>
      <c r="AW115" t="str">
        <f t="array" ref="AW115">_xlfn.IFS(Overall_Data[[#This Row],[Final Status]]="Passed","A",Overall_Data[[#This Row],[Final Status]]="Failed","B",Overall_Data[[#This Row],[Final Status]]="Not Attended","C")</f>
        <v>A</v>
      </c>
    </row>
    <row r="116" spans="1:49" ht="15.75" customHeight="1" x14ac:dyDescent="0.3">
      <c r="A116" s="2" t="s">
        <v>49</v>
      </c>
      <c r="B116" s="3" t="s">
        <v>113</v>
      </c>
      <c r="C116" s="3" t="s">
        <v>165</v>
      </c>
      <c r="D116" s="3" t="s">
        <v>57</v>
      </c>
      <c r="E116" s="3" t="s">
        <v>58</v>
      </c>
      <c r="F116" s="3">
        <v>65</v>
      </c>
      <c r="G116" s="3" t="s">
        <v>54</v>
      </c>
      <c r="H116" s="3" t="s">
        <v>55</v>
      </c>
      <c r="I116" s="25" t="s">
        <v>171</v>
      </c>
      <c r="K116" s="3">
        <v>7788</v>
      </c>
      <c r="L116" s="3">
        <v>9</v>
      </c>
      <c r="M116" s="3">
        <v>6</v>
      </c>
      <c r="N116" s="38">
        <v>4714</v>
      </c>
      <c r="O116" s="38">
        <v>6</v>
      </c>
      <c r="P116" s="38">
        <v>4</v>
      </c>
      <c r="Q116" s="3">
        <v>10404</v>
      </c>
      <c r="R116" s="3">
        <v>12</v>
      </c>
      <c r="S116" s="3">
        <v>7</v>
      </c>
      <c r="T116" s="3">
        <v>2689</v>
      </c>
      <c r="U116" s="3">
        <v>4</v>
      </c>
      <c r="V116" s="3">
        <v>5</v>
      </c>
      <c r="W116" s="3">
        <v>0.37</v>
      </c>
      <c r="X116" s="3">
        <v>74</v>
      </c>
      <c r="Y116" s="3">
        <v>0.53</v>
      </c>
      <c r="Z116" s="3">
        <v>80</v>
      </c>
      <c r="AC116" s="16">
        <v>0.6</v>
      </c>
      <c r="AD116" s="16">
        <v>1</v>
      </c>
      <c r="AE116" s="11">
        <v>0.67</v>
      </c>
      <c r="AF116" s="11">
        <v>0.75</v>
      </c>
      <c r="AG116" s="11">
        <v>0.63</v>
      </c>
      <c r="AH116" s="17">
        <v>775</v>
      </c>
      <c r="AI116" s="13"/>
      <c r="AJ116" t="str">
        <f>IF(Overall_Data[[#This Row],[Final Exam Mark]]&gt;0,IF(Overall_Data[[#This Row],[Final Exam Mark]]&gt;=700,"Passed","Failed"),"Not Attended")</f>
        <v>Passed</v>
      </c>
      <c r="AK11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1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1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116" s="14">
        <f>IF(Overall_Data[[#This Row],[MOS Charts - Total Score]]&gt;0,Overall_Data[[#This Row],[MOS Charts - Correct Answers]]/(Overall_Data[[#This Row],[MOS Charts - Correct Answers]]+Overall_Data[[#This Row],[MOS Charts - Wrong Answers]])*100,0)</f>
        <v>44.444444444444443</v>
      </c>
      <c r="AO116" s="15">
        <f>IF(ISBLANK(Overall_Data[[#This Row],[Time of Mock 1]]),AVERAGE(Overall_Data[Time of Mock 1]),VALUE(Overall_Data[[#This Row],[Time of Mock 1]]))</f>
        <v>0.37</v>
      </c>
      <c r="AP116" s="14">
        <f>IF(ISBLANK(Overall_Data[[#This Row],[Mock 1 Mark]]),AVERAGE(Overall_Data[Mock 1 Mark]),Overall_Data[[#This Row],[Mock 1 Mark]])</f>
        <v>74</v>
      </c>
      <c r="AQ116" s="15">
        <f>IF(ISBLANK(Overall_Data[[#This Row],[Time of Mock 2]]),AVERAGE(Overall_Data[Time of Mock 2]),VALUE(Overall_Data[[#This Row],[Time of Mock 2]]))</f>
        <v>0.53</v>
      </c>
      <c r="AR116" s="14">
        <f>IF(ISBLANK(Overall_Data[[#This Row],[Mock 2 Mark]]),AVERAGE(Overall_Data[Mock 2 Mark]),VALUE(Overall_Data[[#This Row],[Mock 2 Mark]]))</f>
        <v>80</v>
      </c>
      <c r="AS116" s="15">
        <f>IF(ISBLANK(Overall_Data[[#This Row],[Time of Mock 3]]),AVERAGE(Overall_Data[Time of Mock 3]),VALUE(Overall_Data[[#This Row],[Time of Mock 3]]))</f>
        <v>0.2982142857142856</v>
      </c>
      <c r="AT116" s="14">
        <f>IF(ISBLANK(Overall_Data[[#This Row],[Mark of Mock 3]]),AVERAGE(Overall_Data[Mark of Mock 3]),VALUE(Overall_Data[[#This Row],[Mark of Mock 3]]))</f>
        <v>81.964285714285708</v>
      </c>
      <c r="AU116" t="str">
        <f>IF(AND(Overall_Data[[#This Row],[Time 1]]&lt;0.5,Overall_Data[[#This Row],[Mark 1]]&gt;75),"A",IF(Overall_Data[[#This Row],[Mark 1]]&gt;70,"B","C"))</f>
        <v>B</v>
      </c>
      <c r="AV116" t="str">
        <f>IF(AND(Overall_Data[[#This Row],[Final Status]]="Passed",Overall_Data[[#This Row],[Retest Count]]&gt;0),"B",IF(Overall_Data[[#This Row],[Final Status]]="Passed","A","C"))</f>
        <v>A</v>
      </c>
      <c r="AW116" t="str">
        <f t="array" ref="AW116">_xlfn.IFS(Overall_Data[[#This Row],[Final Status]]="Passed","A",Overall_Data[[#This Row],[Final Status]]="Failed","B",Overall_Data[[#This Row],[Final Status]]="Not Attended","C")</f>
        <v>A</v>
      </c>
    </row>
    <row r="117" spans="1:49" ht="15.75" customHeight="1" x14ac:dyDescent="0.3">
      <c r="A117" s="2" t="s">
        <v>49</v>
      </c>
      <c r="B117" s="3" t="s">
        <v>113</v>
      </c>
      <c r="C117" s="3" t="s">
        <v>166</v>
      </c>
      <c r="D117" s="3" t="s">
        <v>57</v>
      </c>
      <c r="E117" s="3" t="s">
        <v>81</v>
      </c>
      <c r="F117" s="3">
        <v>62</v>
      </c>
      <c r="G117" s="3" t="s">
        <v>54</v>
      </c>
      <c r="H117" s="3" t="s">
        <v>55</v>
      </c>
      <c r="I117" s="25" t="s">
        <v>171</v>
      </c>
      <c r="K117" s="3">
        <v>3613</v>
      </c>
      <c r="L117" s="3">
        <v>4</v>
      </c>
      <c r="M117" s="3">
        <v>11</v>
      </c>
      <c r="N117" s="38">
        <v>4692</v>
      </c>
      <c r="O117" s="38">
        <v>6</v>
      </c>
      <c r="P117" s="38">
        <v>4</v>
      </c>
      <c r="Q117" s="3">
        <v>8840</v>
      </c>
      <c r="R117" s="3">
        <v>10</v>
      </c>
      <c r="S117" s="3">
        <v>9</v>
      </c>
      <c r="T117" s="3">
        <v>2672</v>
      </c>
      <c r="U117" s="3">
        <v>3</v>
      </c>
      <c r="V117" s="3">
        <v>6</v>
      </c>
      <c r="W117" s="3">
        <v>0.52</v>
      </c>
      <c r="X117" s="3">
        <v>34</v>
      </c>
      <c r="Y117" s="3">
        <v>1.02</v>
      </c>
      <c r="Z117" s="3">
        <v>83</v>
      </c>
      <c r="AC117" s="16">
        <v>0.8</v>
      </c>
      <c r="AD117" s="16">
        <v>0.63</v>
      </c>
      <c r="AE117" s="11">
        <v>0.5</v>
      </c>
      <c r="AF117" s="11">
        <v>0.63</v>
      </c>
      <c r="AG117" s="11">
        <v>0.63</v>
      </c>
      <c r="AH117" s="17">
        <v>669</v>
      </c>
      <c r="AI117" s="13"/>
      <c r="AJ117" t="str">
        <f>IF(Overall_Data[[#This Row],[Final Exam Mark]]&gt;0,IF(Overall_Data[[#This Row],[Final Exam Mark]]&gt;=700,"Passed","Failed"),"Not Attended")</f>
        <v>Failed</v>
      </c>
      <c r="AK11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26.666666666666668</v>
      </c>
      <c r="AL11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1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52.631578947368418</v>
      </c>
      <c r="AN117" s="14">
        <f>IF(Overall_Data[[#This Row],[MOS Charts - Total Score]]&gt;0,Overall_Data[[#This Row],[MOS Charts - Correct Answers]]/(Overall_Data[[#This Row],[MOS Charts - Correct Answers]]+Overall_Data[[#This Row],[MOS Charts - Wrong Answers]])*100,0)</f>
        <v>33.333333333333329</v>
      </c>
      <c r="AO117" s="15">
        <f>IF(ISBLANK(Overall_Data[[#This Row],[Time of Mock 1]]),AVERAGE(Overall_Data[Time of Mock 1]),VALUE(Overall_Data[[#This Row],[Time of Mock 1]]))</f>
        <v>0.52</v>
      </c>
      <c r="AP117" s="14">
        <f>IF(ISBLANK(Overall_Data[[#This Row],[Mock 1 Mark]]),AVERAGE(Overall_Data[Mock 1 Mark]),Overall_Data[[#This Row],[Mock 1 Mark]])</f>
        <v>34</v>
      </c>
      <c r="AQ117" s="15">
        <f>IF(ISBLANK(Overall_Data[[#This Row],[Time of Mock 2]]),AVERAGE(Overall_Data[Time of Mock 2]),VALUE(Overall_Data[[#This Row],[Time of Mock 2]]))</f>
        <v>1.02</v>
      </c>
      <c r="AR117" s="14">
        <f>IF(ISBLANK(Overall_Data[[#This Row],[Mock 2 Mark]]),AVERAGE(Overall_Data[Mock 2 Mark]),VALUE(Overall_Data[[#This Row],[Mock 2 Mark]]))</f>
        <v>83</v>
      </c>
      <c r="AS117" s="15">
        <f>IF(ISBLANK(Overall_Data[[#This Row],[Time of Mock 3]]),AVERAGE(Overall_Data[Time of Mock 3]),VALUE(Overall_Data[[#This Row],[Time of Mock 3]]))</f>
        <v>0.2982142857142856</v>
      </c>
      <c r="AT117" s="14">
        <f>IF(ISBLANK(Overall_Data[[#This Row],[Mark of Mock 3]]),AVERAGE(Overall_Data[Mark of Mock 3]),VALUE(Overall_Data[[#This Row],[Mark of Mock 3]]))</f>
        <v>81.964285714285708</v>
      </c>
      <c r="AU117" t="str">
        <f>IF(AND(Overall_Data[[#This Row],[Time 1]]&lt;0.5,Overall_Data[[#This Row],[Mark 1]]&gt;75),"A",IF(Overall_Data[[#This Row],[Mark 1]]&gt;70,"B","C"))</f>
        <v>C</v>
      </c>
      <c r="AV117" t="str">
        <f>IF(AND(Overall_Data[[#This Row],[Final Status]]="Passed",Overall_Data[[#This Row],[Retest Count]]&gt;0),"B",IF(Overall_Data[[#This Row],[Final Status]]="Passed","A","C"))</f>
        <v>C</v>
      </c>
      <c r="AW117" t="str">
        <f t="array" ref="AW117">_xlfn.IFS(Overall_Data[[#This Row],[Final Status]]="Passed","A",Overall_Data[[#This Row],[Final Status]]="Failed","B",Overall_Data[[#This Row],[Final Status]]="Not Attended","C")</f>
        <v>B</v>
      </c>
    </row>
    <row r="118" spans="1:49" ht="15.75" customHeight="1" x14ac:dyDescent="0.3">
      <c r="A118" s="2" t="s">
        <v>49</v>
      </c>
      <c r="B118" s="3" t="s">
        <v>113</v>
      </c>
      <c r="C118" s="3" t="s">
        <v>167</v>
      </c>
      <c r="D118" s="3" t="s">
        <v>57</v>
      </c>
      <c r="E118" s="3" t="s">
        <v>81</v>
      </c>
      <c r="F118" s="3">
        <v>62.1</v>
      </c>
      <c r="G118" s="3" t="s">
        <v>55</v>
      </c>
      <c r="H118" s="3" t="s">
        <v>55</v>
      </c>
      <c r="I118" s="25" t="s">
        <v>186</v>
      </c>
      <c r="K118" s="3">
        <v>9154</v>
      </c>
      <c r="L118" s="3">
        <v>12</v>
      </c>
      <c r="M118" s="3">
        <v>3</v>
      </c>
      <c r="N118" s="38">
        <v>1880</v>
      </c>
      <c r="O118" s="38">
        <v>3</v>
      </c>
      <c r="P118" s="38">
        <v>7</v>
      </c>
      <c r="Q118" s="3">
        <v>8585</v>
      </c>
      <c r="R118" s="3">
        <v>12</v>
      </c>
      <c r="S118" s="3">
        <v>7</v>
      </c>
      <c r="T118" s="3">
        <v>4932</v>
      </c>
      <c r="U118" s="3">
        <v>7</v>
      </c>
      <c r="V118" s="3">
        <v>2</v>
      </c>
      <c r="W118" s="3">
        <v>0.5</v>
      </c>
      <c r="X118" s="3">
        <v>77</v>
      </c>
      <c r="Y118" s="3">
        <v>0.47</v>
      </c>
      <c r="Z118" s="3">
        <v>88</v>
      </c>
      <c r="AC118" s="16">
        <v>0.6</v>
      </c>
      <c r="AD118" s="16">
        <v>0.38</v>
      </c>
      <c r="AE118" s="11">
        <v>0.83</v>
      </c>
      <c r="AF118" s="11">
        <v>0.88</v>
      </c>
      <c r="AG118" s="44">
        <v>0.5</v>
      </c>
      <c r="AH118" s="17">
        <v>756</v>
      </c>
      <c r="AI118" s="13"/>
      <c r="AJ118" t="str">
        <f>IF(Overall_Data[[#This Row],[Final Exam Mark]]&gt;0,IF(Overall_Data[[#This Row],[Final Exam Mark]]&gt;=700,"Passed","Failed"),"Not Attended")</f>
        <v>Passed</v>
      </c>
      <c r="AK11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18" s="14">
        <f>IF(Overall_Data[[#This Row],[MOS Table - Total Score]]&gt;0,Overall_Data[[#This Row],[MOS Table - Correct Answers]]/(Overall_Data[[#This Row],[MOS Table - Correct Answers]]+Overall_Data[[#This Row],[MOS Table - Wrong Answers]])*100,0)</f>
        <v>30</v>
      </c>
      <c r="AM11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118" s="14">
        <f>IF(Overall_Data[[#This Row],[MOS Charts - Total Score]]&gt;0,Overall_Data[[#This Row],[MOS Charts - Correct Answers]]/(Overall_Data[[#This Row],[MOS Charts - Correct Answers]]+Overall_Data[[#This Row],[MOS Charts - Wrong Answers]])*100,0)</f>
        <v>77.777777777777786</v>
      </c>
      <c r="AO118" s="15">
        <f>IF(ISBLANK(Overall_Data[[#This Row],[Time of Mock 1]]),AVERAGE(Overall_Data[Time of Mock 1]),VALUE(Overall_Data[[#This Row],[Time of Mock 1]]))</f>
        <v>0.5</v>
      </c>
      <c r="AP118" s="14">
        <f>IF(ISBLANK(Overall_Data[[#This Row],[Mock 1 Mark]]),AVERAGE(Overall_Data[Mock 1 Mark]),Overall_Data[[#This Row],[Mock 1 Mark]])</f>
        <v>77</v>
      </c>
      <c r="AQ118" s="15">
        <f>IF(ISBLANK(Overall_Data[[#This Row],[Time of Mock 2]]),AVERAGE(Overall_Data[Time of Mock 2]),VALUE(Overall_Data[[#This Row],[Time of Mock 2]]))</f>
        <v>0.47</v>
      </c>
      <c r="AR118" s="14">
        <f>IF(ISBLANK(Overall_Data[[#This Row],[Mock 2 Mark]]),AVERAGE(Overall_Data[Mock 2 Mark]),VALUE(Overall_Data[[#This Row],[Mock 2 Mark]]))</f>
        <v>88</v>
      </c>
      <c r="AS118" s="15">
        <f>IF(ISBLANK(Overall_Data[[#This Row],[Time of Mock 3]]),AVERAGE(Overall_Data[Time of Mock 3]),VALUE(Overall_Data[[#This Row],[Time of Mock 3]]))</f>
        <v>0.2982142857142856</v>
      </c>
      <c r="AT118" s="14">
        <f>IF(ISBLANK(Overall_Data[[#This Row],[Mark of Mock 3]]),AVERAGE(Overall_Data[Mark of Mock 3]),VALUE(Overall_Data[[#This Row],[Mark of Mock 3]]))</f>
        <v>81.964285714285708</v>
      </c>
      <c r="AU118" t="str">
        <f>IF(AND(Overall_Data[[#This Row],[Time 1]]&lt;0.5,Overall_Data[[#This Row],[Mark 1]]&gt;75),"A",IF(Overall_Data[[#This Row],[Mark 1]]&gt;70,"B","C"))</f>
        <v>B</v>
      </c>
      <c r="AV118" t="str">
        <f>IF(AND(Overall_Data[[#This Row],[Final Status]]="Passed",Overall_Data[[#This Row],[Retest Count]]&gt;0),"B",IF(Overall_Data[[#This Row],[Final Status]]="Passed","A","C"))</f>
        <v>A</v>
      </c>
      <c r="AW118" t="str">
        <f t="array" ref="AW118">_xlfn.IFS(Overall_Data[[#This Row],[Final Status]]="Passed","A",Overall_Data[[#This Row],[Final Status]]="Failed","B",Overall_Data[[#This Row],[Final Status]]="Not Attended","C")</f>
        <v>A</v>
      </c>
    </row>
    <row r="119" spans="1:49" ht="15.75" customHeight="1" x14ac:dyDescent="0.3">
      <c r="A119" s="2" t="s">
        <v>49</v>
      </c>
      <c r="B119" s="3" t="s">
        <v>113</v>
      </c>
      <c r="C119" s="3" t="s">
        <v>168</v>
      </c>
      <c r="D119" s="3" t="s">
        <v>52</v>
      </c>
      <c r="E119" s="3" t="s">
        <v>53</v>
      </c>
      <c r="F119" s="16">
        <v>0.68</v>
      </c>
      <c r="G119" s="3" t="s">
        <v>54</v>
      </c>
      <c r="H119" s="3" t="s">
        <v>55</v>
      </c>
      <c r="I119" s="25" t="s">
        <v>186</v>
      </c>
      <c r="K119" s="3">
        <v>10933</v>
      </c>
      <c r="L119" s="3">
        <v>14</v>
      </c>
      <c r="M119" s="3">
        <v>1</v>
      </c>
      <c r="N119" s="38">
        <v>6335</v>
      </c>
      <c r="O119" s="38">
        <v>8</v>
      </c>
      <c r="P119" s="38">
        <v>2</v>
      </c>
      <c r="Q119" s="3">
        <v>9137</v>
      </c>
      <c r="R119" s="3">
        <v>12</v>
      </c>
      <c r="S119" s="3">
        <v>7</v>
      </c>
      <c r="T119" s="3">
        <v>6371</v>
      </c>
      <c r="U119" s="3">
        <v>8</v>
      </c>
      <c r="V119" s="3">
        <v>1</v>
      </c>
      <c r="W119" s="3">
        <v>0.33</v>
      </c>
      <c r="X119" s="3">
        <v>57</v>
      </c>
      <c r="Y119" s="3">
        <v>0.56000000000000005</v>
      </c>
      <c r="Z119" s="3">
        <v>58</v>
      </c>
      <c r="AA119" s="25"/>
      <c r="AB119" s="25"/>
      <c r="AC119" s="16">
        <v>0.6</v>
      </c>
      <c r="AD119" s="16">
        <v>0.88</v>
      </c>
      <c r="AE119" s="16">
        <v>0.67</v>
      </c>
      <c r="AF119" s="11">
        <v>1</v>
      </c>
      <c r="AG119" s="44">
        <v>0.88</v>
      </c>
      <c r="AH119" s="17">
        <v>850</v>
      </c>
      <c r="AI119" s="13"/>
      <c r="AJ119" t="str">
        <f>IF(Overall_Data[[#This Row],[Final Exam Mark]]&gt;0,IF(Overall_Data[[#This Row],[Final Exam Mark]]&gt;=700,"Passed","Failed"),"Not Attended")</f>
        <v>Passed</v>
      </c>
      <c r="AK11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93.333333333333329</v>
      </c>
      <c r="AL119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1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63.157894736842103</v>
      </c>
      <c r="AN119" s="14">
        <f>IF(Overall_Data[[#This Row],[MOS Charts - Total Score]]&gt;0,Overall_Data[[#This Row],[MOS Charts - Correct Answers]]/(Overall_Data[[#This Row],[MOS Charts - Correct Answers]]+Overall_Data[[#This Row],[MOS Charts - Wrong Answers]])*100,0)</f>
        <v>88.888888888888886</v>
      </c>
      <c r="AO119" s="15">
        <f>IF(ISBLANK(Overall_Data[[#This Row],[Time of Mock 1]]),AVERAGE(Overall_Data[Time of Mock 1]),VALUE(Overall_Data[[#This Row],[Time of Mock 1]]))</f>
        <v>0.33</v>
      </c>
      <c r="AP119" s="14">
        <f>IF(ISBLANK(Overall_Data[[#This Row],[Mock 1 Mark]]),AVERAGE(Overall_Data[Mock 1 Mark]),Overall_Data[[#This Row],[Mock 1 Mark]])</f>
        <v>57</v>
      </c>
      <c r="AQ119" s="15">
        <f>IF(ISBLANK(Overall_Data[[#This Row],[Time of Mock 2]]),AVERAGE(Overall_Data[Time of Mock 2]),VALUE(Overall_Data[[#This Row],[Time of Mock 2]]))</f>
        <v>0.56000000000000005</v>
      </c>
      <c r="AR119" s="14">
        <f>IF(ISBLANK(Overall_Data[[#This Row],[Mock 2 Mark]]),AVERAGE(Overall_Data[Mock 2 Mark]),VALUE(Overall_Data[[#This Row],[Mock 2 Mark]]))</f>
        <v>58</v>
      </c>
      <c r="AS119" s="15">
        <f>IF(ISBLANK(Overall_Data[[#This Row],[Time of Mock 3]]),AVERAGE(Overall_Data[Time of Mock 3]),VALUE(Overall_Data[[#This Row],[Time of Mock 3]]))</f>
        <v>0.2982142857142856</v>
      </c>
      <c r="AT119" s="14">
        <f>IF(ISBLANK(Overall_Data[[#This Row],[Mark of Mock 3]]),AVERAGE(Overall_Data[Mark of Mock 3]),VALUE(Overall_Data[[#This Row],[Mark of Mock 3]]))</f>
        <v>81.964285714285708</v>
      </c>
      <c r="AU119" t="str">
        <f>IF(AND(Overall_Data[[#This Row],[Time 1]]&lt;0.5,Overall_Data[[#This Row],[Mark 1]]&gt;75),"A",IF(Overall_Data[[#This Row],[Mark 1]]&gt;70,"B","C"))</f>
        <v>C</v>
      </c>
      <c r="AV119" t="str">
        <f>IF(AND(Overall_Data[[#This Row],[Final Status]]="Passed",Overall_Data[[#This Row],[Retest Count]]&gt;0),"B",IF(Overall_Data[[#This Row],[Final Status]]="Passed","A","C"))</f>
        <v>A</v>
      </c>
      <c r="AW119" t="str">
        <f t="array" ref="AW119">_xlfn.IFS(Overall_Data[[#This Row],[Final Status]]="Passed","A",Overall_Data[[#This Row],[Final Status]]="Failed","B",Overall_Data[[#This Row],[Final Status]]="Not Attended","C")</f>
        <v>A</v>
      </c>
    </row>
    <row r="120" spans="1:49" ht="15.75" customHeight="1" x14ac:dyDescent="0.3">
      <c r="A120" s="2" t="s">
        <v>169</v>
      </c>
      <c r="B120" s="3" t="s">
        <v>50</v>
      </c>
      <c r="C120" s="3" t="s">
        <v>170</v>
      </c>
      <c r="D120" s="3" t="s">
        <v>57</v>
      </c>
      <c r="E120" s="3" t="s">
        <v>58</v>
      </c>
      <c r="F120" s="3">
        <v>62</v>
      </c>
      <c r="G120" s="3" t="s">
        <v>55</v>
      </c>
      <c r="H120" s="3" t="s">
        <v>54</v>
      </c>
      <c r="I120" t="s">
        <v>171</v>
      </c>
      <c r="J120">
        <v>100</v>
      </c>
      <c r="K120" s="3">
        <v>1488</v>
      </c>
      <c r="L120" s="3">
        <v>2</v>
      </c>
      <c r="M120" s="3">
        <v>13</v>
      </c>
      <c r="N120" s="38">
        <v>1488</v>
      </c>
      <c r="O120" s="38">
        <v>2</v>
      </c>
      <c r="P120" s="38">
        <v>13</v>
      </c>
      <c r="Q120" s="3">
        <v>1488</v>
      </c>
      <c r="R120" s="3">
        <v>2</v>
      </c>
      <c r="S120" s="3">
        <v>13</v>
      </c>
      <c r="T120" s="3">
        <v>1488</v>
      </c>
      <c r="U120" s="3">
        <v>2</v>
      </c>
      <c r="V120" s="3">
        <v>13</v>
      </c>
      <c r="W120" s="3"/>
      <c r="X120" s="3"/>
      <c r="Y120" s="3">
        <v>50</v>
      </c>
      <c r="Z120" s="3">
        <v>64</v>
      </c>
      <c r="AC120" s="11">
        <v>0.6</v>
      </c>
      <c r="AD120" s="16">
        <v>0.38</v>
      </c>
      <c r="AE120" s="11">
        <v>0.17</v>
      </c>
      <c r="AF120" s="11">
        <v>0.63</v>
      </c>
      <c r="AG120" s="11">
        <v>0.5</v>
      </c>
      <c r="AH120" s="17">
        <v>486</v>
      </c>
      <c r="AI120" s="13"/>
      <c r="AJ120" s="45" t="str">
        <f>IF(Overall_Data[[#This Row],[Final Exam Mark]]&gt;0,IF(Overall_Data[[#This Row],[Final Exam Mark]]&gt;=700,"Passed","Failed"),"Not Attended")</f>
        <v>Failed</v>
      </c>
      <c r="AK12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13.333333333333334</v>
      </c>
      <c r="AL120" s="14">
        <f>IF(Overall_Data[[#This Row],[MOS Table - Total Score]]&gt;0,Overall_Data[[#This Row],[MOS Table - Correct Answers]]/(Overall_Data[[#This Row],[MOS Table - Correct Answers]]+Overall_Data[[#This Row],[MOS Table - Wrong Answers]])*100,0)</f>
        <v>13.333333333333334</v>
      </c>
      <c r="AM12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13.333333333333334</v>
      </c>
      <c r="AN120" s="14">
        <f>IF(Overall_Data[[#This Row],[MOS Charts - Total Score]]&gt;0,Overall_Data[[#This Row],[MOS Charts - Correct Answers]]/(Overall_Data[[#This Row],[MOS Charts - Correct Answers]]+Overall_Data[[#This Row],[MOS Charts - Wrong Answers]])*100,0)</f>
        <v>13.333333333333334</v>
      </c>
      <c r="AO120" s="15">
        <f>IF(ISBLANK(Overall_Data[[#This Row],[Time of Mock 1]]),AVERAGE(Overall_Data[Time of Mock 1]),VALUE(Overall_Data[[#This Row],[Time of Mock 1]]))</f>
        <v>32.831741071428567</v>
      </c>
      <c r="AP120" s="14">
        <f>IF(ISBLANK(Overall_Data[[#This Row],[Mock 1 Mark]]),AVERAGE(Overall_Data[Mock 1 Mark]),Overall_Data[[#This Row],[Mock 1 Mark]])</f>
        <v>74.138130841121495</v>
      </c>
      <c r="AQ120" s="15">
        <f>IF(ISBLANK(Overall_Data[[#This Row],[Time of Mock 2]]),AVERAGE(Overall_Data[Time of Mock 2]),VALUE(Overall_Data[[#This Row],[Time of Mock 2]]))</f>
        <v>50</v>
      </c>
      <c r="AR120" s="14">
        <f>IF(ISBLANK(Overall_Data[[#This Row],[Mock 2 Mark]]),AVERAGE(Overall_Data[Mock 2 Mark]),VALUE(Overall_Data[[#This Row],[Mock 2 Mark]]))</f>
        <v>64</v>
      </c>
      <c r="AS120" s="15">
        <f>IF(ISBLANK(Overall_Data[[#This Row],[Time of Mock 3]]),AVERAGE(Overall_Data[Time of Mock 3]),VALUE(Overall_Data[[#This Row],[Time of Mock 3]]))</f>
        <v>0.2982142857142856</v>
      </c>
      <c r="AT120" s="14">
        <f>IF(ISBLANK(Overall_Data[[#This Row],[Mark of Mock 3]]),AVERAGE(Overall_Data[Mark of Mock 3]),VALUE(Overall_Data[[#This Row],[Mark of Mock 3]]))</f>
        <v>81.964285714285708</v>
      </c>
      <c r="AU120" t="str">
        <f>IF(AND(Overall_Data[[#This Row],[Time 1]]&lt;0.5,Overall_Data[[#This Row],[Mark 1]]&gt;75),"A",IF(Overall_Data[[#This Row],[Mark 1]]&gt;70,"B","C"))</f>
        <v>B</v>
      </c>
      <c r="AV120" t="str">
        <f>IF(AND(Overall_Data[[#This Row],[Final Status]]="Passed",Overall_Data[[#This Row],[Retest Count]]&gt;0),"B",IF(Overall_Data[[#This Row],[Final Status]]="Passed","A","C"))</f>
        <v>C</v>
      </c>
      <c r="AW120" t="str">
        <f t="array" ref="AW120">_xlfn.IFS(Overall_Data[[#This Row],[Final Status]]="Passed","A",Overall_Data[[#This Row],[Final Status]]="Failed","B",Overall_Data[[#This Row],[Final Status]]="Not Attended","C")</f>
        <v>B</v>
      </c>
    </row>
    <row r="121" spans="1:49" ht="15.75" customHeight="1" x14ac:dyDescent="0.3">
      <c r="A121" s="46" t="s">
        <v>169</v>
      </c>
      <c r="B121" s="3" t="s">
        <v>50</v>
      </c>
      <c r="C121" s="3" t="s">
        <v>172</v>
      </c>
      <c r="D121" s="3" t="s">
        <v>57</v>
      </c>
      <c r="E121" s="3" t="s">
        <v>58</v>
      </c>
      <c r="F121" s="3">
        <v>57</v>
      </c>
      <c r="G121" s="3" t="s">
        <v>55</v>
      </c>
      <c r="H121" s="3" t="s">
        <v>55</v>
      </c>
      <c r="I121" s="25" t="s">
        <v>171</v>
      </c>
      <c r="J121" s="47">
        <v>100</v>
      </c>
      <c r="K121" s="48">
        <v>4995</v>
      </c>
      <c r="L121" s="48">
        <v>6</v>
      </c>
      <c r="M121" s="48">
        <v>9</v>
      </c>
      <c r="N121" s="49">
        <v>4995</v>
      </c>
      <c r="O121" s="49">
        <v>6</v>
      </c>
      <c r="P121" s="49">
        <v>9</v>
      </c>
      <c r="Q121" s="48">
        <v>4995</v>
      </c>
      <c r="R121" s="48">
        <v>6</v>
      </c>
      <c r="S121" s="48">
        <v>9</v>
      </c>
      <c r="T121" s="48">
        <v>4995</v>
      </c>
      <c r="U121" s="48">
        <v>6</v>
      </c>
      <c r="V121" s="48">
        <v>9</v>
      </c>
      <c r="W121" s="50">
        <v>47</v>
      </c>
      <c r="X121" s="51">
        <v>90</v>
      </c>
      <c r="Y121" s="3">
        <v>20</v>
      </c>
      <c r="Z121" s="3">
        <v>84</v>
      </c>
      <c r="AA121" s="52"/>
      <c r="AB121" s="52"/>
      <c r="AC121" s="53">
        <v>1</v>
      </c>
      <c r="AD121" s="54">
        <v>0.75</v>
      </c>
      <c r="AE121" s="53">
        <v>0.67</v>
      </c>
      <c r="AF121" s="53">
        <v>1</v>
      </c>
      <c r="AG121" s="53">
        <v>1</v>
      </c>
      <c r="AH121" s="55">
        <v>925</v>
      </c>
      <c r="AI121" s="13"/>
      <c r="AJ121" s="45" t="str">
        <f>IF(Overall_Data[[#This Row],[Final Exam Mark]]&gt;0,IF(Overall_Data[[#This Row],[Final Exam Mark]]&gt;=700,"Passed","Failed"),"Not Attended")</f>
        <v>Passed</v>
      </c>
      <c r="AK12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21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2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121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121" s="15">
        <f>IF(ISBLANK(Overall_Data[[#This Row],[Time of Mock 1]]),AVERAGE(Overall_Data[Time of Mock 1]),VALUE(Overall_Data[[#This Row],[Time of Mock 1]]))</f>
        <v>47</v>
      </c>
      <c r="AP121" s="14">
        <f>IF(ISBLANK(Overall_Data[[#This Row],[Mock 1 Mark]]),AVERAGE(Overall_Data[Mock 1 Mark]),Overall_Data[[#This Row],[Mock 1 Mark]])</f>
        <v>90</v>
      </c>
      <c r="AQ121" s="15">
        <f>IF(ISBLANK(Overall_Data[[#This Row],[Time of Mock 2]]),AVERAGE(Overall_Data[Time of Mock 2]),VALUE(Overall_Data[[#This Row],[Time of Mock 2]]))</f>
        <v>20</v>
      </c>
      <c r="AR121" s="14">
        <f>IF(ISBLANK(Overall_Data[[#This Row],[Mock 2 Mark]]),AVERAGE(Overall_Data[Mock 2 Mark]),VALUE(Overall_Data[[#This Row],[Mock 2 Mark]]))</f>
        <v>84</v>
      </c>
      <c r="AS121" s="15">
        <f>IF(ISBLANK(Overall_Data[[#This Row],[Time of Mock 3]]),AVERAGE(Overall_Data[Time of Mock 3]),VALUE(Overall_Data[[#This Row],[Time of Mock 3]]))</f>
        <v>0.2982142857142856</v>
      </c>
      <c r="AT121" s="14">
        <f>IF(ISBLANK(Overall_Data[[#This Row],[Mark of Mock 3]]),AVERAGE(Overall_Data[Mark of Mock 3]),VALUE(Overall_Data[[#This Row],[Mark of Mock 3]]))</f>
        <v>81.964285714285708</v>
      </c>
      <c r="AU121" t="str">
        <f>IF(AND(Overall_Data[[#This Row],[Time 1]]&lt;0.5,Overall_Data[[#This Row],[Mark 1]]&gt;75),"A",IF(Overall_Data[[#This Row],[Mark 1]]&gt;70,"B","C"))</f>
        <v>B</v>
      </c>
      <c r="AV121" t="str">
        <f>IF(AND(Overall_Data[[#This Row],[Final Status]]="Passed",Overall_Data[[#This Row],[Retest Count]]&gt;0),"B",IF(Overall_Data[[#This Row],[Final Status]]="Passed","A","C"))</f>
        <v>A</v>
      </c>
      <c r="AW121" t="str">
        <f t="array" ref="AW121">_xlfn.IFS(Overall_Data[[#This Row],[Final Status]]="Passed","A",Overall_Data[[#This Row],[Final Status]]="Failed","B",Overall_Data[[#This Row],[Final Status]]="Not Attended","C")</f>
        <v>A</v>
      </c>
    </row>
    <row r="122" spans="1:49" ht="15.75" customHeight="1" x14ac:dyDescent="0.3">
      <c r="A122" s="46" t="s">
        <v>169</v>
      </c>
      <c r="B122" s="3" t="s">
        <v>50</v>
      </c>
      <c r="C122" s="3" t="s">
        <v>173</v>
      </c>
      <c r="D122" s="3" t="s">
        <v>57</v>
      </c>
      <c r="E122" s="3" t="s">
        <v>81</v>
      </c>
      <c r="F122" s="3">
        <v>61</v>
      </c>
      <c r="G122" s="3" t="s">
        <v>54</v>
      </c>
      <c r="H122" s="3" t="s">
        <v>55</v>
      </c>
      <c r="I122" s="25" t="s">
        <v>174</v>
      </c>
      <c r="J122" s="47">
        <v>83.333333333333343</v>
      </c>
      <c r="K122" s="48">
        <v>11156</v>
      </c>
      <c r="L122" s="48">
        <v>13</v>
      </c>
      <c r="M122" s="48">
        <v>2</v>
      </c>
      <c r="N122" s="49">
        <v>11156</v>
      </c>
      <c r="O122" s="49">
        <v>13</v>
      </c>
      <c r="P122" s="49">
        <v>2</v>
      </c>
      <c r="Q122" s="48">
        <v>11156</v>
      </c>
      <c r="R122" s="48">
        <v>13</v>
      </c>
      <c r="S122" s="48">
        <v>2</v>
      </c>
      <c r="T122" s="48">
        <v>11156</v>
      </c>
      <c r="U122" s="48">
        <v>13</v>
      </c>
      <c r="V122" s="48">
        <v>2</v>
      </c>
      <c r="W122" s="57">
        <v>42</v>
      </c>
      <c r="X122" s="58">
        <v>88</v>
      </c>
      <c r="Y122" s="51">
        <v>13</v>
      </c>
      <c r="Z122" s="51">
        <v>90</v>
      </c>
      <c r="AA122" s="52"/>
      <c r="AB122" s="52"/>
      <c r="AC122" s="53">
        <v>0.8</v>
      </c>
      <c r="AD122" s="54">
        <v>0.88</v>
      </c>
      <c r="AE122" s="53">
        <v>0.83</v>
      </c>
      <c r="AF122" s="53">
        <v>1</v>
      </c>
      <c r="AG122" s="53">
        <v>1</v>
      </c>
      <c r="AH122" s="55">
        <v>925</v>
      </c>
      <c r="AI122" s="13"/>
      <c r="AJ122" s="45" t="str">
        <f>IF(Overall_Data[[#This Row],[Final Exam Mark]]&gt;0,IF(Overall_Data[[#This Row],[Final Exam Mark]]&gt;=700,"Passed","Failed"),"Not Attended")</f>
        <v>Passed</v>
      </c>
      <c r="AK12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22" s="14">
        <f>IF(Overall_Data[[#This Row],[MOS Table - Total Score]]&gt;0,Overall_Data[[#This Row],[MOS Table - Correct Answers]]/(Overall_Data[[#This Row],[MOS Table - Correct Answers]]+Overall_Data[[#This Row],[MOS Table - Wrong Answers]])*100,0)</f>
        <v>86.666666666666671</v>
      </c>
      <c r="AM12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86.666666666666671</v>
      </c>
      <c r="AN122" s="14">
        <f>IF(Overall_Data[[#This Row],[MOS Charts - Total Score]]&gt;0,Overall_Data[[#This Row],[MOS Charts - Correct Answers]]/(Overall_Data[[#This Row],[MOS Charts - Correct Answers]]+Overall_Data[[#This Row],[MOS Charts - Wrong Answers]])*100,0)</f>
        <v>86.666666666666671</v>
      </c>
      <c r="AO122" s="15">
        <f>IF(ISBLANK(Overall_Data[[#This Row],[Time of Mock 1]]),AVERAGE(Overall_Data[Time of Mock 1]),VALUE(Overall_Data[[#This Row],[Time of Mock 1]]))</f>
        <v>42</v>
      </c>
      <c r="AP122" s="14">
        <f>IF(ISBLANK(Overall_Data[[#This Row],[Mock 1 Mark]]),AVERAGE(Overall_Data[Mock 1 Mark]),Overall_Data[[#This Row],[Mock 1 Mark]])</f>
        <v>88</v>
      </c>
      <c r="AQ122" s="15">
        <f>IF(ISBLANK(Overall_Data[[#This Row],[Time of Mock 2]]),AVERAGE(Overall_Data[Time of Mock 2]),VALUE(Overall_Data[[#This Row],[Time of Mock 2]]))</f>
        <v>13</v>
      </c>
      <c r="AR122" s="14">
        <f>IF(ISBLANK(Overall_Data[[#This Row],[Mock 2 Mark]]),AVERAGE(Overall_Data[Mock 2 Mark]),VALUE(Overall_Data[[#This Row],[Mock 2 Mark]]))</f>
        <v>90</v>
      </c>
      <c r="AS122" s="15">
        <f>IF(ISBLANK(Overall_Data[[#This Row],[Time of Mock 3]]),AVERAGE(Overall_Data[Time of Mock 3]),VALUE(Overall_Data[[#This Row],[Time of Mock 3]]))</f>
        <v>0.2982142857142856</v>
      </c>
      <c r="AT122" s="14">
        <f>IF(ISBLANK(Overall_Data[[#This Row],[Mark of Mock 3]]),AVERAGE(Overall_Data[Mark of Mock 3]),VALUE(Overall_Data[[#This Row],[Mark of Mock 3]]))</f>
        <v>81.964285714285708</v>
      </c>
      <c r="AU122" t="str">
        <f>IF(AND(Overall_Data[[#This Row],[Time 1]]&lt;0.5,Overall_Data[[#This Row],[Mark 1]]&gt;75),"A",IF(Overall_Data[[#This Row],[Mark 1]]&gt;70,"B","C"))</f>
        <v>B</v>
      </c>
      <c r="AV122" t="str">
        <f>IF(AND(Overall_Data[[#This Row],[Final Status]]="Passed",Overall_Data[[#This Row],[Retest Count]]&gt;0),"B",IF(Overall_Data[[#This Row],[Final Status]]="Passed","A","C"))</f>
        <v>A</v>
      </c>
      <c r="AW122" t="str">
        <f t="array" ref="AW122">_xlfn.IFS(Overall_Data[[#This Row],[Final Status]]="Passed","A",Overall_Data[[#This Row],[Final Status]]="Failed","B",Overall_Data[[#This Row],[Final Status]]="Not Attended","C")</f>
        <v>A</v>
      </c>
    </row>
    <row r="123" spans="1:49" ht="15.75" customHeight="1" x14ac:dyDescent="0.3">
      <c r="A123" s="46" t="s">
        <v>169</v>
      </c>
      <c r="B123" s="3" t="s">
        <v>50</v>
      </c>
      <c r="C123" s="3" t="s">
        <v>175</v>
      </c>
      <c r="D123" s="3" t="s">
        <v>57</v>
      </c>
      <c r="E123" s="3" t="s">
        <v>58</v>
      </c>
      <c r="F123" s="3">
        <v>55</v>
      </c>
      <c r="G123" s="3" t="s">
        <v>54</v>
      </c>
      <c r="H123" s="3" t="s">
        <v>54</v>
      </c>
      <c r="I123" s="25" t="s">
        <v>171</v>
      </c>
      <c r="J123" s="47">
        <v>83.333333333333343</v>
      </c>
      <c r="K123" s="48">
        <v>8252.5842696629206</v>
      </c>
      <c r="L123" s="48">
        <v>9.1777777777777771</v>
      </c>
      <c r="M123" s="48">
        <v>5.8222222222222229</v>
      </c>
      <c r="N123" s="49">
        <v>8252.5842696629206</v>
      </c>
      <c r="O123" s="49">
        <v>9.1777777777777771</v>
      </c>
      <c r="P123" s="49">
        <v>5.8222222222222229</v>
      </c>
      <c r="Q123" s="48">
        <v>8252.5842696629206</v>
      </c>
      <c r="R123" s="48">
        <v>9.1777777777777771</v>
      </c>
      <c r="S123" s="48">
        <v>5.8222222222222229</v>
      </c>
      <c r="T123" s="48">
        <v>8252.5842696629206</v>
      </c>
      <c r="U123" s="48">
        <v>9.1777777777777771</v>
      </c>
      <c r="V123" s="48">
        <v>5.8222222222222229</v>
      </c>
      <c r="W123" s="57">
        <v>63</v>
      </c>
      <c r="X123" s="58">
        <v>70</v>
      </c>
      <c r="Y123" s="59">
        <v>19</v>
      </c>
      <c r="Z123" s="59">
        <v>80</v>
      </c>
      <c r="AA123" s="52"/>
      <c r="AB123" s="52"/>
      <c r="AC123" s="53">
        <v>0.6</v>
      </c>
      <c r="AD123" s="54">
        <v>0.63</v>
      </c>
      <c r="AE123" s="53">
        <v>0.83</v>
      </c>
      <c r="AF123" s="53">
        <v>1</v>
      </c>
      <c r="AG123" s="53">
        <v>0.75</v>
      </c>
      <c r="AH123" s="55">
        <v>850</v>
      </c>
      <c r="AI123" s="13"/>
      <c r="AJ123" s="45" t="str">
        <f>IF(Overall_Data[[#This Row],[Final Exam Mark]]&gt;0,IF(Overall_Data[[#This Row],[Final Exam Mark]]&gt;=700,"Passed","Failed"),"Not Attended")</f>
        <v>Passed</v>
      </c>
      <c r="AK12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61.185185185185176</v>
      </c>
      <c r="AL123" s="14">
        <f>IF(Overall_Data[[#This Row],[MOS Table - Total Score]]&gt;0,Overall_Data[[#This Row],[MOS Table - Correct Answers]]/(Overall_Data[[#This Row],[MOS Table - Correct Answers]]+Overall_Data[[#This Row],[MOS Table - Wrong Answers]])*100,0)</f>
        <v>61.185185185185176</v>
      </c>
      <c r="AM12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61.185185185185176</v>
      </c>
      <c r="AN123" s="14">
        <f>IF(Overall_Data[[#This Row],[MOS Charts - Total Score]]&gt;0,Overall_Data[[#This Row],[MOS Charts - Correct Answers]]/(Overall_Data[[#This Row],[MOS Charts - Correct Answers]]+Overall_Data[[#This Row],[MOS Charts - Wrong Answers]])*100,0)</f>
        <v>61.185185185185176</v>
      </c>
      <c r="AO123" s="15">
        <f>IF(ISBLANK(Overall_Data[[#This Row],[Time of Mock 1]]),AVERAGE(Overall_Data[Time of Mock 1]),VALUE(Overall_Data[[#This Row],[Time of Mock 1]]))</f>
        <v>63</v>
      </c>
      <c r="AP123" s="14">
        <f>IF(ISBLANK(Overall_Data[[#This Row],[Mock 1 Mark]]),AVERAGE(Overall_Data[Mock 1 Mark]),Overall_Data[[#This Row],[Mock 1 Mark]])</f>
        <v>70</v>
      </c>
      <c r="AQ123" s="15">
        <f>IF(ISBLANK(Overall_Data[[#This Row],[Time of Mock 2]]),AVERAGE(Overall_Data[Time of Mock 2]),VALUE(Overall_Data[[#This Row],[Time of Mock 2]]))</f>
        <v>19</v>
      </c>
      <c r="AR123" s="14">
        <f>IF(ISBLANK(Overall_Data[[#This Row],[Mock 2 Mark]]),AVERAGE(Overall_Data[Mock 2 Mark]),VALUE(Overall_Data[[#This Row],[Mock 2 Mark]]))</f>
        <v>80</v>
      </c>
      <c r="AS123" s="15">
        <f>IF(ISBLANK(Overall_Data[[#This Row],[Time of Mock 3]]),AVERAGE(Overall_Data[Time of Mock 3]),VALUE(Overall_Data[[#This Row],[Time of Mock 3]]))</f>
        <v>0.2982142857142856</v>
      </c>
      <c r="AT123" s="14">
        <f>IF(ISBLANK(Overall_Data[[#This Row],[Mark of Mock 3]]),AVERAGE(Overall_Data[Mark of Mock 3]),VALUE(Overall_Data[[#This Row],[Mark of Mock 3]]))</f>
        <v>81.964285714285708</v>
      </c>
      <c r="AU123" t="str">
        <f>IF(AND(Overall_Data[[#This Row],[Time 1]]&lt;0.5,Overall_Data[[#This Row],[Mark 1]]&gt;75),"A",IF(Overall_Data[[#This Row],[Mark 1]]&gt;70,"B","C"))</f>
        <v>C</v>
      </c>
      <c r="AV123" t="str">
        <f>IF(AND(Overall_Data[[#This Row],[Final Status]]="Passed",Overall_Data[[#This Row],[Retest Count]]&gt;0),"B",IF(Overall_Data[[#This Row],[Final Status]]="Passed","A","C"))</f>
        <v>A</v>
      </c>
      <c r="AW123" t="str">
        <f t="array" ref="AW123">_xlfn.IFS(Overall_Data[[#This Row],[Final Status]]="Passed","A",Overall_Data[[#This Row],[Final Status]]="Failed","B",Overall_Data[[#This Row],[Final Status]]="Not Attended","C")</f>
        <v>A</v>
      </c>
    </row>
    <row r="124" spans="1:49" ht="15.75" customHeight="1" x14ac:dyDescent="0.3">
      <c r="A124" s="46" t="s">
        <v>169</v>
      </c>
      <c r="B124" s="3" t="s">
        <v>50</v>
      </c>
      <c r="C124" s="3" t="s">
        <v>176</v>
      </c>
      <c r="D124" s="3" t="s">
        <v>52</v>
      </c>
      <c r="E124" s="3" t="s">
        <v>96</v>
      </c>
      <c r="F124" s="3">
        <v>73</v>
      </c>
      <c r="G124" s="3" t="s">
        <v>54</v>
      </c>
      <c r="H124" s="3" t="s">
        <v>55</v>
      </c>
      <c r="I124" s="25" t="s">
        <v>174</v>
      </c>
      <c r="J124" s="47">
        <v>66.666666666666657</v>
      </c>
      <c r="K124" s="48">
        <v>8252.5842696629206</v>
      </c>
      <c r="L124" s="48">
        <v>9.1777777777777771</v>
      </c>
      <c r="M124" s="48">
        <v>5.8222222222222229</v>
      </c>
      <c r="N124" s="49">
        <v>8252.5842696629206</v>
      </c>
      <c r="O124" s="49">
        <v>9.1777777777777771</v>
      </c>
      <c r="P124" s="49">
        <v>5.8222222222222229</v>
      </c>
      <c r="Q124" s="48">
        <v>8252.5842696629206</v>
      </c>
      <c r="R124" s="48">
        <v>9.1777777777777771</v>
      </c>
      <c r="S124" s="48">
        <v>5.8222222222222229</v>
      </c>
      <c r="T124" s="48">
        <v>8252.5842696629206</v>
      </c>
      <c r="U124" s="48">
        <v>9.1777777777777771</v>
      </c>
      <c r="V124" s="48">
        <v>5.8222222222222229</v>
      </c>
      <c r="W124" s="57">
        <v>69</v>
      </c>
      <c r="X124" s="58">
        <v>68</v>
      </c>
      <c r="Y124" s="3">
        <v>37</v>
      </c>
      <c r="Z124" s="3">
        <v>60</v>
      </c>
      <c r="AA124" s="52"/>
      <c r="AB124" s="52"/>
      <c r="AC124" s="53">
        <v>0.4</v>
      </c>
      <c r="AD124" s="54">
        <v>0.63</v>
      </c>
      <c r="AE124" s="53">
        <v>0.83</v>
      </c>
      <c r="AF124" s="53">
        <v>0.88</v>
      </c>
      <c r="AG124" s="53">
        <v>0.5</v>
      </c>
      <c r="AH124" s="55">
        <v>700</v>
      </c>
      <c r="AI124" s="13"/>
      <c r="AJ124" s="45" t="str">
        <f>IF(Overall_Data[[#This Row],[Final Exam Mark]]&gt;0,IF(Overall_Data[[#This Row],[Final Exam Mark]]&gt;=700,"Passed","Failed"),"Not Attended")</f>
        <v>Passed</v>
      </c>
      <c r="AK12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61.185185185185176</v>
      </c>
      <c r="AL124" s="14">
        <f>IF(Overall_Data[[#This Row],[MOS Table - Total Score]]&gt;0,Overall_Data[[#This Row],[MOS Table - Correct Answers]]/(Overall_Data[[#This Row],[MOS Table - Correct Answers]]+Overall_Data[[#This Row],[MOS Table - Wrong Answers]])*100,0)</f>
        <v>61.185185185185176</v>
      </c>
      <c r="AM12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61.185185185185176</v>
      </c>
      <c r="AN124" s="14">
        <f>IF(Overall_Data[[#This Row],[MOS Charts - Total Score]]&gt;0,Overall_Data[[#This Row],[MOS Charts - Correct Answers]]/(Overall_Data[[#This Row],[MOS Charts - Correct Answers]]+Overall_Data[[#This Row],[MOS Charts - Wrong Answers]])*100,0)</f>
        <v>61.185185185185176</v>
      </c>
      <c r="AO124" s="15">
        <f>IF(ISBLANK(Overall_Data[[#This Row],[Time of Mock 1]]),AVERAGE(Overall_Data[Time of Mock 1]),VALUE(Overall_Data[[#This Row],[Time of Mock 1]]))</f>
        <v>69</v>
      </c>
      <c r="AP124" s="14">
        <f>IF(ISBLANK(Overall_Data[[#This Row],[Mock 1 Mark]]),AVERAGE(Overall_Data[Mock 1 Mark]),Overall_Data[[#This Row],[Mock 1 Mark]])</f>
        <v>68</v>
      </c>
      <c r="AQ124" s="15">
        <f>IF(ISBLANK(Overall_Data[[#This Row],[Time of Mock 2]]),AVERAGE(Overall_Data[Time of Mock 2]),VALUE(Overall_Data[[#This Row],[Time of Mock 2]]))</f>
        <v>37</v>
      </c>
      <c r="AR124" s="14">
        <f>IF(ISBLANK(Overall_Data[[#This Row],[Mock 2 Mark]]),AVERAGE(Overall_Data[Mock 2 Mark]),VALUE(Overall_Data[[#This Row],[Mock 2 Mark]]))</f>
        <v>60</v>
      </c>
      <c r="AS124" s="15">
        <f>IF(ISBLANK(Overall_Data[[#This Row],[Time of Mock 3]]),AVERAGE(Overall_Data[Time of Mock 3]),VALUE(Overall_Data[[#This Row],[Time of Mock 3]]))</f>
        <v>0.2982142857142856</v>
      </c>
      <c r="AT124" s="14">
        <f>IF(ISBLANK(Overall_Data[[#This Row],[Mark of Mock 3]]),AVERAGE(Overall_Data[Mark of Mock 3]),VALUE(Overall_Data[[#This Row],[Mark of Mock 3]]))</f>
        <v>81.964285714285708</v>
      </c>
      <c r="AU124" t="str">
        <f>IF(AND(Overall_Data[[#This Row],[Time 1]]&lt;0.5,Overall_Data[[#This Row],[Mark 1]]&gt;75),"A",IF(Overall_Data[[#This Row],[Mark 1]]&gt;70,"B","C"))</f>
        <v>C</v>
      </c>
      <c r="AV124" t="str">
        <f>IF(AND(Overall_Data[[#This Row],[Final Status]]="Passed",Overall_Data[[#This Row],[Retest Count]]&gt;0),"B",IF(Overall_Data[[#This Row],[Final Status]]="Passed","A","C"))</f>
        <v>A</v>
      </c>
      <c r="AW124" t="str">
        <f t="array" ref="AW124">_xlfn.IFS(Overall_Data[[#This Row],[Final Status]]="Passed","A",Overall_Data[[#This Row],[Final Status]]="Failed","B",Overall_Data[[#This Row],[Final Status]]="Not Attended","C")</f>
        <v>A</v>
      </c>
    </row>
    <row r="125" spans="1:49" ht="15.75" customHeight="1" x14ac:dyDescent="0.3">
      <c r="A125" s="46" t="s">
        <v>169</v>
      </c>
      <c r="B125" s="3" t="s">
        <v>50</v>
      </c>
      <c r="C125" s="3" t="s">
        <v>177</v>
      </c>
      <c r="D125" s="3" t="s">
        <v>52</v>
      </c>
      <c r="E125" s="3" t="s">
        <v>58</v>
      </c>
      <c r="F125" s="3">
        <v>6.74</v>
      </c>
      <c r="G125" s="3" t="s">
        <v>54</v>
      </c>
      <c r="H125" s="3" t="s">
        <v>55</v>
      </c>
      <c r="I125" s="25" t="s">
        <v>171</v>
      </c>
      <c r="J125" s="47">
        <v>66.666666666666657</v>
      </c>
      <c r="K125" s="48">
        <v>8252.5842696629206</v>
      </c>
      <c r="L125" s="48">
        <v>9.1777777777777771</v>
      </c>
      <c r="M125" s="48">
        <v>5.8222222222222229</v>
      </c>
      <c r="N125" s="49">
        <v>8252.5842696629206</v>
      </c>
      <c r="O125" s="49">
        <v>9.1777777777777771</v>
      </c>
      <c r="P125" s="49">
        <v>5.8222222222222229</v>
      </c>
      <c r="Q125" s="48">
        <v>8252.5842696629206</v>
      </c>
      <c r="R125" s="48">
        <v>9.1777777777777771</v>
      </c>
      <c r="S125" s="48">
        <v>5.8222222222222229</v>
      </c>
      <c r="T125" s="48">
        <v>8252.5842696629206</v>
      </c>
      <c r="U125" s="48">
        <v>9.1777777777777771</v>
      </c>
      <c r="V125" s="48">
        <v>5.8222222222222229</v>
      </c>
      <c r="W125" s="57">
        <v>83</v>
      </c>
      <c r="X125" s="58">
        <v>63</v>
      </c>
      <c r="Y125" s="3">
        <v>41</v>
      </c>
      <c r="Z125" s="3">
        <v>84</v>
      </c>
      <c r="AA125" s="52"/>
      <c r="AB125" s="52"/>
      <c r="AC125" s="53">
        <v>0.4</v>
      </c>
      <c r="AD125" s="54">
        <v>0.25</v>
      </c>
      <c r="AE125" s="53">
        <v>0.33</v>
      </c>
      <c r="AF125" s="53">
        <v>0.13</v>
      </c>
      <c r="AG125" s="53">
        <v>0.5</v>
      </c>
      <c r="AH125" s="55">
        <v>405</v>
      </c>
      <c r="AI125" s="13"/>
      <c r="AJ125" s="45" t="str">
        <f>IF(Overall_Data[[#This Row],[Final Exam Mark]]&gt;0,IF(Overall_Data[[#This Row],[Final Exam Mark]]&gt;=700,"Passed","Failed"),"Not Attended")</f>
        <v>Failed</v>
      </c>
      <c r="AK12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61.185185185185176</v>
      </c>
      <c r="AL125" s="14">
        <f>IF(Overall_Data[[#This Row],[MOS Table - Total Score]]&gt;0,Overall_Data[[#This Row],[MOS Table - Correct Answers]]/(Overall_Data[[#This Row],[MOS Table - Correct Answers]]+Overall_Data[[#This Row],[MOS Table - Wrong Answers]])*100,0)</f>
        <v>61.185185185185176</v>
      </c>
      <c r="AM12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61.185185185185176</v>
      </c>
      <c r="AN125" s="14">
        <f>IF(Overall_Data[[#This Row],[MOS Charts - Total Score]]&gt;0,Overall_Data[[#This Row],[MOS Charts - Correct Answers]]/(Overall_Data[[#This Row],[MOS Charts - Correct Answers]]+Overall_Data[[#This Row],[MOS Charts - Wrong Answers]])*100,0)</f>
        <v>61.185185185185176</v>
      </c>
      <c r="AO125" s="15">
        <f>IF(ISBLANK(Overall_Data[[#This Row],[Time of Mock 1]]),AVERAGE(Overall_Data[Time of Mock 1]),VALUE(Overall_Data[[#This Row],[Time of Mock 1]]))</f>
        <v>83</v>
      </c>
      <c r="AP125" s="14">
        <f>IF(ISBLANK(Overall_Data[[#This Row],[Mock 1 Mark]]),AVERAGE(Overall_Data[Mock 1 Mark]),Overall_Data[[#This Row],[Mock 1 Mark]])</f>
        <v>63</v>
      </c>
      <c r="AQ125" s="15">
        <f>IF(ISBLANK(Overall_Data[[#This Row],[Time of Mock 2]]),AVERAGE(Overall_Data[Time of Mock 2]),VALUE(Overall_Data[[#This Row],[Time of Mock 2]]))</f>
        <v>41</v>
      </c>
      <c r="AR125" s="14">
        <f>IF(ISBLANK(Overall_Data[[#This Row],[Mock 2 Mark]]),AVERAGE(Overall_Data[Mock 2 Mark]),VALUE(Overall_Data[[#This Row],[Mock 2 Mark]]))</f>
        <v>84</v>
      </c>
      <c r="AS125" s="15">
        <f>IF(ISBLANK(Overall_Data[[#This Row],[Time of Mock 3]]),AVERAGE(Overall_Data[Time of Mock 3]),VALUE(Overall_Data[[#This Row],[Time of Mock 3]]))</f>
        <v>0.2982142857142856</v>
      </c>
      <c r="AT125" s="14">
        <f>IF(ISBLANK(Overall_Data[[#This Row],[Mark of Mock 3]]),AVERAGE(Overall_Data[Mark of Mock 3]),VALUE(Overall_Data[[#This Row],[Mark of Mock 3]]))</f>
        <v>81.964285714285708</v>
      </c>
      <c r="AU125" t="str">
        <f>IF(AND(Overall_Data[[#This Row],[Time 1]]&lt;0.5,Overall_Data[[#This Row],[Mark 1]]&gt;75),"A",IF(Overall_Data[[#This Row],[Mark 1]]&gt;70,"B","C"))</f>
        <v>C</v>
      </c>
      <c r="AV125" t="str">
        <f>IF(AND(Overall_Data[[#This Row],[Final Status]]="Passed",Overall_Data[[#This Row],[Retest Count]]&gt;0),"B",IF(Overall_Data[[#This Row],[Final Status]]="Passed","A","C"))</f>
        <v>C</v>
      </c>
      <c r="AW125" t="str">
        <f t="array" ref="AW125">_xlfn.IFS(Overall_Data[[#This Row],[Final Status]]="Passed","A",Overall_Data[[#This Row],[Final Status]]="Failed","B",Overall_Data[[#This Row],[Final Status]]="Not Attended","C")</f>
        <v>B</v>
      </c>
    </row>
    <row r="126" spans="1:49" ht="15.75" customHeight="1" x14ac:dyDescent="0.3">
      <c r="A126" s="46" t="s">
        <v>169</v>
      </c>
      <c r="B126" s="3" t="s">
        <v>50</v>
      </c>
      <c r="C126" s="3" t="s">
        <v>178</v>
      </c>
      <c r="D126" s="3" t="s">
        <v>57</v>
      </c>
      <c r="E126" s="3" t="s">
        <v>58</v>
      </c>
      <c r="F126" s="3">
        <v>75</v>
      </c>
      <c r="G126" s="3" t="s">
        <v>54</v>
      </c>
      <c r="H126" s="3" t="s">
        <v>54</v>
      </c>
      <c r="I126" s="25" t="s">
        <v>179</v>
      </c>
      <c r="J126" s="47">
        <v>66.666666666666657</v>
      </c>
      <c r="K126" s="48">
        <v>8252.5842696629206</v>
      </c>
      <c r="L126" s="48">
        <v>9.1777777777777771</v>
      </c>
      <c r="M126" s="48">
        <v>5.8222222222222229</v>
      </c>
      <c r="N126" s="49">
        <v>8252.5842696629206</v>
      </c>
      <c r="O126" s="49">
        <v>9.1777777777777771</v>
      </c>
      <c r="P126" s="49">
        <v>5.8222222222222229</v>
      </c>
      <c r="Q126" s="48">
        <v>8252.5842696629206</v>
      </c>
      <c r="R126" s="48">
        <v>9.1777777777777771</v>
      </c>
      <c r="S126" s="48">
        <v>5.8222222222222229</v>
      </c>
      <c r="T126" s="48">
        <v>8252.5842696629206</v>
      </c>
      <c r="U126" s="48">
        <v>9.1777777777777771</v>
      </c>
      <c r="V126" s="48">
        <v>5.8222222222222229</v>
      </c>
      <c r="W126" s="57">
        <v>94</v>
      </c>
      <c r="X126" s="58">
        <v>45</v>
      </c>
      <c r="Y126" s="3">
        <v>0</v>
      </c>
      <c r="Z126" s="3"/>
      <c r="AA126" s="52"/>
      <c r="AB126" s="52"/>
      <c r="AC126" s="53">
        <v>0.6</v>
      </c>
      <c r="AD126" s="54">
        <v>0.75</v>
      </c>
      <c r="AE126" s="53">
        <v>0.83</v>
      </c>
      <c r="AF126" s="53">
        <v>1</v>
      </c>
      <c r="AG126" s="53">
        <v>0.88</v>
      </c>
      <c r="AH126" s="55">
        <v>850</v>
      </c>
      <c r="AI126" s="13"/>
      <c r="AJ126" s="45" t="str">
        <f>IF(Overall_Data[[#This Row],[Final Exam Mark]]&gt;0,IF(Overall_Data[[#This Row],[Final Exam Mark]]&gt;=700,"Passed","Failed"),"Not Attended")</f>
        <v>Passed</v>
      </c>
      <c r="AK12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61.185185185185176</v>
      </c>
      <c r="AL126" s="14">
        <f>IF(Overall_Data[[#This Row],[MOS Table - Total Score]]&gt;0,Overall_Data[[#This Row],[MOS Table - Correct Answers]]/(Overall_Data[[#This Row],[MOS Table - Correct Answers]]+Overall_Data[[#This Row],[MOS Table - Wrong Answers]])*100,0)</f>
        <v>61.185185185185176</v>
      </c>
      <c r="AM12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61.185185185185176</v>
      </c>
      <c r="AN126" s="14">
        <f>IF(Overall_Data[[#This Row],[MOS Charts - Total Score]]&gt;0,Overall_Data[[#This Row],[MOS Charts - Correct Answers]]/(Overall_Data[[#This Row],[MOS Charts - Correct Answers]]+Overall_Data[[#This Row],[MOS Charts - Wrong Answers]])*100,0)</f>
        <v>61.185185185185176</v>
      </c>
      <c r="AO126" s="15">
        <f>IF(ISBLANK(Overall_Data[[#This Row],[Time of Mock 1]]),AVERAGE(Overall_Data[Time of Mock 1]),VALUE(Overall_Data[[#This Row],[Time of Mock 1]]))</f>
        <v>94</v>
      </c>
      <c r="AP126" s="14">
        <f>IF(ISBLANK(Overall_Data[[#This Row],[Mock 1 Mark]]),AVERAGE(Overall_Data[Mock 1 Mark]),Overall_Data[[#This Row],[Mock 1 Mark]])</f>
        <v>45</v>
      </c>
      <c r="AQ126" s="15">
        <f>IF(ISBLANK(Overall_Data[[#This Row],[Time of Mock 2]]),AVERAGE(Overall_Data[Time of Mock 2]),VALUE(Overall_Data[[#This Row],[Time of Mock 2]]))</f>
        <v>0</v>
      </c>
      <c r="AR126" s="14">
        <f>IF(ISBLANK(Overall_Data[[#This Row],[Mock 2 Mark]]),AVERAGE(Overall_Data[Mock 2 Mark]),VALUE(Overall_Data[[#This Row],[Mock 2 Mark]]))</f>
        <v>80.57352941176471</v>
      </c>
      <c r="AS126" s="15">
        <f>IF(ISBLANK(Overall_Data[[#This Row],[Time of Mock 3]]),AVERAGE(Overall_Data[Time of Mock 3]),VALUE(Overall_Data[[#This Row],[Time of Mock 3]]))</f>
        <v>0.2982142857142856</v>
      </c>
      <c r="AT126" s="14">
        <f>IF(ISBLANK(Overall_Data[[#This Row],[Mark of Mock 3]]),AVERAGE(Overall_Data[Mark of Mock 3]),VALUE(Overall_Data[[#This Row],[Mark of Mock 3]]))</f>
        <v>81.964285714285708</v>
      </c>
      <c r="AU126" t="str">
        <f>IF(AND(Overall_Data[[#This Row],[Time 1]]&lt;0.5,Overall_Data[[#This Row],[Mark 1]]&gt;75),"A",IF(Overall_Data[[#This Row],[Mark 1]]&gt;70,"B","C"))</f>
        <v>C</v>
      </c>
      <c r="AV126" t="str">
        <f>IF(AND(Overall_Data[[#This Row],[Final Status]]="Passed",Overall_Data[[#This Row],[Retest Count]]&gt;0),"B",IF(Overall_Data[[#This Row],[Final Status]]="Passed","A","C"))</f>
        <v>A</v>
      </c>
      <c r="AW126" t="str">
        <f t="array" ref="AW126">_xlfn.IFS(Overall_Data[[#This Row],[Final Status]]="Passed","A",Overall_Data[[#This Row],[Final Status]]="Failed","B",Overall_Data[[#This Row],[Final Status]]="Not Attended","C")</f>
        <v>A</v>
      </c>
    </row>
    <row r="127" spans="1:49" ht="15.75" customHeight="1" x14ac:dyDescent="0.3">
      <c r="A127" s="46" t="s">
        <v>169</v>
      </c>
      <c r="B127" s="3" t="s">
        <v>50</v>
      </c>
      <c r="C127" s="3" t="s">
        <v>180</v>
      </c>
      <c r="D127" s="3" t="s">
        <v>57</v>
      </c>
      <c r="E127" s="3" t="s">
        <v>60</v>
      </c>
      <c r="F127" s="3">
        <v>0.7</v>
      </c>
      <c r="G127" s="3" t="s">
        <v>54</v>
      </c>
      <c r="H127" s="3" t="s">
        <v>54</v>
      </c>
      <c r="I127" s="25" t="s">
        <v>171</v>
      </c>
      <c r="J127" s="47">
        <v>100</v>
      </c>
      <c r="K127" s="48">
        <v>9349</v>
      </c>
      <c r="L127" s="48">
        <v>11</v>
      </c>
      <c r="M127" s="48">
        <v>4</v>
      </c>
      <c r="N127" s="49">
        <v>9349</v>
      </c>
      <c r="O127" s="49">
        <v>11</v>
      </c>
      <c r="P127" s="49">
        <v>4</v>
      </c>
      <c r="Q127" s="48">
        <v>9349</v>
      </c>
      <c r="R127" s="48">
        <v>11</v>
      </c>
      <c r="S127" s="48">
        <v>4</v>
      </c>
      <c r="T127" s="48">
        <v>9349</v>
      </c>
      <c r="U127" s="48">
        <v>11</v>
      </c>
      <c r="V127" s="48">
        <v>4</v>
      </c>
      <c r="W127" s="57">
        <v>46</v>
      </c>
      <c r="X127" s="58">
        <v>95</v>
      </c>
      <c r="Y127" s="3">
        <v>19</v>
      </c>
      <c r="Z127" s="3">
        <v>80</v>
      </c>
      <c r="AA127" s="52"/>
      <c r="AB127" s="52"/>
      <c r="AC127" s="53">
        <v>0.6</v>
      </c>
      <c r="AD127" s="54">
        <v>0.75</v>
      </c>
      <c r="AE127" s="53">
        <v>0.83</v>
      </c>
      <c r="AF127" s="53">
        <v>1</v>
      </c>
      <c r="AG127" s="53">
        <v>0.88</v>
      </c>
      <c r="AH127" s="55">
        <v>887</v>
      </c>
      <c r="AI127" s="13"/>
      <c r="AJ127" s="45" t="str">
        <f>IF(Overall_Data[[#This Row],[Final Exam Mark]]&gt;0,IF(Overall_Data[[#This Row],[Final Exam Mark]]&gt;=700,"Passed","Failed"),"Not Attended")</f>
        <v>Passed</v>
      </c>
      <c r="AK12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27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2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27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27" s="15">
        <f>IF(ISBLANK(Overall_Data[[#This Row],[Time of Mock 1]]),AVERAGE(Overall_Data[Time of Mock 1]),VALUE(Overall_Data[[#This Row],[Time of Mock 1]]))</f>
        <v>46</v>
      </c>
      <c r="AP127" s="14">
        <f>IF(ISBLANK(Overall_Data[[#This Row],[Mock 1 Mark]]),AVERAGE(Overall_Data[Mock 1 Mark]),Overall_Data[[#This Row],[Mock 1 Mark]])</f>
        <v>95</v>
      </c>
      <c r="AQ127" s="15">
        <f>IF(ISBLANK(Overall_Data[[#This Row],[Time of Mock 2]]),AVERAGE(Overall_Data[Time of Mock 2]),VALUE(Overall_Data[[#This Row],[Time of Mock 2]]))</f>
        <v>19</v>
      </c>
      <c r="AR127" s="14">
        <f>IF(ISBLANK(Overall_Data[[#This Row],[Mock 2 Mark]]),AVERAGE(Overall_Data[Mock 2 Mark]),VALUE(Overall_Data[[#This Row],[Mock 2 Mark]]))</f>
        <v>80</v>
      </c>
      <c r="AS127" s="15">
        <f>IF(ISBLANK(Overall_Data[[#This Row],[Time of Mock 3]]),AVERAGE(Overall_Data[Time of Mock 3]),VALUE(Overall_Data[[#This Row],[Time of Mock 3]]))</f>
        <v>0.2982142857142856</v>
      </c>
      <c r="AT127" s="14">
        <f>IF(ISBLANK(Overall_Data[[#This Row],[Mark of Mock 3]]),AVERAGE(Overall_Data[Mark of Mock 3]),VALUE(Overall_Data[[#This Row],[Mark of Mock 3]]))</f>
        <v>81.964285714285708</v>
      </c>
      <c r="AU127" t="str">
        <f>IF(AND(Overall_Data[[#This Row],[Time 1]]&lt;0.5,Overall_Data[[#This Row],[Mark 1]]&gt;75),"A",IF(Overall_Data[[#This Row],[Mark 1]]&gt;70,"B","C"))</f>
        <v>B</v>
      </c>
      <c r="AV127" t="str">
        <f>IF(AND(Overall_Data[[#This Row],[Final Status]]="Passed",Overall_Data[[#This Row],[Retest Count]]&gt;0),"B",IF(Overall_Data[[#This Row],[Final Status]]="Passed","A","C"))</f>
        <v>A</v>
      </c>
      <c r="AW127" t="str">
        <f t="array" ref="AW127">_xlfn.IFS(Overall_Data[[#This Row],[Final Status]]="Passed","A",Overall_Data[[#This Row],[Final Status]]="Failed","B",Overall_Data[[#This Row],[Final Status]]="Not Attended","C")</f>
        <v>A</v>
      </c>
    </row>
    <row r="128" spans="1:49" ht="15.75" customHeight="1" x14ac:dyDescent="0.3">
      <c r="A128" s="46" t="s">
        <v>169</v>
      </c>
      <c r="B128" s="3" t="s">
        <v>50</v>
      </c>
      <c r="C128" s="3" t="s">
        <v>181</v>
      </c>
      <c r="D128" s="3" t="s">
        <v>52</v>
      </c>
      <c r="E128" s="3" t="s">
        <v>58</v>
      </c>
      <c r="F128" s="16">
        <v>73</v>
      </c>
      <c r="G128" s="3" t="s">
        <v>54</v>
      </c>
      <c r="H128" s="3" t="s">
        <v>55</v>
      </c>
      <c r="I128" s="25" t="s">
        <v>210</v>
      </c>
      <c r="J128" s="47">
        <v>83.333333333333343</v>
      </c>
      <c r="K128" s="48">
        <v>10475</v>
      </c>
      <c r="L128" s="48">
        <v>11</v>
      </c>
      <c r="M128" s="48">
        <v>4</v>
      </c>
      <c r="N128" s="49">
        <v>10475</v>
      </c>
      <c r="O128" s="49">
        <v>11</v>
      </c>
      <c r="P128" s="49">
        <v>4</v>
      </c>
      <c r="Q128" s="48">
        <v>10475</v>
      </c>
      <c r="R128" s="48">
        <v>11</v>
      </c>
      <c r="S128" s="48">
        <v>4</v>
      </c>
      <c r="T128" s="48">
        <v>10475</v>
      </c>
      <c r="U128" s="48">
        <v>11</v>
      </c>
      <c r="V128" s="48">
        <v>4</v>
      </c>
      <c r="W128" s="57">
        <v>62</v>
      </c>
      <c r="X128" s="58">
        <v>85</v>
      </c>
      <c r="Y128" s="51">
        <v>27</v>
      </c>
      <c r="Z128" s="51">
        <v>74</v>
      </c>
      <c r="AA128" s="52"/>
      <c r="AB128" s="52"/>
      <c r="AC128" s="53">
        <v>0.8</v>
      </c>
      <c r="AD128" s="54">
        <v>0.88</v>
      </c>
      <c r="AE128" s="53">
        <v>0.83</v>
      </c>
      <c r="AF128" s="53">
        <v>1</v>
      </c>
      <c r="AG128" s="53">
        <v>0.88</v>
      </c>
      <c r="AH128" s="55">
        <v>900</v>
      </c>
      <c r="AI128" s="13"/>
      <c r="AJ128" s="45" t="str">
        <f>IF(Overall_Data[[#This Row],[Final Exam Mark]]&gt;0,IF(Overall_Data[[#This Row],[Final Exam Mark]]&gt;=700,"Passed","Failed"),"Not Attended")</f>
        <v>Passed</v>
      </c>
      <c r="AK12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28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2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28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28" s="15">
        <f>IF(ISBLANK(Overall_Data[[#This Row],[Time of Mock 1]]),AVERAGE(Overall_Data[Time of Mock 1]),VALUE(Overall_Data[[#This Row],[Time of Mock 1]]))</f>
        <v>62</v>
      </c>
      <c r="AP128" s="14">
        <f>IF(ISBLANK(Overall_Data[[#This Row],[Mock 1 Mark]]),AVERAGE(Overall_Data[Mock 1 Mark]),Overall_Data[[#This Row],[Mock 1 Mark]])</f>
        <v>85</v>
      </c>
      <c r="AQ128" s="15">
        <f>IF(ISBLANK(Overall_Data[[#This Row],[Time of Mock 2]]),AVERAGE(Overall_Data[Time of Mock 2]),VALUE(Overall_Data[[#This Row],[Time of Mock 2]]))</f>
        <v>27</v>
      </c>
      <c r="AR128" s="14">
        <f>IF(ISBLANK(Overall_Data[[#This Row],[Mock 2 Mark]]),AVERAGE(Overall_Data[Mock 2 Mark]),VALUE(Overall_Data[[#This Row],[Mock 2 Mark]]))</f>
        <v>74</v>
      </c>
      <c r="AS128" s="15">
        <f>IF(ISBLANK(Overall_Data[[#This Row],[Time of Mock 3]]),AVERAGE(Overall_Data[Time of Mock 3]),VALUE(Overall_Data[[#This Row],[Time of Mock 3]]))</f>
        <v>0.2982142857142856</v>
      </c>
      <c r="AT128" s="14">
        <f>IF(ISBLANK(Overall_Data[[#This Row],[Mark of Mock 3]]),AVERAGE(Overall_Data[Mark of Mock 3]),VALUE(Overall_Data[[#This Row],[Mark of Mock 3]]))</f>
        <v>81.964285714285708</v>
      </c>
      <c r="AU128" t="str">
        <f>IF(AND(Overall_Data[[#This Row],[Time 1]]&lt;0.5,Overall_Data[[#This Row],[Mark 1]]&gt;75),"A",IF(Overall_Data[[#This Row],[Mark 1]]&gt;70,"B","C"))</f>
        <v>B</v>
      </c>
      <c r="AV128" t="str">
        <f>IF(AND(Overall_Data[[#This Row],[Final Status]]="Passed",Overall_Data[[#This Row],[Retest Count]]&gt;0),"B",IF(Overall_Data[[#This Row],[Final Status]]="Passed","A","C"))</f>
        <v>A</v>
      </c>
      <c r="AW128" t="str">
        <f t="array" ref="AW128">_xlfn.IFS(Overall_Data[[#This Row],[Final Status]]="Passed","A",Overall_Data[[#This Row],[Final Status]]="Failed","B",Overall_Data[[#This Row],[Final Status]]="Not Attended","C")</f>
        <v>A</v>
      </c>
    </row>
    <row r="129" spans="1:49" ht="15.75" customHeight="1" x14ac:dyDescent="0.3">
      <c r="A129" s="46" t="s">
        <v>169</v>
      </c>
      <c r="B129" s="3" t="s">
        <v>50</v>
      </c>
      <c r="C129" s="3" t="s">
        <v>182</v>
      </c>
      <c r="D129" s="3" t="s">
        <v>52</v>
      </c>
      <c r="E129" s="3" t="s">
        <v>58</v>
      </c>
      <c r="F129" s="3">
        <v>0.76</v>
      </c>
      <c r="G129" s="3" t="s">
        <v>54</v>
      </c>
      <c r="H129" s="3" t="s">
        <v>54</v>
      </c>
      <c r="I129" s="25" t="s">
        <v>171</v>
      </c>
      <c r="J129" s="47">
        <v>100</v>
      </c>
      <c r="K129" s="48">
        <v>6021</v>
      </c>
      <c r="L129" s="48">
        <v>7</v>
      </c>
      <c r="M129" s="48">
        <v>8</v>
      </c>
      <c r="N129" s="49">
        <v>6021</v>
      </c>
      <c r="O129" s="49">
        <v>7</v>
      </c>
      <c r="P129" s="49">
        <v>8</v>
      </c>
      <c r="Q129" s="48">
        <v>6021</v>
      </c>
      <c r="R129" s="48">
        <v>7</v>
      </c>
      <c r="S129" s="48">
        <v>8</v>
      </c>
      <c r="T129" s="48">
        <v>6021</v>
      </c>
      <c r="U129" s="48">
        <v>7</v>
      </c>
      <c r="V129" s="48">
        <v>8</v>
      </c>
      <c r="W129" s="57">
        <v>96</v>
      </c>
      <c r="X129" s="58">
        <v>68</v>
      </c>
      <c r="Y129" s="3">
        <v>48</v>
      </c>
      <c r="Z129" s="3">
        <v>67</v>
      </c>
      <c r="AA129" s="52"/>
      <c r="AB129" s="52"/>
      <c r="AC129" s="53">
        <v>0.2</v>
      </c>
      <c r="AD129" s="54">
        <v>0.5</v>
      </c>
      <c r="AE129" s="53">
        <v>0.33</v>
      </c>
      <c r="AF129" s="53">
        <v>0.75</v>
      </c>
      <c r="AG129" s="53">
        <v>0.75</v>
      </c>
      <c r="AH129" s="55">
        <v>700</v>
      </c>
      <c r="AI129" s="13"/>
      <c r="AJ129" s="45" t="str">
        <f>IF(Overall_Data[[#This Row],[Final Exam Mark]]&gt;0,IF(Overall_Data[[#This Row],[Final Exam Mark]]&gt;=700,"Passed","Failed"),"Not Attended")</f>
        <v>Passed</v>
      </c>
      <c r="AK12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29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2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29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29" s="15">
        <f>IF(ISBLANK(Overall_Data[[#This Row],[Time of Mock 1]]),AVERAGE(Overall_Data[Time of Mock 1]),VALUE(Overall_Data[[#This Row],[Time of Mock 1]]))</f>
        <v>96</v>
      </c>
      <c r="AP129" s="14">
        <f>IF(ISBLANK(Overall_Data[[#This Row],[Mock 1 Mark]]),AVERAGE(Overall_Data[Mock 1 Mark]),Overall_Data[[#This Row],[Mock 1 Mark]])</f>
        <v>68</v>
      </c>
      <c r="AQ129" s="15">
        <f>IF(ISBLANK(Overall_Data[[#This Row],[Time of Mock 2]]),AVERAGE(Overall_Data[Time of Mock 2]),VALUE(Overall_Data[[#This Row],[Time of Mock 2]]))</f>
        <v>48</v>
      </c>
      <c r="AR129" s="14">
        <f>IF(ISBLANK(Overall_Data[[#This Row],[Mock 2 Mark]]),AVERAGE(Overall_Data[Mock 2 Mark]),VALUE(Overall_Data[[#This Row],[Mock 2 Mark]]))</f>
        <v>67</v>
      </c>
      <c r="AS129" s="15">
        <f>IF(ISBLANK(Overall_Data[[#This Row],[Time of Mock 3]]),AVERAGE(Overall_Data[Time of Mock 3]),VALUE(Overall_Data[[#This Row],[Time of Mock 3]]))</f>
        <v>0.2982142857142856</v>
      </c>
      <c r="AT129" s="14">
        <f>IF(ISBLANK(Overall_Data[[#This Row],[Mark of Mock 3]]),AVERAGE(Overall_Data[Mark of Mock 3]),VALUE(Overall_Data[[#This Row],[Mark of Mock 3]]))</f>
        <v>81.964285714285708</v>
      </c>
      <c r="AU129" t="str">
        <f>IF(AND(Overall_Data[[#This Row],[Time 1]]&lt;0.5,Overall_Data[[#This Row],[Mark 1]]&gt;75),"A",IF(Overall_Data[[#This Row],[Mark 1]]&gt;70,"B","C"))</f>
        <v>C</v>
      </c>
      <c r="AV129" t="str">
        <f>IF(AND(Overall_Data[[#This Row],[Final Status]]="Passed",Overall_Data[[#This Row],[Retest Count]]&gt;0),"B",IF(Overall_Data[[#This Row],[Final Status]]="Passed","A","C"))</f>
        <v>A</v>
      </c>
      <c r="AW129" t="str">
        <f t="array" ref="AW129">_xlfn.IFS(Overall_Data[[#This Row],[Final Status]]="Passed","A",Overall_Data[[#This Row],[Final Status]]="Failed","B",Overall_Data[[#This Row],[Final Status]]="Not Attended","C")</f>
        <v>A</v>
      </c>
    </row>
    <row r="130" spans="1:49" ht="15.75" customHeight="1" x14ac:dyDescent="0.3">
      <c r="A130" s="46" t="s">
        <v>169</v>
      </c>
      <c r="B130" s="3" t="s">
        <v>50</v>
      </c>
      <c r="C130" s="3" t="s">
        <v>183</v>
      </c>
      <c r="D130" s="3" t="s">
        <v>57</v>
      </c>
      <c r="E130" s="3" t="s">
        <v>58</v>
      </c>
      <c r="F130" s="16">
        <v>60</v>
      </c>
      <c r="G130" s="3" t="s">
        <v>54</v>
      </c>
      <c r="H130" s="3" t="s">
        <v>54</v>
      </c>
      <c r="I130" s="25" t="s">
        <v>171</v>
      </c>
      <c r="J130" s="47">
        <v>100</v>
      </c>
      <c r="K130" s="48">
        <v>8177</v>
      </c>
      <c r="L130" s="48">
        <v>11</v>
      </c>
      <c r="M130" s="48">
        <v>4</v>
      </c>
      <c r="N130" s="49">
        <v>8177</v>
      </c>
      <c r="O130" s="49">
        <v>11</v>
      </c>
      <c r="P130" s="49">
        <v>4</v>
      </c>
      <c r="Q130" s="48">
        <v>8177</v>
      </c>
      <c r="R130" s="48">
        <v>11</v>
      </c>
      <c r="S130" s="48">
        <v>4</v>
      </c>
      <c r="T130" s="48">
        <v>8177</v>
      </c>
      <c r="U130" s="48">
        <v>11</v>
      </c>
      <c r="V130" s="48">
        <v>4</v>
      </c>
      <c r="W130" s="57">
        <v>68</v>
      </c>
      <c r="X130" s="58">
        <v>68</v>
      </c>
      <c r="Y130" s="3">
        <v>41</v>
      </c>
      <c r="Z130" s="3">
        <v>80</v>
      </c>
      <c r="AA130" s="52"/>
      <c r="AB130" s="52"/>
      <c r="AC130" s="53">
        <v>0.8</v>
      </c>
      <c r="AD130" s="54">
        <v>1</v>
      </c>
      <c r="AE130" s="53">
        <v>0.83</v>
      </c>
      <c r="AF130" s="53">
        <v>0.88</v>
      </c>
      <c r="AG130" s="53">
        <v>0.88</v>
      </c>
      <c r="AH130" s="55">
        <v>900</v>
      </c>
      <c r="AI130" s="13"/>
      <c r="AJ130" s="45" t="str">
        <f>IF(Overall_Data[[#This Row],[Final Exam Mark]]&gt;0,IF(Overall_Data[[#This Row],[Final Exam Mark]]&gt;=700,"Passed","Failed"),"Not Attended")</f>
        <v>Passed</v>
      </c>
      <c r="AK13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30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3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30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30" s="15">
        <f>IF(ISBLANK(Overall_Data[[#This Row],[Time of Mock 1]]),AVERAGE(Overall_Data[Time of Mock 1]),VALUE(Overall_Data[[#This Row],[Time of Mock 1]]))</f>
        <v>68</v>
      </c>
      <c r="AP130" s="14">
        <f>IF(ISBLANK(Overall_Data[[#This Row],[Mock 1 Mark]]),AVERAGE(Overall_Data[Mock 1 Mark]),Overall_Data[[#This Row],[Mock 1 Mark]])</f>
        <v>68</v>
      </c>
      <c r="AQ130" s="15">
        <f>IF(ISBLANK(Overall_Data[[#This Row],[Time of Mock 2]]),AVERAGE(Overall_Data[Time of Mock 2]),VALUE(Overall_Data[[#This Row],[Time of Mock 2]]))</f>
        <v>41</v>
      </c>
      <c r="AR130" s="14">
        <f>IF(ISBLANK(Overall_Data[[#This Row],[Mock 2 Mark]]),AVERAGE(Overall_Data[Mock 2 Mark]),VALUE(Overall_Data[[#This Row],[Mock 2 Mark]]))</f>
        <v>80</v>
      </c>
      <c r="AS130" s="15">
        <f>IF(ISBLANK(Overall_Data[[#This Row],[Time of Mock 3]]),AVERAGE(Overall_Data[Time of Mock 3]),VALUE(Overall_Data[[#This Row],[Time of Mock 3]]))</f>
        <v>0.2982142857142856</v>
      </c>
      <c r="AT130" s="14">
        <f>IF(ISBLANK(Overall_Data[[#This Row],[Mark of Mock 3]]),AVERAGE(Overall_Data[Mark of Mock 3]),VALUE(Overall_Data[[#This Row],[Mark of Mock 3]]))</f>
        <v>81.964285714285708</v>
      </c>
      <c r="AU130" t="str">
        <f>IF(AND(Overall_Data[[#This Row],[Time 1]]&lt;0.5,Overall_Data[[#This Row],[Mark 1]]&gt;75),"A",IF(Overall_Data[[#This Row],[Mark 1]]&gt;70,"B","C"))</f>
        <v>C</v>
      </c>
      <c r="AV130" t="str">
        <f>IF(AND(Overall_Data[[#This Row],[Final Status]]="Passed",Overall_Data[[#This Row],[Retest Count]]&gt;0),"B",IF(Overall_Data[[#This Row],[Final Status]]="Passed","A","C"))</f>
        <v>A</v>
      </c>
      <c r="AW130" t="str">
        <f t="array" ref="AW130">_xlfn.IFS(Overall_Data[[#This Row],[Final Status]]="Passed","A",Overall_Data[[#This Row],[Final Status]]="Failed","B",Overall_Data[[#This Row],[Final Status]]="Not Attended","C")</f>
        <v>A</v>
      </c>
    </row>
    <row r="131" spans="1:49" ht="15.75" customHeight="1" x14ac:dyDescent="0.3">
      <c r="A131" s="46" t="s">
        <v>169</v>
      </c>
      <c r="B131" s="3" t="s">
        <v>50</v>
      </c>
      <c r="C131" s="3" t="s">
        <v>184</v>
      </c>
      <c r="D131" s="3" t="s">
        <v>57</v>
      </c>
      <c r="E131" s="3" t="s">
        <v>128</v>
      </c>
      <c r="F131" s="3">
        <v>74.3</v>
      </c>
      <c r="G131" s="3" t="s">
        <v>55</v>
      </c>
      <c r="H131" s="3" t="s">
        <v>55</v>
      </c>
      <c r="I131" s="25" t="s">
        <v>186</v>
      </c>
      <c r="J131" s="47">
        <v>100</v>
      </c>
      <c r="K131" s="48">
        <v>9128</v>
      </c>
      <c r="L131" s="48">
        <v>11</v>
      </c>
      <c r="M131" s="48">
        <v>4</v>
      </c>
      <c r="N131" s="49">
        <v>9128</v>
      </c>
      <c r="O131" s="49">
        <v>11</v>
      </c>
      <c r="P131" s="49">
        <v>4</v>
      </c>
      <c r="Q131" s="48">
        <v>9128</v>
      </c>
      <c r="R131" s="48">
        <v>11</v>
      </c>
      <c r="S131" s="48">
        <v>4</v>
      </c>
      <c r="T131" s="48">
        <v>9128</v>
      </c>
      <c r="U131" s="48">
        <v>11</v>
      </c>
      <c r="V131" s="48">
        <v>4</v>
      </c>
      <c r="W131" s="57">
        <v>50</v>
      </c>
      <c r="X131" s="58">
        <v>85</v>
      </c>
      <c r="Y131" s="3">
        <v>24</v>
      </c>
      <c r="Z131" s="3">
        <v>90</v>
      </c>
      <c r="AA131" s="52"/>
      <c r="AB131" s="52"/>
      <c r="AC131" s="53">
        <v>0.8</v>
      </c>
      <c r="AD131" s="54">
        <v>0.75</v>
      </c>
      <c r="AE131" s="53">
        <v>1</v>
      </c>
      <c r="AF131" s="53">
        <v>0.88</v>
      </c>
      <c r="AG131" s="53">
        <v>0.88</v>
      </c>
      <c r="AH131" s="55">
        <v>906</v>
      </c>
      <c r="AI131" s="13"/>
      <c r="AJ131" s="45" t="str">
        <f>IF(Overall_Data[[#This Row],[Final Exam Mark]]&gt;0,IF(Overall_Data[[#This Row],[Final Exam Mark]]&gt;=700,"Passed","Failed"),"Not Attended")</f>
        <v>Passed</v>
      </c>
      <c r="AK13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31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3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31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31" s="15">
        <f>IF(ISBLANK(Overall_Data[[#This Row],[Time of Mock 1]]),AVERAGE(Overall_Data[Time of Mock 1]),VALUE(Overall_Data[[#This Row],[Time of Mock 1]]))</f>
        <v>50</v>
      </c>
      <c r="AP131" s="14">
        <f>IF(ISBLANK(Overall_Data[[#This Row],[Mock 1 Mark]]),AVERAGE(Overall_Data[Mock 1 Mark]),Overall_Data[[#This Row],[Mock 1 Mark]])</f>
        <v>85</v>
      </c>
      <c r="AQ131" s="15">
        <f>IF(ISBLANK(Overall_Data[[#This Row],[Time of Mock 2]]),AVERAGE(Overall_Data[Time of Mock 2]),VALUE(Overall_Data[[#This Row],[Time of Mock 2]]))</f>
        <v>24</v>
      </c>
      <c r="AR131" s="14">
        <f>IF(ISBLANK(Overall_Data[[#This Row],[Mock 2 Mark]]),AVERAGE(Overall_Data[Mock 2 Mark]),VALUE(Overall_Data[[#This Row],[Mock 2 Mark]]))</f>
        <v>90</v>
      </c>
      <c r="AS131" s="15">
        <f>IF(ISBLANK(Overall_Data[[#This Row],[Time of Mock 3]]),AVERAGE(Overall_Data[Time of Mock 3]),VALUE(Overall_Data[[#This Row],[Time of Mock 3]]))</f>
        <v>0.2982142857142856</v>
      </c>
      <c r="AT131" s="14">
        <f>IF(ISBLANK(Overall_Data[[#This Row],[Mark of Mock 3]]),AVERAGE(Overall_Data[Mark of Mock 3]),VALUE(Overall_Data[[#This Row],[Mark of Mock 3]]))</f>
        <v>81.964285714285708</v>
      </c>
      <c r="AU131" t="str">
        <f>IF(AND(Overall_Data[[#This Row],[Time 1]]&lt;0.5,Overall_Data[[#This Row],[Mark 1]]&gt;75),"A",IF(Overall_Data[[#This Row],[Mark 1]]&gt;70,"B","C"))</f>
        <v>B</v>
      </c>
      <c r="AV131" t="str">
        <f>IF(AND(Overall_Data[[#This Row],[Final Status]]="Passed",Overall_Data[[#This Row],[Retest Count]]&gt;0),"B",IF(Overall_Data[[#This Row],[Final Status]]="Passed","A","C"))</f>
        <v>A</v>
      </c>
      <c r="AW131" t="str">
        <f t="array" ref="AW131">_xlfn.IFS(Overall_Data[[#This Row],[Final Status]]="Passed","A",Overall_Data[[#This Row],[Final Status]]="Failed","B",Overall_Data[[#This Row],[Final Status]]="Not Attended","C")</f>
        <v>A</v>
      </c>
    </row>
    <row r="132" spans="1:49" ht="15.75" customHeight="1" x14ac:dyDescent="0.3">
      <c r="A132" s="46" t="s">
        <v>169</v>
      </c>
      <c r="B132" s="3" t="s">
        <v>50</v>
      </c>
      <c r="C132" s="3" t="s">
        <v>187</v>
      </c>
      <c r="D132" s="3" t="s">
        <v>57</v>
      </c>
      <c r="E132" s="3" t="s">
        <v>58</v>
      </c>
      <c r="F132" s="3">
        <v>51</v>
      </c>
      <c r="G132" s="3" t="s">
        <v>54</v>
      </c>
      <c r="H132" s="3" t="s">
        <v>54</v>
      </c>
      <c r="I132" s="25" t="s">
        <v>186</v>
      </c>
      <c r="J132" s="47">
        <v>33.333333333333329</v>
      </c>
      <c r="K132" s="48">
        <v>8230.1190476190477</v>
      </c>
      <c r="L132" s="48">
        <v>9.117647058823529</v>
      </c>
      <c r="M132" s="48">
        <v>5.882352941176471</v>
      </c>
      <c r="N132" s="49">
        <v>8230.1190476190477</v>
      </c>
      <c r="O132" s="49">
        <v>9.117647058823529</v>
      </c>
      <c r="P132" s="49">
        <v>5.882352941176471</v>
      </c>
      <c r="Q132" s="48">
        <v>8230.1190476190477</v>
      </c>
      <c r="R132" s="48">
        <v>9.117647058823529</v>
      </c>
      <c r="S132" s="48">
        <v>5.882352941176471</v>
      </c>
      <c r="T132" s="48">
        <v>8230.1190476190477</v>
      </c>
      <c r="U132" s="48">
        <v>9.117647058823529</v>
      </c>
      <c r="V132" s="48">
        <v>5.882352941176471</v>
      </c>
      <c r="W132" s="57">
        <v>87</v>
      </c>
      <c r="X132" s="58">
        <v>35</v>
      </c>
      <c r="Y132" s="59">
        <v>0</v>
      </c>
      <c r="Z132" s="59"/>
      <c r="AA132" s="52"/>
      <c r="AB132" s="52"/>
      <c r="AC132" s="53">
        <v>0</v>
      </c>
      <c r="AD132" s="54">
        <v>0.5</v>
      </c>
      <c r="AE132" s="53">
        <v>0.17</v>
      </c>
      <c r="AF132" s="53">
        <v>0.38</v>
      </c>
      <c r="AG132" s="53">
        <v>0</v>
      </c>
      <c r="AH132" s="55">
        <v>243</v>
      </c>
      <c r="AI132" s="13"/>
      <c r="AJ132" s="45" t="str">
        <f>IF(Overall_Data[[#This Row],[Final Exam Mark]]&gt;0,IF(Overall_Data[[#This Row],[Final Exam Mark]]&gt;=700,"Passed","Failed"),"Not Attended")</f>
        <v>Failed</v>
      </c>
      <c r="AK13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60.784313725490193</v>
      </c>
      <c r="AL132" s="14">
        <f>IF(Overall_Data[[#This Row],[MOS Table - Total Score]]&gt;0,Overall_Data[[#This Row],[MOS Table - Correct Answers]]/(Overall_Data[[#This Row],[MOS Table - Correct Answers]]+Overall_Data[[#This Row],[MOS Table - Wrong Answers]])*100,0)</f>
        <v>60.784313725490193</v>
      </c>
      <c r="AM13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60.784313725490193</v>
      </c>
      <c r="AN132" s="14">
        <f>IF(Overall_Data[[#This Row],[MOS Charts - Total Score]]&gt;0,Overall_Data[[#This Row],[MOS Charts - Correct Answers]]/(Overall_Data[[#This Row],[MOS Charts - Correct Answers]]+Overall_Data[[#This Row],[MOS Charts - Wrong Answers]])*100,0)</f>
        <v>60.784313725490193</v>
      </c>
      <c r="AO132" s="15">
        <f>IF(ISBLANK(Overall_Data[[#This Row],[Time of Mock 1]]),AVERAGE(Overall_Data[Time of Mock 1]),VALUE(Overall_Data[[#This Row],[Time of Mock 1]]))</f>
        <v>87</v>
      </c>
      <c r="AP132" s="14">
        <f>IF(ISBLANK(Overall_Data[[#This Row],[Mock 1 Mark]]),AVERAGE(Overall_Data[Mock 1 Mark]),Overall_Data[[#This Row],[Mock 1 Mark]])</f>
        <v>35</v>
      </c>
      <c r="AQ132" s="15">
        <f>IF(ISBLANK(Overall_Data[[#This Row],[Time of Mock 2]]),AVERAGE(Overall_Data[Time of Mock 2]),VALUE(Overall_Data[[#This Row],[Time of Mock 2]]))</f>
        <v>0</v>
      </c>
      <c r="AR132" s="14">
        <f>IF(ISBLANK(Overall_Data[[#This Row],[Mock 2 Mark]]),AVERAGE(Overall_Data[Mock 2 Mark]),VALUE(Overall_Data[[#This Row],[Mock 2 Mark]]))</f>
        <v>80.57352941176471</v>
      </c>
      <c r="AS132" s="15">
        <f>IF(ISBLANK(Overall_Data[[#This Row],[Time of Mock 3]]),AVERAGE(Overall_Data[Time of Mock 3]),VALUE(Overall_Data[[#This Row],[Time of Mock 3]]))</f>
        <v>0.2982142857142856</v>
      </c>
      <c r="AT132" s="14">
        <f>IF(ISBLANK(Overall_Data[[#This Row],[Mark of Mock 3]]),AVERAGE(Overall_Data[Mark of Mock 3]),VALUE(Overall_Data[[#This Row],[Mark of Mock 3]]))</f>
        <v>81.964285714285708</v>
      </c>
      <c r="AU132" t="str">
        <f>IF(AND(Overall_Data[[#This Row],[Time 1]]&lt;0.5,Overall_Data[[#This Row],[Mark 1]]&gt;75),"A",IF(Overall_Data[[#This Row],[Mark 1]]&gt;70,"B","C"))</f>
        <v>C</v>
      </c>
      <c r="AV132" t="str">
        <f>IF(AND(Overall_Data[[#This Row],[Final Status]]="Passed",Overall_Data[[#This Row],[Retest Count]]&gt;0),"B",IF(Overall_Data[[#This Row],[Final Status]]="Passed","A","C"))</f>
        <v>C</v>
      </c>
      <c r="AW132" t="str">
        <f t="array" ref="AW132">_xlfn.IFS(Overall_Data[[#This Row],[Final Status]]="Passed","A",Overall_Data[[#This Row],[Final Status]]="Failed","B",Overall_Data[[#This Row],[Final Status]]="Not Attended","C")</f>
        <v>B</v>
      </c>
    </row>
    <row r="133" spans="1:49" ht="15.75" customHeight="1" x14ac:dyDescent="0.3">
      <c r="A133" s="46" t="s">
        <v>169</v>
      </c>
      <c r="B133" s="3" t="s">
        <v>50</v>
      </c>
      <c r="C133" s="3" t="s">
        <v>187</v>
      </c>
      <c r="D133" s="3" t="s">
        <v>57</v>
      </c>
      <c r="E133" s="3" t="s">
        <v>58</v>
      </c>
      <c r="F133" s="3">
        <v>56</v>
      </c>
      <c r="G133" s="3" t="s">
        <v>54</v>
      </c>
      <c r="H133" s="3" t="s">
        <v>55</v>
      </c>
      <c r="I133" s="25" t="s">
        <v>186</v>
      </c>
      <c r="J133" s="47">
        <v>83.333333333333343</v>
      </c>
      <c r="K133" s="48">
        <v>8230.1190476190477</v>
      </c>
      <c r="L133" s="48">
        <v>9.117647058823529</v>
      </c>
      <c r="M133" s="48">
        <v>5.882352941176471</v>
      </c>
      <c r="N133" s="49">
        <v>8230.1190476190477</v>
      </c>
      <c r="O133" s="49">
        <v>9.117647058823529</v>
      </c>
      <c r="P133" s="49">
        <v>5.882352941176471</v>
      </c>
      <c r="Q133" s="48">
        <v>8230.1190476190477</v>
      </c>
      <c r="R133" s="48">
        <v>9.117647058823529</v>
      </c>
      <c r="S133" s="48">
        <v>5.882352941176471</v>
      </c>
      <c r="T133" s="48">
        <v>8230.1190476190477</v>
      </c>
      <c r="U133" s="48">
        <v>9.117647058823529</v>
      </c>
      <c r="V133" s="48">
        <v>5.882352941176471</v>
      </c>
      <c r="W133" s="57">
        <v>0</v>
      </c>
      <c r="X133" s="58"/>
      <c r="Y133" s="3">
        <v>40</v>
      </c>
      <c r="Z133" s="3">
        <v>77</v>
      </c>
      <c r="AA133" s="52"/>
      <c r="AB133" s="52"/>
      <c r="AC133" s="53">
        <v>0.4</v>
      </c>
      <c r="AD133" s="54">
        <v>0.38</v>
      </c>
      <c r="AE133" s="53">
        <v>0.5</v>
      </c>
      <c r="AF133" s="53">
        <v>0.38</v>
      </c>
      <c r="AG133" s="53">
        <v>0.5</v>
      </c>
      <c r="AH133" s="55">
        <v>552</v>
      </c>
      <c r="AI133" s="13"/>
      <c r="AJ133" s="45" t="str">
        <f>IF(Overall_Data[[#This Row],[Final Exam Mark]]&gt;0,IF(Overall_Data[[#This Row],[Final Exam Mark]]&gt;=700,"Passed","Failed"),"Not Attended")</f>
        <v>Failed</v>
      </c>
      <c r="AK13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60.784313725490193</v>
      </c>
      <c r="AL133" s="14">
        <f>IF(Overall_Data[[#This Row],[MOS Table - Total Score]]&gt;0,Overall_Data[[#This Row],[MOS Table - Correct Answers]]/(Overall_Data[[#This Row],[MOS Table - Correct Answers]]+Overall_Data[[#This Row],[MOS Table - Wrong Answers]])*100,0)</f>
        <v>60.784313725490193</v>
      </c>
      <c r="AM13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60.784313725490193</v>
      </c>
      <c r="AN133" s="14">
        <f>IF(Overall_Data[[#This Row],[MOS Charts - Total Score]]&gt;0,Overall_Data[[#This Row],[MOS Charts - Correct Answers]]/(Overall_Data[[#This Row],[MOS Charts - Correct Answers]]+Overall_Data[[#This Row],[MOS Charts - Wrong Answers]])*100,0)</f>
        <v>60.784313725490193</v>
      </c>
      <c r="AO133" s="15">
        <f>IF(ISBLANK(Overall_Data[[#This Row],[Time of Mock 1]]),AVERAGE(Overall_Data[Time of Mock 1]),VALUE(Overall_Data[[#This Row],[Time of Mock 1]]))</f>
        <v>0</v>
      </c>
      <c r="AP133" s="14">
        <f>IF(ISBLANK(Overall_Data[[#This Row],[Mock 1 Mark]]),AVERAGE(Overall_Data[Mock 1 Mark]),Overall_Data[[#This Row],[Mock 1 Mark]])</f>
        <v>74.138130841121495</v>
      </c>
      <c r="AQ133" s="15">
        <f>IF(ISBLANK(Overall_Data[[#This Row],[Time of Mock 2]]),AVERAGE(Overall_Data[Time of Mock 2]),VALUE(Overall_Data[[#This Row],[Time of Mock 2]]))</f>
        <v>40</v>
      </c>
      <c r="AR133" s="14">
        <f>IF(ISBLANK(Overall_Data[[#This Row],[Mock 2 Mark]]),AVERAGE(Overall_Data[Mock 2 Mark]),VALUE(Overall_Data[[#This Row],[Mock 2 Mark]]))</f>
        <v>77</v>
      </c>
      <c r="AS133" s="15">
        <f>IF(ISBLANK(Overall_Data[[#This Row],[Time of Mock 3]]),AVERAGE(Overall_Data[Time of Mock 3]),VALUE(Overall_Data[[#This Row],[Time of Mock 3]]))</f>
        <v>0.2982142857142856</v>
      </c>
      <c r="AT133" s="14">
        <f>IF(ISBLANK(Overall_Data[[#This Row],[Mark of Mock 3]]),AVERAGE(Overall_Data[Mark of Mock 3]),VALUE(Overall_Data[[#This Row],[Mark of Mock 3]]))</f>
        <v>81.964285714285708</v>
      </c>
      <c r="AU133" t="str">
        <f>IF(AND(Overall_Data[[#This Row],[Time 1]]&lt;0.5,Overall_Data[[#This Row],[Mark 1]]&gt;75),"A",IF(Overall_Data[[#This Row],[Mark 1]]&gt;70,"B","C"))</f>
        <v>B</v>
      </c>
      <c r="AV133" t="str">
        <f>IF(AND(Overall_Data[[#This Row],[Final Status]]="Passed",Overall_Data[[#This Row],[Retest Count]]&gt;0),"B",IF(Overall_Data[[#This Row],[Final Status]]="Passed","A","C"))</f>
        <v>C</v>
      </c>
      <c r="AW133" t="str">
        <f t="array" ref="AW133">_xlfn.IFS(Overall_Data[[#This Row],[Final Status]]="Passed","A",Overall_Data[[#This Row],[Final Status]]="Failed","B",Overall_Data[[#This Row],[Final Status]]="Not Attended","C")</f>
        <v>B</v>
      </c>
    </row>
    <row r="134" spans="1:49" ht="15.75" customHeight="1" x14ac:dyDescent="0.3">
      <c r="A134" s="46" t="s">
        <v>169</v>
      </c>
      <c r="B134" s="3" t="s">
        <v>50</v>
      </c>
      <c r="C134" s="3" t="s">
        <v>188</v>
      </c>
      <c r="D134" s="3" t="s">
        <v>52</v>
      </c>
      <c r="E134" s="3" t="s">
        <v>58</v>
      </c>
      <c r="F134" s="3">
        <v>0.73</v>
      </c>
      <c r="G134" s="3" t="s">
        <v>54</v>
      </c>
      <c r="H134" s="3" t="s">
        <v>54</v>
      </c>
      <c r="I134" s="25" t="s">
        <v>171</v>
      </c>
      <c r="J134" s="47">
        <v>100</v>
      </c>
      <c r="K134" s="48">
        <v>5540</v>
      </c>
      <c r="L134" s="48">
        <v>7</v>
      </c>
      <c r="M134" s="48">
        <v>8</v>
      </c>
      <c r="N134" s="49">
        <v>5540</v>
      </c>
      <c r="O134" s="49">
        <v>7</v>
      </c>
      <c r="P134" s="49">
        <v>8</v>
      </c>
      <c r="Q134" s="48">
        <v>5540</v>
      </c>
      <c r="R134" s="48">
        <v>7</v>
      </c>
      <c r="S134" s="48">
        <v>8</v>
      </c>
      <c r="T134" s="48">
        <v>5540</v>
      </c>
      <c r="U134" s="48">
        <v>7</v>
      </c>
      <c r="V134" s="48">
        <v>8</v>
      </c>
      <c r="W134" s="60">
        <v>102</v>
      </c>
      <c r="X134" s="3">
        <v>55</v>
      </c>
      <c r="Y134" s="3">
        <v>43</v>
      </c>
      <c r="Z134" s="3">
        <v>54</v>
      </c>
      <c r="AA134" s="52"/>
      <c r="AB134" s="52"/>
      <c r="AC134" s="53">
        <v>0.8</v>
      </c>
      <c r="AD134" s="54">
        <v>0.88</v>
      </c>
      <c r="AE134" s="53">
        <v>0.83</v>
      </c>
      <c r="AF134" s="53">
        <v>1</v>
      </c>
      <c r="AG134" s="53">
        <v>0.75</v>
      </c>
      <c r="AH134" s="55">
        <v>875</v>
      </c>
      <c r="AI134" s="13"/>
      <c r="AJ134" s="45" t="str">
        <f>IF(Overall_Data[[#This Row],[Final Exam Mark]]&gt;0,IF(Overall_Data[[#This Row],[Final Exam Mark]]&gt;=700,"Passed","Failed"),"Not Attended")</f>
        <v>Passed</v>
      </c>
      <c r="AK13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34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3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34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34" s="15">
        <f>IF(ISBLANK(Overall_Data[[#This Row],[Time of Mock 1]]),AVERAGE(Overall_Data[Time of Mock 1]),VALUE(Overall_Data[[#This Row],[Time of Mock 1]]))</f>
        <v>102</v>
      </c>
      <c r="AP134" s="14">
        <f>IF(ISBLANK(Overall_Data[[#This Row],[Mock 1 Mark]]),AVERAGE(Overall_Data[Mock 1 Mark]),Overall_Data[[#This Row],[Mock 1 Mark]])</f>
        <v>55</v>
      </c>
      <c r="AQ134" s="15">
        <f>IF(ISBLANK(Overall_Data[[#This Row],[Time of Mock 2]]),AVERAGE(Overall_Data[Time of Mock 2]),VALUE(Overall_Data[[#This Row],[Time of Mock 2]]))</f>
        <v>43</v>
      </c>
      <c r="AR134" s="14">
        <f>IF(ISBLANK(Overall_Data[[#This Row],[Mock 2 Mark]]),AVERAGE(Overall_Data[Mock 2 Mark]),VALUE(Overall_Data[[#This Row],[Mock 2 Mark]]))</f>
        <v>54</v>
      </c>
      <c r="AS134" s="15">
        <f>IF(ISBLANK(Overall_Data[[#This Row],[Time of Mock 3]]),AVERAGE(Overall_Data[Time of Mock 3]),VALUE(Overall_Data[[#This Row],[Time of Mock 3]]))</f>
        <v>0.2982142857142856</v>
      </c>
      <c r="AT134" s="14">
        <f>IF(ISBLANK(Overall_Data[[#This Row],[Mark of Mock 3]]),AVERAGE(Overall_Data[Mark of Mock 3]),VALUE(Overall_Data[[#This Row],[Mark of Mock 3]]))</f>
        <v>81.964285714285708</v>
      </c>
      <c r="AU134" t="str">
        <f>IF(AND(Overall_Data[[#This Row],[Time 1]]&lt;0.5,Overall_Data[[#This Row],[Mark 1]]&gt;75),"A",IF(Overall_Data[[#This Row],[Mark 1]]&gt;70,"B","C"))</f>
        <v>C</v>
      </c>
      <c r="AV134" t="str">
        <f>IF(AND(Overall_Data[[#This Row],[Final Status]]="Passed",Overall_Data[[#This Row],[Retest Count]]&gt;0),"B",IF(Overall_Data[[#This Row],[Final Status]]="Passed","A","C"))</f>
        <v>A</v>
      </c>
      <c r="AW134" t="str">
        <f t="array" ref="AW134">_xlfn.IFS(Overall_Data[[#This Row],[Final Status]]="Passed","A",Overall_Data[[#This Row],[Final Status]]="Failed","B",Overall_Data[[#This Row],[Final Status]]="Not Attended","C")</f>
        <v>A</v>
      </c>
    </row>
    <row r="135" spans="1:49" ht="15.75" customHeight="1" x14ac:dyDescent="0.3">
      <c r="A135" s="46" t="s">
        <v>169</v>
      </c>
      <c r="B135" s="3" t="s">
        <v>50</v>
      </c>
      <c r="C135" s="3" t="s">
        <v>189</v>
      </c>
      <c r="D135" s="3" t="s">
        <v>52</v>
      </c>
      <c r="E135" s="3" t="s">
        <v>58</v>
      </c>
      <c r="F135" s="16">
        <v>82.7</v>
      </c>
      <c r="G135" s="3" t="s">
        <v>54</v>
      </c>
      <c r="H135" s="3" t="s">
        <v>55</v>
      </c>
      <c r="I135" s="25" t="s">
        <v>186</v>
      </c>
      <c r="J135" s="47">
        <v>66.666666666666657</v>
      </c>
      <c r="K135" s="48">
        <v>8262.530120481928</v>
      </c>
      <c r="L135" s="48">
        <v>9.1428571428571423</v>
      </c>
      <c r="M135" s="48">
        <v>5.8571428571428577</v>
      </c>
      <c r="N135" s="49">
        <v>8262.530120481928</v>
      </c>
      <c r="O135" s="49">
        <v>9.1428571428571423</v>
      </c>
      <c r="P135" s="49">
        <v>5.8571428571428577</v>
      </c>
      <c r="Q135" s="48">
        <v>8262.530120481928</v>
      </c>
      <c r="R135" s="48">
        <v>9.1428571428571423</v>
      </c>
      <c r="S135" s="48">
        <v>5.8571428571428577</v>
      </c>
      <c r="T135" s="48">
        <v>8262.530120481928</v>
      </c>
      <c r="U135" s="48">
        <v>9.1428571428571423</v>
      </c>
      <c r="V135" s="48">
        <v>5.8571428571428577</v>
      </c>
      <c r="W135" s="57">
        <v>0</v>
      </c>
      <c r="X135" s="58"/>
      <c r="Y135" s="3">
        <v>43</v>
      </c>
      <c r="Z135" s="3">
        <v>80</v>
      </c>
      <c r="AA135" s="52"/>
      <c r="AB135" s="52"/>
      <c r="AC135" s="53">
        <v>0.4</v>
      </c>
      <c r="AD135" s="54">
        <v>0.38</v>
      </c>
      <c r="AE135" s="53">
        <v>0.33</v>
      </c>
      <c r="AF135" s="53">
        <v>0.88</v>
      </c>
      <c r="AG135" s="53">
        <v>0.5</v>
      </c>
      <c r="AH135" s="55">
        <v>663</v>
      </c>
      <c r="AI135" s="13"/>
      <c r="AJ135" s="45" t="str">
        <f>IF(Overall_Data[[#This Row],[Final Exam Mark]]&gt;0,IF(Overall_Data[[#This Row],[Final Exam Mark]]&gt;=700,"Passed","Failed"),"Not Attended")</f>
        <v>Failed</v>
      </c>
      <c r="AK13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60.952380952380949</v>
      </c>
      <c r="AL135" s="14">
        <f>IF(Overall_Data[[#This Row],[MOS Table - Total Score]]&gt;0,Overall_Data[[#This Row],[MOS Table - Correct Answers]]/(Overall_Data[[#This Row],[MOS Table - Correct Answers]]+Overall_Data[[#This Row],[MOS Table - Wrong Answers]])*100,0)</f>
        <v>60.952380952380949</v>
      </c>
      <c r="AM13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60.952380952380949</v>
      </c>
      <c r="AN135" s="14">
        <f>IF(Overall_Data[[#This Row],[MOS Charts - Total Score]]&gt;0,Overall_Data[[#This Row],[MOS Charts - Correct Answers]]/(Overall_Data[[#This Row],[MOS Charts - Correct Answers]]+Overall_Data[[#This Row],[MOS Charts - Wrong Answers]])*100,0)</f>
        <v>60.952380952380949</v>
      </c>
      <c r="AO135" s="15">
        <f>IF(ISBLANK(Overall_Data[[#This Row],[Time of Mock 1]]),AVERAGE(Overall_Data[Time of Mock 1]),VALUE(Overall_Data[[#This Row],[Time of Mock 1]]))</f>
        <v>0</v>
      </c>
      <c r="AP135" s="14">
        <f>IF(ISBLANK(Overall_Data[[#This Row],[Mock 1 Mark]]),AVERAGE(Overall_Data[Mock 1 Mark]),Overall_Data[[#This Row],[Mock 1 Mark]])</f>
        <v>74.138130841121495</v>
      </c>
      <c r="AQ135" s="15">
        <f>IF(ISBLANK(Overall_Data[[#This Row],[Time of Mock 2]]),AVERAGE(Overall_Data[Time of Mock 2]),VALUE(Overall_Data[[#This Row],[Time of Mock 2]]))</f>
        <v>43</v>
      </c>
      <c r="AR135" s="14">
        <f>IF(ISBLANK(Overall_Data[[#This Row],[Mock 2 Mark]]),AVERAGE(Overall_Data[Mock 2 Mark]),VALUE(Overall_Data[[#This Row],[Mock 2 Mark]]))</f>
        <v>80</v>
      </c>
      <c r="AS135" s="15">
        <f>IF(ISBLANK(Overall_Data[[#This Row],[Time of Mock 3]]),AVERAGE(Overall_Data[Time of Mock 3]),VALUE(Overall_Data[[#This Row],[Time of Mock 3]]))</f>
        <v>0.2982142857142856</v>
      </c>
      <c r="AT135" s="14">
        <f>IF(ISBLANK(Overall_Data[[#This Row],[Mark of Mock 3]]),AVERAGE(Overall_Data[Mark of Mock 3]),VALUE(Overall_Data[[#This Row],[Mark of Mock 3]]))</f>
        <v>81.964285714285708</v>
      </c>
      <c r="AU135" t="str">
        <f>IF(AND(Overall_Data[[#This Row],[Time 1]]&lt;0.5,Overall_Data[[#This Row],[Mark 1]]&gt;75),"A",IF(Overall_Data[[#This Row],[Mark 1]]&gt;70,"B","C"))</f>
        <v>B</v>
      </c>
      <c r="AV135" t="str">
        <f>IF(AND(Overall_Data[[#This Row],[Final Status]]="Passed",Overall_Data[[#This Row],[Retest Count]]&gt;0),"B",IF(Overall_Data[[#This Row],[Final Status]]="Passed","A","C"))</f>
        <v>C</v>
      </c>
      <c r="AW135" t="str">
        <f t="array" ref="AW135">_xlfn.IFS(Overall_Data[[#This Row],[Final Status]]="Passed","A",Overall_Data[[#This Row],[Final Status]]="Failed","B",Overall_Data[[#This Row],[Final Status]]="Not Attended","C")</f>
        <v>B</v>
      </c>
    </row>
    <row r="136" spans="1:49" ht="15.75" customHeight="1" x14ac:dyDescent="0.3">
      <c r="A136" s="46" t="s">
        <v>169</v>
      </c>
      <c r="B136" s="3" t="s">
        <v>50</v>
      </c>
      <c r="C136" s="3" t="s">
        <v>190</v>
      </c>
      <c r="D136" s="3" t="s">
        <v>52</v>
      </c>
      <c r="E136" s="3" t="s">
        <v>58</v>
      </c>
      <c r="F136" s="3">
        <v>77.8</v>
      </c>
      <c r="G136" s="3" t="s">
        <v>54</v>
      </c>
      <c r="H136" s="3" t="s">
        <v>55</v>
      </c>
      <c r="I136" s="25" t="s">
        <v>171</v>
      </c>
      <c r="J136" s="47">
        <v>83.333333333333343</v>
      </c>
      <c r="K136" s="48">
        <v>7957</v>
      </c>
      <c r="L136" s="48">
        <v>9</v>
      </c>
      <c r="M136" s="48">
        <v>6</v>
      </c>
      <c r="N136" s="49">
        <v>7957</v>
      </c>
      <c r="O136" s="49">
        <v>9</v>
      </c>
      <c r="P136" s="49">
        <v>6</v>
      </c>
      <c r="Q136" s="48">
        <v>7957</v>
      </c>
      <c r="R136" s="48">
        <v>9</v>
      </c>
      <c r="S136" s="48">
        <v>6</v>
      </c>
      <c r="T136" s="48">
        <v>7957</v>
      </c>
      <c r="U136" s="48">
        <v>9</v>
      </c>
      <c r="V136" s="48">
        <v>6</v>
      </c>
      <c r="W136" s="60">
        <v>55</v>
      </c>
      <c r="X136" s="3">
        <v>85</v>
      </c>
      <c r="Y136" s="3">
        <v>23</v>
      </c>
      <c r="Z136" s="3">
        <v>80</v>
      </c>
      <c r="AA136" s="52"/>
      <c r="AB136" s="52"/>
      <c r="AC136" s="53">
        <v>0.8</v>
      </c>
      <c r="AD136" s="54">
        <v>0.75</v>
      </c>
      <c r="AE136" s="53">
        <v>0.83</v>
      </c>
      <c r="AF136" s="53">
        <v>1</v>
      </c>
      <c r="AG136" s="53">
        <v>0.88</v>
      </c>
      <c r="AH136" s="55">
        <v>875</v>
      </c>
      <c r="AI136" s="13"/>
      <c r="AJ136" s="45" t="str">
        <f>IF(Overall_Data[[#This Row],[Final Exam Mark]]&gt;0,IF(Overall_Data[[#This Row],[Final Exam Mark]]&gt;=700,"Passed","Failed"),"Not Attended")</f>
        <v>Passed</v>
      </c>
      <c r="AK13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36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3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36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36" s="15">
        <f>IF(ISBLANK(Overall_Data[[#This Row],[Time of Mock 1]]),AVERAGE(Overall_Data[Time of Mock 1]),VALUE(Overall_Data[[#This Row],[Time of Mock 1]]))</f>
        <v>55</v>
      </c>
      <c r="AP136" s="14">
        <f>IF(ISBLANK(Overall_Data[[#This Row],[Mock 1 Mark]]),AVERAGE(Overall_Data[Mock 1 Mark]),Overall_Data[[#This Row],[Mock 1 Mark]])</f>
        <v>85</v>
      </c>
      <c r="AQ136" s="15">
        <f>IF(ISBLANK(Overall_Data[[#This Row],[Time of Mock 2]]),AVERAGE(Overall_Data[Time of Mock 2]),VALUE(Overall_Data[[#This Row],[Time of Mock 2]]))</f>
        <v>23</v>
      </c>
      <c r="AR136" s="14">
        <f>IF(ISBLANK(Overall_Data[[#This Row],[Mock 2 Mark]]),AVERAGE(Overall_Data[Mock 2 Mark]),VALUE(Overall_Data[[#This Row],[Mock 2 Mark]]))</f>
        <v>80</v>
      </c>
      <c r="AS136" s="15">
        <f>IF(ISBLANK(Overall_Data[[#This Row],[Time of Mock 3]]),AVERAGE(Overall_Data[Time of Mock 3]),VALUE(Overall_Data[[#This Row],[Time of Mock 3]]))</f>
        <v>0.2982142857142856</v>
      </c>
      <c r="AT136" s="14">
        <f>IF(ISBLANK(Overall_Data[[#This Row],[Mark of Mock 3]]),AVERAGE(Overall_Data[Mark of Mock 3]),VALUE(Overall_Data[[#This Row],[Mark of Mock 3]]))</f>
        <v>81.964285714285708</v>
      </c>
      <c r="AU136" t="str">
        <f>IF(AND(Overall_Data[[#This Row],[Time 1]]&lt;0.5,Overall_Data[[#This Row],[Mark 1]]&gt;75),"A",IF(Overall_Data[[#This Row],[Mark 1]]&gt;70,"B","C"))</f>
        <v>B</v>
      </c>
      <c r="AV136" t="str">
        <f>IF(AND(Overall_Data[[#This Row],[Final Status]]="Passed",Overall_Data[[#This Row],[Retest Count]]&gt;0),"B",IF(Overall_Data[[#This Row],[Final Status]]="Passed","A","C"))</f>
        <v>A</v>
      </c>
      <c r="AW136" t="str">
        <f t="array" ref="AW136">_xlfn.IFS(Overall_Data[[#This Row],[Final Status]]="Passed","A",Overall_Data[[#This Row],[Final Status]]="Failed","B",Overall_Data[[#This Row],[Final Status]]="Not Attended","C")</f>
        <v>A</v>
      </c>
    </row>
    <row r="137" spans="1:49" ht="15.75" customHeight="1" x14ac:dyDescent="0.3">
      <c r="A137" s="46" t="s">
        <v>169</v>
      </c>
      <c r="B137" s="3" t="s">
        <v>50</v>
      </c>
      <c r="C137" s="3" t="s">
        <v>191</v>
      </c>
      <c r="D137" s="3" t="s">
        <v>52</v>
      </c>
      <c r="E137" s="3" t="s">
        <v>60</v>
      </c>
      <c r="F137" s="3">
        <v>72</v>
      </c>
      <c r="G137" s="3" t="s">
        <v>54</v>
      </c>
      <c r="H137" s="3" t="s">
        <v>55</v>
      </c>
      <c r="I137" s="25" t="s">
        <v>192</v>
      </c>
      <c r="J137" s="47">
        <v>100</v>
      </c>
      <c r="K137" s="48">
        <v>13975</v>
      </c>
      <c r="L137" s="48">
        <v>14</v>
      </c>
      <c r="M137" s="48">
        <v>1</v>
      </c>
      <c r="N137" s="49">
        <v>13975</v>
      </c>
      <c r="O137" s="49">
        <v>14</v>
      </c>
      <c r="P137" s="49">
        <v>1</v>
      </c>
      <c r="Q137" s="48">
        <v>13975</v>
      </c>
      <c r="R137" s="48">
        <v>14</v>
      </c>
      <c r="S137" s="48">
        <v>1</v>
      </c>
      <c r="T137" s="48">
        <v>13975</v>
      </c>
      <c r="U137" s="48">
        <v>14</v>
      </c>
      <c r="V137" s="48">
        <v>1</v>
      </c>
      <c r="W137" s="57">
        <v>51</v>
      </c>
      <c r="X137" s="58">
        <v>93</v>
      </c>
      <c r="Y137" s="59">
        <v>24</v>
      </c>
      <c r="Z137" s="59">
        <v>97</v>
      </c>
      <c r="AA137" s="52"/>
      <c r="AB137" s="52"/>
      <c r="AC137" s="53">
        <v>1</v>
      </c>
      <c r="AD137" s="54">
        <v>1</v>
      </c>
      <c r="AE137" s="53">
        <v>1</v>
      </c>
      <c r="AF137" s="53">
        <v>1</v>
      </c>
      <c r="AG137" s="53">
        <v>1</v>
      </c>
      <c r="AH137" s="55">
        <v>1000</v>
      </c>
      <c r="AI137" s="13"/>
      <c r="AJ137" s="45" t="str">
        <f>IF(Overall_Data[[#This Row],[Final Exam Mark]]&gt;0,IF(Overall_Data[[#This Row],[Final Exam Mark]]&gt;=700,"Passed","Failed"),"Not Attended")</f>
        <v>Passed</v>
      </c>
      <c r="AK13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93.333333333333329</v>
      </c>
      <c r="AL137" s="14">
        <f>IF(Overall_Data[[#This Row],[MOS Table - Total Score]]&gt;0,Overall_Data[[#This Row],[MOS Table - Correct Answers]]/(Overall_Data[[#This Row],[MOS Table - Correct Answers]]+Overall_Data[[#This Row],[MOS Table - Wrong Answers]])*100,0)</f>
        <v>93.333333333333329</v>
      </c>
      <c r="AM13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93.333333333333329</v>
      </c>
      <c r="AN137" s="14">
        <f>IF(Overall_Data[[#This Row],[MOS Charts - Total Score]]&gt;0,Overall_Data[[#This Row],[MOS Charts - Correct Answers]]/(Overall_Data[[#This Row],[MOS Charts - Correct Answers]]+Overall_Data[[#This Row],[MOS Charts - Wrong Answers]])*100,0)</f>
        <v>93.333333333333329</v>
      </c>
      <c r="AO137" s="15">
        <f>IF(ISBLANK(Overall_Data[[#This Row],[Time of Mock 1]]),AVERAGE(Overall_Data[Time of Mock 1]),VALUE(Overall_Data[[#This Row],[Time of Mock 1]]))</f>
        <v>51</v>
      </c>
      <c r="AP137" s="14">
        <f>IF(ISBLANK(Overall_Data[[#This Row],[Mock 1 Mark]]),AVERAGE(Overall_Data[Mock 1 Mark]),Overall_Data[[#This Row],[Mock 1 Mark]])</f>
        <v>93</v>
      </c>
      <c r="AQ137" s="15">
        <f>IF(ISBLANK(Overall_Data[[#This Row],[Time of Mock 2]]),AVERAGE(Overall_Data[Time of Mock 2]),VALUE(Overall_Data[[#This Row],[Time of Mock 2]]))</f>
        <v>24</v>
      </c>
      <c r="AR137" s="14">
        <f>IF(ISBLANK(Overall_Data[[#This Row],[Mock 2 Mark]]),AVERAGE(Overall_Data[Mock 2 Mark]),VALUE(Overall_Data[[#This Row],[Mock 2 Mark]]))</f>
        <v>97</v>
      </c>
      <c r="AS137" s="15">
        <f>IF(ISBLANK(Overall_Data[[#This Row],[Time of Mock 3]]),AVERAGE(Overall_Data[Time of Mock 3]),VALUE(Overall_Data[[#This Row],[Time of Mock 3]]))</f>
        <v>0.2982142857142856</v>
      </c>
      <c r="AT137" s="14">
        <f>IF(ISBLANK(Overall_Data[[#This Row],[Mark of Mock 3]]),AVERAGE(Overall_Data[Mark of Mock 3]),VALUE(Overall_Data[[#This Row],[Mark of Mock 3]]))</f>
        <v>81.964285714285708</v>
      </c>
      <c r="AU137" t="str">
        <f>IF(AND(Overall_Data[[#This Row],[Time 1]]&lt;0.5,Overall_Data[[#This Row],[Mark 1]]&gt;75),"A",IF(Overall_Data[[#This Row],[Mark 1]]&gt;70,"B","C"))</f>
        <v>B</v>
      </c>
      <c r="AV137" t="str">
        <f>IF(AND(Overall_Data[[#This Row],[Final Status]]="Passed",Overall_Data[[#This Row],[Retest Count]]&gt;0),"B",IF(Overall_Data[[#This Row],[Final Status]]="Passed","A","C"))</f>
        <v>A</v>
      </c>
      <c r="AW137" t="str">
        <f t="array" ref="AW137">_xlfn.IFS(Overall_Data[[#This Row],[Final Status]]="Passed","A",Overall_Data[[#This Row],[Final Status]]="Failed","B",Overall_Data[[#This Row],[Final Status]]="Not Attended","C")</f>
        <v>A</v>
      </c>
    </row>
    <row r="138" spans="1:49" ht="15.75" customHeight="1" x14ac:dyDescent="0.3">
      <c r="A138" s="46" t="s">
        <v>169</v>
      </c>
      <c r="B138" s="3" t="s">
        <v>50</v>
      </c>
      <c r="C138" s="3" t="s">
        <v>193</v>
      </c>
      <c r="D138" s="3" t="s">
        <v>52</v>
      </c>
      <c r="E138" s="3" t="s">
        <v>194</v>
      </c>
      <c r="F138" s="3">
        <v>88</v>
      </c>
      <c r="G138" s="3" t="s">
        <v>54</v>
      </c>
      <c r="H138" s="3" t="s">
        <v>55</v>
      </c>
      <c r="I138" s="25" t="s">
        <v>186</v>
      </c>
      <c r="J138" s="47">
        <v>100</v>
      </c>
      <c r="K138" s="48">
        <v>7306</v>
      </c>
      <c r="L138" s="48">
        <v>7</v>
      </c>
      <c r="M138" s="48">
        <v>8</v>
      </c>
      <c r="N138" s="49">
        <v>7306</v>
      </c>
      <c r="O138" s="49">
        <v>7</v>
      </c>
      <c r="P138" s="49">
        <v>8</v>
      </c>
      <c r="Q138" s="48">
        <v>7306</v>
      </c>
      <c r="R138" s="48">
        <v>7</v>
      </c>
      <c r="S138" s="48">
        <v>8</v>
      </c>
      <c r="T138" s="48">
        <v>7306</v>
      </c>
      <c r="U138" s="48">
        <v>7</v>
      </c>
      <c r="V138" s="48">
        <v>8</v>
      </c>
      <c r="W138" s="57">
        <v>52</v>
      </c>
      <c r="X138" s="58">
        <v>68</v>
      </c>
      <c r="Y138" s="59">
        <v>20</v>
      </c>
      <c r="Z138" s="59">
        <v>90</v>
      </c>
      <c r="AA138" s="52"/>
      <c r="AB138" s="52"/>
      <c r="AC138" s="53">
        <v>1</v>
      </c>
      <c r="AD138" s="54">
        <v>0.88</v>
      </c>
      <c r="AE138" s="53">
        <v>0.83</v>
      </c>
      <c r="AF138" s="53">
        <v>1</v>
      </c>
      <c r="AG138" s="53">
        <v>0.75</v>
      </c>
      <c r="AH138" s="55">
        <v>900</v>
      </c>
      <c r="AI138" s="13"/>
      <c r="AJ138" s="45" t="str">
        <f>IF(Overall_Data[[#This Row],[Final Exam Mark]]&gt;0,IF(Overall_Data[[#This Row],[Final Exam Mark]]&gt;=700,"Passed","Failed"),"Not Attended")</f>
        <v>Passed</v>
      </c>
      <c r="AK13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38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3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38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38" s="15">
        <f>IF(ISBLANK(Overall_Data[[#This Row],[Time of Mock 1]]),AVERAGE(Overall_Data[Time of Mock 1]),VALUE(Overall_Data[[#This Row],[Time of Mock 1]]))</f>
        <v>52</v>
      </c>
      <c r="AP138" s="14">
        <f>IF(ISBLANK(Overall_Data[[#This Row],[Mock 1 Mark]]),AVERAGE(Overall_Data[Mock 1 Mark]),Overall_Data[[#This Row],[Mock 1 Mark]])</f>
        <v>68</v>
      </c>
      <c r="AQ138" s="15">
        <f>IF(ISBLANK(Overall_Data[[#This Row],[Time of Mock 2]]),AVERAGE(Overall_Data[Time of Mock 2]),VALUE(Overall_Data[[#This Row],[Time of Mock 2]]))</f>
        <v>20</v>
      </c>
      <c r="AR138" s="14">
        <f>IF(ISBLANK(Overall_Data[[#This Row],[Mock 2 Mark]]),AVERAGE(Overall_Data[Mock 2 Mark]),VALUE(Overall_Data[[#This Row],[Mock 2 Mark]]))</f>
        <v>90</v>
      </c>
      <c r="AS138" s="15">
        <f>IF(ISBLANK(Overall_Data[[#This Row],[Time of Mock 3]]),AVERAGE(Overall_Data[Time of Mock 3]),VALUE(Overall_Data[[#This Row],[Time of Mock 3]]))</f>
        <v>0.2982142857142856</v>
      </c>
      <c r="AT138" s="14">
        <f>IF(ISBLANK(Overall_Data[[#This Row],[Mark of Mock 3]]),AVERAGE(Overall_Data[Mark of Mock 3]),VALUE(Overall_Data[[#This Row],[Mark of Mock 3]]))</f>
        <v>81.964285714285708</v>
      </c>
      <c r="AU138" t="str">
        <f>IF(AND(Overall_Data[[#This Row],[Time 1]]&lt;0.5,Overall_Data[[#This Row],[Mark 1]]&gt;75),"A",IF(Overall_Data[[#This Row],[Mark 1]]&gt;70,"B","C"))</f>
        <v>C</v>
      </c>
      <c r="AV138" t="str">
        <f>IF(AND(Overall_Data[[#This Row],[Final Status]]="Passed",Overall_Data[[#This Row],[Retest Count]]&gt;0),"B",IF(Overall_Data[[#This Row],[Final Status]]="Passed","A","C"))</f>
        <v>A</v>
      </c>
      <c r="AW138" t="str">
        <f t="array" ref="AW138">_xlfn.IFS(Overall_Data[[#This Row],[Final Status]]="Passed","A",Overall_Data[[#This Row],[Final Status]]="Failed","B",Overall_Data[[#This Row],[Final Status]]="Not Attended","C")</f>
        <v>A</v>
      </c>
    </row>
    <row r="139" spans="1:49" ht="15.75" customHeight="1" x14ac:dyDescent="0.3">
      <c r="A139" s="46" t="s">
        <v>169</v>
      </c>
      <c r="B139" s="3" t="s">
        <v>50</v>
      </c>
      <c r="C139" s="3" t="s">
        <v>195</v>
      </c>
      <c r="D139" s="3" t="s">
        <v>52</v>
      </c>
      <c r="E139" s="3" t="s">
        <v>58</v>
      </c>
      <c r="F139" s="3">
        <v>68.900000000000006</v>
      </c>
      <c r="G139" s="3" t="s">
        <v>55</v>
      </c>
      <c r="H139" s="3" t="s">
        <v>55</v>
      </c>
      <c r="I139" s="25" t="s">
        <v>186</v>
      </c>
      <c r="J139" s="47">
        <v>83.333333333333343</v>
      </c>
      <c r="K139" s="48">
        <v>8206.9</v>
      </c>
      <c r="L139" s="48">
        <v>9.1111111111111107</v>
      </c>
      <c r="M139" s="48">
        <v>5.8888888888888893</v>
      </c>
      <c r="N139" s="49">
        <v>8206.9</v>
      </c>
      <c r="O139" s="49">
        <v>9.1111111111111107</v>
      </c>
      <c r="P139" s="49">
        <v>5.8888888888888893</v>
      </c>
      <c r="Q139" s="48">
        <v>8206.9</v>
      </c>
      <c r="R139" s="48">
        <v>9.1111111111111107</v>
      </c>
      <c r="S139" s="48">
        <v>5.8888888888888893</v>
      </c>
      <c r="T139" s="48">
        <v>8206.9</v>
      </c>
      <c r="U139" s="48">
        <v>9.1111111111111107</v>
      </c>
      <c r="V139" s="48">
        <v>5.8888888888888893</v>
      </c>
      <c r="W139" s="57">
        <v>68</v>
      </c>
      <c r="X139" s="58">
        <v>60</v>
      </c>
      <c r="Y139" s="3">
        <v>16</v>
      </c>
      <c r="Z139" s="3">
        <v>90</v>
      </c>
      <c r="AA139" s="52"/>
      <c r="AB139" s="52"/>
      <c r="AC139" s="53">
        <v>0.6</v>
      </c>
      <c r="AD139" s="54">
        <v>0.5</v>
      </c>
      <c r="AE139" s="53">
        <v>0.67</v>
      </c>
      <c r="AF139" s="53">
        <v>0.88</v>
      </c>
      <c r="AG139" s="53">
        <v>0.5</v>
      </c>
      <c r="AH139" s="55">
        <v>756</v>
      </c>
      <c r="AI139" s="13"/>
      <c r="AJ139" s="45" t="str">
        <f>IF(Overall_Data[[#This Row],[Final Exam Mark]]&gt;0,IF(Overall_Data[[#This Row],[Final Exam Mark]]&gt;=700,"Passed","Failed"),"Not Attended")</f>
        <v>Passed</v>
      </c>
      <c r="AK13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60.74074074074074</v>
      </c>
      <c r="AL139" s="14">
        <f>IF(Overall_Data[[#This Row],[MOS Table - Total Score]]&gt;0,Overall_Data[[#This Row],[MOS Table - Correct Answers]]/(Overall_Data[[#This Row],[MOS Table - Correct Answers]]+Overall_Data[[#This Row],[MOS Table - Wrong Answers]])*100,0)</f>
        <v>60.74074074074074</v>
      </c>
      <c r="AM13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60.74074074074074</v>
      </c>
      <c r="AN139" s="14">
        <f>IF(Overall_Data[[#This Row],[MOS Charts - Total Score]]&gt;0,Overall_Data[[#This Row],[MOS Charts - Correct Answers]]/(Overall_Data[[#This Row],[MOS Charts - Correct Answers]]+Overall_Data[[#This Row],[MOS Charts - Wrong Answers]])*100,0)</f>
        <v>60.74074074074074</v>
      </c>
      <c r="AO139" s="15">
        <f>IF(ISBLANK(Overall_Data[[#This Row],[Time of Mock 1]]),AVERAGE(Overall_Data[Time of Mock 1]),VALUE(Overall_Data[[#This Row],[Time of Mock 1]]))</f>
        <v>68</v>
      </c>
      <c r="AP139" s="14">
        <f>IF(ISBLANK(Overall_Data[[#This Row],[Mock 1 Mark]]),AVERAGE(Overall_Data[Mock 1 Mark]),Overall_Data[[#This Row],[Mock 1 Mark]])</f>
        <v>60</v>
      </c>
      <c r="AQ139" s="15">
        <f>IF(ISBLANK(Overall_Data[[#This Row],[Time of Mock 2]]),AVERAGE(Overall_Data[Time of Mock 2]),VALUE(Overall_Data[[#This Row],[Time of Mock 2]]))</f>
        <v>16</v>
      </c>
      <c r="AR139" s="14">
        <f>IF(ISBLANK(Overall_Data[[#This Row],[Mock 2 Mark]]),AVERAGE(Overall_Data[Mock 2 Mark]),VALUE(Overall_Data[[#This Row],[Mock 2 Mark]]))</f>
        <v>90</v>
      </c>
      <c r="AS139" s="15">
        <f>IF(ISBLANK(Overall_Data[[#This Row],[Time of Mock 3]]),AVERAGE(Overall_Data[Time of Mock 3]),VALUE(Overall_Data[[#This Row],[Time of Mock 3]]))</f>
        <v>0.2982142857142856</v>
      </c>
      <c r="AT139" s="14">
        <f>IF(ISBLANK(Overall_Data[[#This Row],[Mark of Mock 3]]),AVERAGE(Overall_Data[Mark of Mock 3]),VALUE(Overall_Data[[#This Row],[Mark of Mock 3]]))</f>
        <v>81.964285714285708</v>
      </c>
      <c r="AU139" t="str">
        <f>IF(AND(Overall_Data[[#This Row],[Time 1]]&lt;0.5,Overall_Data[[#This Row],[Mark 1]]&gt;75),"A",IF(Overall_Data[[#This Row],[Mark 1]]&gt;70,"B","C"))</f>
        <v>C</v>
      </c>
      <c r="AV139" t="str">
        <f>IF(AND(Overall_Data[[#This Row],[Final Status]]="Passed",Overall_Data[[#This Row],[Retest Count]]&gt;0),"B",IF(Overall_Data[[#This Row],[Final Status]]="Passed","A","C"))</f>
        <v>A</v>
      </c>
      <c r="AW139" t="str">
        <f t="array" ref="AW139">_xlfn.IFS(Overall_Data[[#This Row],[Final Status]]="Passed","A",Overall_Data[[#This Row],[Final Status]]="Failed","B",Overall_Data[[#This Row],[Final Status]]="Not Attended","C")</f>
        <v>A</v>
      </c>
    </row>
    <row r="140" spans="1:49" ht="15.75" customHeight="1" x14ac:dyDescent="0.3">
      <c r="A140" s="46" t="s">
        <v>169</v>
      </c>
      <c r="B140" s="3" t="s">
        <v>50</v>
      </c>
      <c r="C140" s="3" t="s">
        <v>196</v>
      </c>
      <c r="D140" s="3" t="s">
        <v>52</v>
      </c>
      <c r="E140" s="3" t="s">
        <v>53</v>
      </c>
      <c r="F140" s="3">
        <v>70.05</v>
      </c>
      <c r="G140" s="3" t="s">
        <v>54</v>
      </c>
      <c r="H140" s="3" t="s">
        <v>55</v>
      </c>
      <c r="I140" s="25" t="s">
        <v>210</v>
      </c>
      <c r="J140" s="47">
        <v>100</v>
      </c>
      <c r="K140" s="48">
        <v>5690</v>
      </c>
      <c r="L140" s="48">
        <v>7</v>
      </c>
      <c r="M140" s="48">
        <v>8</v>
      </c>
      <c r="N140" s="49">
        <v>5690</v>
      </c>
      <c r="O140" s="49">
        <v>7</v>
      </c>
      <c r="P140" s="49">
        <v>8</v>
      </c>
      <c r="Q140" s="48">
        <v>5690</v>
      </c>
      <c r="R140" s="48">
        <v>7</v>
      </c>
      <c r="S140" s="48">
        <v>8</v>
      </c>
      <c r="T140" s="48">
        <v>5690</v>
      </c>
      <c r="U140" s="48">
        <v>7</v>
      </c>
      <c r="V140" s="48">
        <v>8</v>
      </c>
      <c r="W140" s="57">
        <v>73</v>
      </c>
      <c r="X140" s="58">
        <v>83</v>
      </c>
      <c r="Y140" s="3">
        <v>34</v>
      </c>
      <c r="Z140" s="3">
        <v>60</v>
      </c>
      <c r="AA140" s="52"/>
      <c r="AB140" s="52"/>
      <c r="AC140" s="53">
        <v>0.6</v>
      </c>
      <c r="AD140" s="54">
        <v>0.63</v>
      </c>
      <c r="AE140" s="53">
        <v>0.83</v>
      </c>
      <c r="AF140" s="53">
        <v>0.88</v>
      </c>
      <c r="AG140" s="53">
        <v>0.38</v>
      </c>
      <c r="AH140" s="55">
        <v>700</v>
      </c>
      <c r="AI140" s="13"/>
      <c r="AJ140" s="45" t="str">
        <f>IF(Overall_Data[[#This Row],[Final Exam Mark]]&gt;0,IF(Overall_Data[[#This Row],[Final Exam Mark]]&gt;=700,"Passed","Failed"),"Not Attended")</f>
        <v>Passed</v>
      </c>
      <c r="AK14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40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4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40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40" s="15">
        <f>IF(ISBLANK(Overall_Data[[#This Row],[Time of Mock 1]]),AVERAGE(Overall_Data[Time of Mock 1]),VALUE(Overall_Data[[#This Row],[Time of Mock 1]]))</f>
        <v>73</v>
      </c>
      <c r="AP140" s="14">
        <f>IF(ISBLANK(Overall_Data[[#This Row],[Mock 1 Mark]]),AVERAGE(Overall_Data[Mock 1 Mark]),Overall_Data[[#This Row],[Mock 1 Mark]])</f>
        <v>83</v>
      </c>
      <c r="AQ140" s="15">
        <f>IF(ISBLANK(Overall_Data[[#This Row],[Time of Mock 2]]),AVERAGE(Overall_Data[Time of Mock 2]),VALUE(Overall_Data[[#This Row],[Time of Mock 2]]))</f>
        <v>34</v>
      </c>
      <c r="AR140" s="14">
        <f>IF(ISBLANK(Overall_Data[[#This Row],[Mock 2 Mark]]),AVERAGE(Overall_Data[Mock 2 Mark]),VALUE(Overall_Data[[#This Row],[Mock 2 Mark]]))</f>
        <v>60</v>
      </c>
      <c r="AS140" s="15">
        <f>IF(ISBLANK(Overall_Data[[#This Row],[Time of Mock 3]]),AVERAGE(Overall_Data[Time of Mock 3]),VALUE(Overall_Data[[#This Row],[Time of Mock 3]]))</f>
        <v>0.2982142857142856</v>
      </c>
      <c r="AT140" s="14">
        <f>IF(ISBLANK(Overall_Data[[#This Row],[Mark of Mock 3]]),AVERAGE(Overall_Data[Mark of Mock 3]),VALUE(Overall_Data[[#This Row],[Mark of Mock 3]]))</f>
        <v>81.964285714285708</v>
      </c>
      <c r="AU140" t="str">
        <f>IF(AND(Overall_Data[[#This Row],[Time 1]]&lt;0.5,Overall_Data[[#This Row],[Mark 1]]&gt;75),"A",IF(Overall_Data[[#This Row],[Mark 1]]&gt;70,"B","C"))</f>
        <v>B</v>
      </c>
      <c r="AV140" t="str">
        <f>IF(AND(Overall_Data[[#This Row],[Final Status]]="Passed",Overall_Data[[#This Row],[Retest Count]]&gt;0),"B",IF(Overall_Data[[#This Row],[Final Status]]="Passed","A","C"))</f>
        <v>A</v>
      </c>
      <c r="AW140" t="str">
        <f t="array" ref="AW140">_xlfn.IFS(Overall_Data[[#This Row],[Final Status]]="Passed","A",Overall_Data[[#This Row],[Final Status]]="Failed","B",Overall_Data[[#This Row],[Final Status]]="Not Attended","C")</f>
        <v>A</v>
      </c>
    </row>
    <row r="141" spans="1:49" ht="15.75" customHeight="1" x14ac:dyDescent="0.3">
      <c r="A141" s="46" t="s">
        <v>169</v>
      </c>
      <c r="B141" s="3" t="s">
        <v>50</v>
      </c>
      <c r="C141" s="3" t="s">
        <v>197</v>
      </c>
      <c r="D141" s="3" t="s">
        <v>57</v>
      </c>
      <c r="E141" s="3" t="s">
        <v>58</v>
      </c>
      <c r="F141" s="3">
        <v>57</v>
      </c>
      <c r="G141" s="3" t="s">
        <v>54</v>
      </c>
      <c r="H141" s="3" t="s">
        <v>55</v>
      </c>
      <c r="I141" s="25" t="s">
        <v>171</v>
      </c>
      <c r="J141" s="47">
        <v>66.666666666666657</v>
      </c>
      <c r="K141" s="48">
        <v>8238.7594936708865</v>
      </c>
      <c r="L141" s="48">
        <v>9.1374999999999993</v>
      </c>
      <c r="M141" s="48">
        <v>5.8625000000000007</v>
      </c>
      <c r="N141" s="49">
        <v>8238.7594936708865</v>
      </c>
      <c r="O141" s="49">
        <v>9.1374999999999993</v>
      </c>
      <c r="P141" s="49">
        <v>5.8625000000000007</v>
      </c>
      <c r="Q141" s="48">
        <v>8238.7594936708865</v>
      </c>
      <c r="R141" s="48">
        <v>9.1374999999999993</v>
      </c>
      <c r="S141" s="48">
        <v>5.8625000000000007</v>
      </c>
      <c r="T141" s="48">
        <v>8238.7594936708865</v>
      </c>
      <c r="U141" s="48">
        <v>9.1374999999999993</v>
      </c>
      <c r="V141" s="48">
        <v>5.8625000000000007</v>
      </c>
      <c r="W141" s="57">
        <v>86</v>
      </c>
      <c r="X141" s="58">
        <v>65</v>
      </c>
      <c r="Y141" s="3">
        <v>40</v>
      </c>
      <c r="Z141" s="3">
        <v>80</v>
      </c>
      <c r="AA141" s="52"/>
      <c r="AB141" s="52"/>
      <c r="AC141" s="53">
        <v>0.8</v>
      </c>
      <c r="AD141" s="54">
        <v>0.75</v>
      </c>
      <c r="AE141" s="53">
        <v>0.83</v>
      </c>
      <c r="AF141" s="53">
        <v>1</v>
      </c>
      <c r="AG141" s="53">
        <v>0.63</v>
      </c>
      <c r="AH141" s="55">
        <v>825</v>
      </c>
      <c r="AI141" s="13"/>
      <c r="AJ141" s="45" t="str">
        <f>IF(Overall_Data[[#This Row],[Final Exam Mark]]&gt;0,IF(Overall_Data[[#This Row],[Final Exam Mark]]&gt;=700,"Passed","Failed"),"Not Attended")</f>
        <v>Passed</v>
      </c>
      <c r="AK14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60.916666666666664</v>
      </c>
      <c r="AL141" s="14">
        <f>IF(Overall_Data[[#This Row],[MOS Table - Total Score]]&gt;0,Overall_Data[[#This Row],[MOS Table - Correct Answers]]/(Overall_Data[[#This Row],[MOS Table - Correct Answers]]+Overall_Data[[#This Row],[MOS Table - Wrong Answers]])*100,0)</f>
        <v>60.916666666666664</v>
      </c>
      <c r="AM14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60.916666666666664</v>
      </c>
      <c r="AN141" s="14">
        <f>IF(Overall_Data[[#This Row],[MOS Charts - Total Score]]&gt;0,Overall_Data[[#This Row],[MOS Charts - Correct Answers]]/(Overall_Data[[#This Row],[MOS Charts - Correct Answers]]+Overall_Data[[#This Row],[MOS Charts - Wrong Answers]])*100,0)</f>
        <v>60.916666666666664</v>
      </c>
      <c r="AO141" s="15">
        <f>IF(ISBLANK(Overall_Data[[#This Row],[Time of Mock 1]]),AVERAGE(Overall_Data[Time of Mock 1]),VALUE(Overall_Data[[#This Row],[Time of Mock 1]]))</f>
        <v>86</v>
      </c>
      <c r="AP141" s="14">
        <f>IF(ISBLANK(Overall_Data[[#This Row],[Mock 1 Mark]]),AVERAGE(Overall_Data[Mock 1 Mark]),Overall_Data[[#This Row],[Mock 1 Mark]])</f>
        <v>65</v>
      </c>
      <c r="AQ141" s="15">
        <f>IF(ISBLANK(Overall_Data[[#This Row],[Time of Mock 2]]),AVERAGE(Overall_Data[Time of Mock 2]),VALUE(Overall_Data[[#This Row],[Time of Mock 2]]))</f>
        <v>40</v>
      </c>
      <c r="AR141" s="14">
        <f>IF(ISBLANK(Overall_Data[[#This Row],[Mock 2 Mark]]),AVERAGE(Overall_Data[Mock 2 Mark]),VALUE(Overall_Data[[#This Row],[Mock 2 Mark]]))</f>
        <v>80</v>
      </c>
      <c r="AS141" s="15">
        <f>IF(ISBLANK(Overall_Data[[#This Row],[Time of Mock 3]]),AVERAGE(Overall_Data[Time of Mock 3]),VALUE(Overall_Data[[#This Row],[Time of Mock 3]]))</f>
        <v>0.2982142857142856</v>
      </c>
      <c r="AT141" s="14">
        <f>IF(ISBLANK(Overall_Data[[#This Row],[Mark of Mock 3]]),AVERAGE(Overall_Data[Mark of Mock 3]),VALUE(Overall_Data[[#This Row],[Mark of Mock 3]]))</f>
        <v>81.964285714285708</v>
      </c>
      <c r="AU141" t="str">
        <f>IF(AND(Overall_Data[[#This Row],[Time 1]]&lt;0.5,Overall_Data[[#This Row],[Mark 1]]&gt;75),"A",IF(Overall_Data[[#This Row],[Mark 1]]&gt;70,"B","C"))</f>
        <v>C</v>
      </c>
      <c r="AV141" t="str">
        <f>IF(AND(Overall_Data[[#This Row],[Final Status]]="Passed",Overall_Data[[#This Row],[Retest Count]]&gt;0),"B",IF(Overall_Data[[#This Row],[Final Status]]="Passed","A","C"))</f>
        <v>A</v>
      </c>
      <c r="AW141" t="str">
        <f t="array" ref="AW141">_xlfn.IFS(Overall_Data[[#This Row],[Final Status]]="Passed","A",Overall_Data[[#This Row],[Final Status]]="Failed","B",Overall_Data[[#This Row],[Final Status]]="Not Attended","C")</f>
        <v>A</v>
      </c>
    </row>
    <row r="142" spans="1:49" ht="15.75" customHeight="1" x14ac:dyDescent="0.3">
      <c r="A142" s="46" t="s">
        <v>169</v>
      </c>
      <c r="B142" s="3" t="s">
        <v>50</v>
      </c>
      <c r="C142" s="3" t="s">
        <v>198</v>
      </c>
      <c r="D142" s="3" t="s">
        <v>57</v>
      </c>
      <c r="E142" s="3" t="s">
        <v>58</v>
      </c>
      <c r="F142" s="3">
        <v>68</v>
      </c>
      <c r="G142" s="3" t="s">
        <v>54</v>
      </c>
      <c r="H142" s="3" t="s">
        <v>55</v>
      </c>
      <c r="I142" s="25" t="s">
        <v>210</v>
      </c>
      <c r="J142" s="47">
        <v>66.666666666666657</v>
      </c>
      <c r="K142" s="48">
        <v>8729</v>
      </c>
      <c r="L142" s="48">
        <v>10</v>
      </c>
      <c r="M142" s="48">
        <v>5</v>
      </c>
      <c r="N142" s="49">
        <v>8729</v>
      </c>
      <c r="O142" s="49">
        <v>10</v>
      </c>
      <c r="P142" s="49">
        <v>5</v>
      </c>
      <c r="Q142" s="48">
        <v>8729</v>
      </c>
      <c r="R142" s="48">
        <v>10</v>
      </c>
      <c r="S142" s="48">
        <v>5</v>
      </c>
      <c r="T142" s="48">
        <v>8729</v>
      </c>
      <c r="U142" s="48">
        <v>10</v>
      </c>
      <c r="V142" s="48">
        <v>5</v>
      </c>
      <c r="W142" s="57">
        <v>63</v>
      </c>
      <c r="X142" s="58">
        <v>83</v>
      </c>
      <c r="Y142" s="3">
        <v>42</v>
      </c>
      <c r="Z142" s="3">
        <v>87</v>
      </c>
      <c r="AA142" s="52"/>
      <c r="AB142" s="52"/>
      <c r="AC142" s="53">
        <v>0.6</v>
      </c>
      <c r="AD142" s="54">
        <v>1</v>
      </c>
      <c r="AE142" s="53">
        <v>1</v>
      </c>
      <c r="AF142" s="53">
        <v>1</v>
      </c>
      <c r="AG142" s="53">
        <v>1</v>
      </c>
      <c r="AH142" s="55">
        <v>950</v>
      </c>
      <c r="AI142" s="13"/>
      <c r="AJ142" s="45" t="str">
        <f>IF(Overall_Data[[#This Row],[Final Exam Mark]]&gt;0,IF(Overall_Data[[#This Row],[Final Exam Mark]]&gt;=700,"Passed","Failed"),"Not Attended")</f>
        <v>Passed</v>
      </c>
      <c r="AK14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42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4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42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42" s="15">
        <f>IF(ISBLANK(Overall_Data[[#This Row],[Time of Mock 1]]),AVERAGE(Overall_Data[Time of Mock 1]),VALUE(Overall_Data[[#This Row],[Time of Mock 1]]))</f>
        <v>63</v>
      </c>
      <c r="AP142" s="14">
        <f>IF(ISBLANK(Overall_Data[[#This Row],[Mock 1 Mark]]),AVERAGE(Overall_Data[Mock 1 Mark]),Overall_Data[[#This Row],[Mock 1 Mark]])</f>
        <v>83</v>
      </c>
      <c r="AQ142" s="15">
        <f>IF(ISBLANK(Overall_Data[[#This Row],[Time of Mock 2]]),AVERAGE(Overall_Data[Time of Mock 2]),VALUE(Overall_Data[[#This Row],[Time of Mock 2]]))</f>
        <v>42</v>
      </c>
      <c r="AR142" s="14">
        <f>IF(ISBLANK(Overall_Data[[#This Row],[Mock 2 Mark]]),AVERAGE(Overall_Data[Mock 2 Mark]),VALUE(Overall_Data[[#This Row],[Mock 2 Mark]]))</f>
        <v>87</v>
      </c>
      <c r="AS142" s="15">
        <f>IF(ISBLANK(Overall_Data[[#This Row],[Time of Mock 3]]),AVERAGE(Overall_Data[Time of Mock 3]),VALUE(Overall_Data[[#This Row],[Time of Mock 3]]))</f>
        <v>0.2982142857142856</v>
      </c>
      <c r="AT142" s="14">
        <f>IF(ISBLANK(Overall_Data[[#This Row],[Mark of Mock 3]]),AVERAGE(Overall_Data[Mark of Mock 3]),VALUE(Overall_Data[[#This Row],[Mark of Mock 3]]))</f>
        <v>81.964285714285708</v>
      </c>
      <c r="AU142" t="str">
        <f>IF(AND(Overall_Data[[#This Row],[Time 1]]&lt;0.5,Overall_Data[[#This Row],[Mark 1]]&gt;75),"A",IF(Overall_Data[[#This Row],[Mark 1]]&gt;70,"B","C"))</f>
        <v>B</v>
      </c>
      <c r="AV142" t="str">
        <f>IF(AND(Overall_Data[[#This Row],[Final Status]]="Passed",Overall_Data[[#This Row],[Retest Count]]&gt;0),"B",IF(Overall_Data[[#This Row],[Final Status]]="Passed","A","C"))</f>
        <v>A</v>
      </c>
      <c r="AW142" t="str">
        <f t="array" ref="AW142">_xlfn.IFS(Overall_Data[[#This Row],[Final Status]]="Passed","A",Overall_Data[[#This Row],[Final Status]]="Failed","B",Overall_Data[[#This Row],[Final Status]]="Not Attended","C")</f>
        <v>A</v>
      </c>
    </row>
    <row r="143" spans="1:49" ht="15.75" customHeight="1" x14ac:dyDescent="0.3">
      <c r="A143" s="46" t="s">
        <v>169</v>
      </c>
      <c r="B143" s="3" t="s">
        <v>50</v>
      </c>
      <c r="C143" s="3" t="s">
        <v>199</v>
      </c>
      <c r="D143" s="3" t="s">
        <v>52</v>
      </c>
      <c r="E143" s="3" t="s">
        <v>60</v>
      </c>
      <c r="F143" s="3">
        <v>75.75</v>
      </c>
      <c r="G143" s="3" t="s">
        <v>54</v>
      </c>
      <c r="H143" s="3" t="s">
        <v>55</v>
      </c>
      <c r="I143" s="25" t="s">
        <v>179</v>
      </c>
      <c r="J143" s="47">
        <v>83.333333333333343</v>
      </c>
      <c r="K143" s="48">
        <v>8232.4743589743593</v>
      </c>
      <c r="L143" s="48">
        <v>9.1265822784810133</v>
      </c>
      <c r="M143" s="48">
        <v>5.8734177215189867</v>
      </c>
      <c r="N143" s="49">
        <v>8232.4743589743593</v>
      </c>
      <c r="O143" s="49">
        <v>9.1265822784810133</v>
      </c>
      <c r="P143" s="49">
        <v>5.8734177215189867</v>
      </c>
      <c r="Q143" s="48">
        <v>8232.4743589743593</v>
      </c>
      <c r="R143" s="48">
        <v>9.1265822784810133</v>
      </c>
      <c r="S143" s="48">
        <v>5.8734177215189867</v>
      </c>
      <c r="T143" s="48">
        <v>8232.4743589743593</v>
      </c>
      <c r="U143" s="48">
        <v>9.1265822784810133</v>
      </c>
      <c r="V143" s="48">
        <v>5.8734177215189867</v>
      </c>
      <c r="W143" s="57">
        <v>70</v>
      </c>
      <c r="X143" s="58">
        <v>55</v>
      </c>
      <c r="Y143" s="3">
        <v>31</v>
      </c>
      <c r="Z143" s="3">
        <v>74</v>
      </c>
      <c r="AA143" s="52"/>
      <c r="AB143" s="52"/>
      <c r="AC143" s="53">
        <v>0.8</v>
      </c>
      <c r="AD143" s="54">
        <v>0.5</v>
      </c>
      <c r="AE143" s="53">
        <v>0.5</v>
      </c>
      <c r="AF143" s="53">
        <v>0.75</v>
      </c>
      <c r="AG143" s="53">
        <v>0.5</v>
      </c>
      <c r="AH143" s="55">
        <v>737</v>
      </c>
      <c r="AI143" s="13"/>
      <c r="AJ143" s="45" t="str">
        <f>IF(Overall_Data[[#This Row],[Final Exam Mark]]&gt;0,IF(Overall_Data[[#This Row],[Final Exam Mark]]&gt;=700,"Passed","Failed"),"Not Attended")</f>
        <v>Passed</v>
      </c>
      <c r="AK14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60.843881856540094</v>
      </c>
      <c r="AL143" s="14">
        <f>IF(Overall_Data[[#This Row],[MOS Table - Total Score]]&gt;0,Overall_Data[[#This Row],[MOS Table - Correct Answers]]/(Overall_Data[[#This Row],[MOS Table - Correct Answers]]+Overall_Data[[#This Row],[MOS Table - Wrong Answers]])*100,0)</f>
        <v>60.843881856540094</v>
      </c>
      <c r="AM14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60.843881856540094</v>
      </c>
      <c r="AN143" s="14">
        <f>IF(Overall_Data[[#This Row],[MOS Charts - Total Score]]&gt;0,Overall_Data[[#This Row],[MOS Charts - Correct Answers]]/(Overall_Data[[#This Row],[MOS Charts - Correct Answers]]+Overall_Data[[#This Row],[MOS Charts - Wrong Answers]])*100,0)</f>
        <v>60.843881856540094</v>
      </c>
      <c r="AO143" s="15">
        <f>IF(ISBLANK(Overall_Data[[#This Row],[Time of Mock 1]]),AVERAGE(Overall_Data[Time of Mock 1]),VALUE(Overall_Data[[#This Row],[Time of Mock 1]]))</f>
        <v>70</v>
      </c>
      <c r="AP143" s="14">
        <f>IF(ISBLANK(Overall_Data[[#This Row],[Mock 1 Mark]]),AVERAGE(Overall_Data[Mock 1 Mark]),Overall_Data[[#This Row],[Mock 1 Mark]])</f>
        <v>55</v>
      </c>
      <c r="AQ143" s="15">
        <f>IF(ISBLANK(Overall_Data[[#This Row],[Time of Mock 2]]),AVERAGE(Overall_Data[Time of Mock 2]),VALUE(Overall_Data[[#This Row],[Time of Mock 2]]))</f>
        <v>31</v>
      </c>
      <c r="AR143" s="14">
        <f>IF(ISBLANK(Overall_Data[[#This Row],[Mock 2 Mark]]),AVERAGE(Overall_Data[Mock 2 Mark]),VALUE(Overall_Data[[#This Row],[Mock 2 Mark]]))</f>
        <v>74</v>
      </c>
      <c r="AS143" s="15">
        <f>IF(ISBLANK(Overall_Data[[#This Row],[Time of Mock 3]]),AVERAGE(Overall_Data[Time of Mock 3]),VALUE(Overall_Data[[#This Row],[Time of Mock 3]]))</f>
        <v>0.2982142857142856</v>
      </c>
      <c r="AT143" s="14">
        <f>IF(ISBLANK(Overall_Data[[#This Row],[Mark of Mock 3]]),AVERAGE(Overall_Data[Mark of Mock 3]),VALUE(Overall_Data[[#This Row],[Mark of Mock 3]]))</f>
        <v>81.964285714285708</v>
      </c>
      <c r="AU143" t="str">
        <f>IF(AND(Overall_Data[[#This Row],[Time 1]]&lt;0.5,Overall_Data[[#This Row],[Mark 1]]&gt;75),"A",IF(Overall_Data[[#This Row],[Mark 1]]&gt;70,"B","C"))</f>
        <v>C</v>
      </c>
      <c r="AV143" t="str">
        <f>IF(AND(Overall_Data[[#This Row],[Final Status]]="Passed",Overall_Data[[#This Row],[Retest Count]]&gt;0),"B",IF(Overall_Data[[#This Row],[Final Status]]="Passed","A","C"))</f>
        <v>A</v>
      </c>
      <c r="AW143" t="str">
        <f t="array" ref="AW143">_xlfn.IFS(Overall_Data[[#This Row],[Final Status]]="Passed","A",Overall_Data[[#This Row],[Final Status]]="Failed","B",Overall_Data[[#This Row],[Final Status]]="Not Attended","C")</f>
        <v>A</v>
      </c>
    </row>
    <row r="144" spans="1:49" ht="15.75" customHeight="1" x14ac:dyDescent="0.3">
      <c r="A144" s="46" t="s">
        <v>169</v>
      </c>
      <c r="B144" s="3" t="s">
        <v>50</v>
      </c>
      <c r="C144" s="3" t="s">
        <v>200</v>
      </c>
      <c r="D144" s="3" t="s">
        <v>52</v>
      </c>
      <c r="E144" s="3" t="s">
        <v>58</v>
      </c>
      <c r="F144" s="3">
        <v>50.16</v>
      </c>
      <c r="G144" s="3" t="s">
        <v>54</v>
      </c>
      <c r="H144" s="3" t="s">
        <v>55</v>
      </c>
      <c r="I144" s="25" t="s">
        <v>171</v>
      </c>
      <c r="J144" s="47">
        <v>66.666666666666657</v>
      </c>
      <c r="K144" s="48">
        <v>5353</v>
      </c>
      <c r="L144" s="48">
        <v>6</v>
      </c>
      <c r="M144" s="48">
        <v>9</v>
      </c>
      <c r="N144" s="49">
        <v>5353</v>
      </c>
      <c r="O144" s="49">
        <v>6</v>
      </c>
      <c r="P144" s="49">
        <v>9</v>
      </c>
      <c r="Q144" s="48">
        <v>5353</v>
      </c>
      <c r="R144" s="48">
        <v>6</v>
      </c>
      <c r="S144" s="48">
        <v>9</v>
      </c>
      <c r="T144" s="48">
        <v>5353</v>
      </c>
      <c r="U144" s="48">
        <v>6</v>
      </c>
      <c r="V144" s="48">
        <v>9</v>
      </c>
      <c r="W144" s="57">
        <v>73</v>
      </c>
      <c r="X144" s="58">
        <v>63</v>
      </c>
      <c r="Y144" s="3">
        <v>35</v>
      </c>
      <c r="Z144" s="3">
        <v>64</v>
      </c>
      <c r="AA144" s="52"/>
      <c r="AB144" s="52"/>
      <c r="AC144" s="53"/>
      <c r="AD144" s="54"/>
      <c r="AE144" s="53"/>
      <c r="AF144" s="53"/>
      <c r="AG144" s="53"/>
      <c r="AH144" s="55"/>
      <c r="AI144" s="13"/>
      <c r="AJ144" s="45" t="str">
        <f>IF(Overall_Data[[#This Row],[Final Exam Mark]]&gt;0,IF(Overall_Data[[#This Row],[Final Exam Mark]]&gt;=700,"Passed","Failed"),"Not Attended")</f>
        <v>Not Attended</v>
      </c>
      <c r="AK14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44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4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144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144" s="15">
        <f>IF(ISBLANK(Overall_Data[[#This Row],[Time of Mock 1]]),AVERAGE(Overall_Data[Time of Mock 1]),VALUE(Overall_Data[[#This Row],[Time of Mock 1]]))</f>
        <v>73</v>
      </c>
      <c r="AP144" s="14">
        <f>IF(ISBLANK(Overall_Data[[#This Row],[Mock 1 Mark]]),AVERAGE(Overall_Data[Mock 1 Mark]),Overall_Data[[#This Row],[Mock 1 Mark]])</f>
        <v>63</v>
      </c>
      <c r="AQ144" s="15">
        <f>IF(ISBLANK(Overall_Data[[#This Row],[Time of Mock 2]]),AVERAGE(Overall_Data[Time of Mock 2]),VALUE(Overall_Data[[#This Row],[Time of Mock 2]]))</f>
        <v>35</v>
      </c>
      <c r="AR144" s="14">
        <f>IF(ISBLANK(Overall_Data[[#This Row],[Mock 2 Mark]]),AVERAGE(Overall_Data[Mock 2 Mark]),VALUE(Overall_Data[[#This Row],[Mock 2 Mark]]))</f>
        <v>64</v>
      </c>
      <c r="AS144" s="15">
        <f>IF(ISBLANK(Overall_Data[[#This Row],[Time of Mock 3]]),AVERAGE(Overall_Data[Time of Mock 3]),VALUE(Overall_Data[[#This Row],[Time of Mock 3]]))</f>
        <v>0.2982142857142856</v>
      </c>
      <c r="AT144" s="14">
        <f>IF(ISBLANK(Overall_Data[[#This Row],[Mark of Mock 3]]),AVERAGE(Overall_Data[Mark of Mock 3]),VALUE(Overall_Data[[#This Row],[Mark of Mock 3]]))</f>
        <v>81.964285714285708</v>
      </c>
      <c r="AU144" t="str">
        <f>IF(AND(Overall_Data[[#This Row],[Time 1]]&lt;0.5,Overall_Data[[#This Row],[Mark 1]]&gt;75),"A",IF(Overall_Data[[#This Row],[Mark 1]]&gt;70,"B","C"))</f>
        <v>C</v>
      </c>
      <c r="AV144" t="str">
        <f>IF(AND(Overall_Data[[#This Row],[Final Status]]="Passed",Overall_Data[[#This Row],[Retest Count]]&gt;0),"B",IF(Overall_Data[[#This Row],[Final Status]]="Passed","A","C"))</f>
        <v>C</v>
      </c>
      <c r="AW144" t="str">
        <f t="array" ref="AW144">_xlfn.IFS(Overall_Data[[#This Row],[Final Status]]="Passed","A",Overall_Data[[#This Row],[Final Status]]="Failed","B",Overall_Data[[#This Row],[Final Status]]="Not Attended","C")</f>
        <v>C</v>
      </c>
    </row>
    <row r="145" spans="1:49" ht="15.75" customHeight="1" x14ac:dyDescent="0.3">
      <c r="A145" s="46" t="s">
        <v>169</v>
      </c>
      <c r="B145" s="3" t="s">
        <v>50</v>
      </c>
      <c r="C145" s="3" t="s">
        <v>201</v>
      </c>
      <c r="D145" s="3" t="s">
        <v>52</v>
      </c>
      <c r="E145" s="3" t="s">
        <v>60</v>
      </c>
      <c r="F145" s="3">
        <v>73</v>
      </c>
      <c r="G145" s="3" t="s">
        <v>54</v>
      </c>
      <c r="H145" s="3" t="s">
        <v>55</v>
      </c>
      <c r="I145" s="25" t="s">
        <v>171</v>
      </c>
      <c r="J145" s="47">
        <v>83.333333333333343</v>
      </c>
      <c r="K145" s="48">
        <v>8957</v>
      </c>
      <c r="L145" s="48">
        <v>11</v>
      </c>
      <c r="M145" s="48">
        <v>4</v>
      </c>
      <c r="N145" s="49">
        <v>8957</v>
      </c>
      <c r="O145" s="49">
        <v>11</v>
      </c>
      <c r="P145" s="49">
        <v>4</v>
      </c>
      <c r="Q145" s="48">
        <v>8957</v>
      </c>
      <c r="R145" s="48">
        <v>11</v>
      </c>
      <c r="S145" s="48">
        <v>4</v>
      </c>
      <c r="T145" s="48">
        <v>8957</v>
      </c>
      <c r="U145" s="48">
        <v>11</v>
      </c>
      <c r="V145" s="48">
        <v>4</v>
      </c>
      <c r="W145" s="58">
        <v>51</v>
      </c>
      <c r="X145" s="58">
        <v>63</v>
      </c>
      <c r="Y145" s="3">
        <v>19</v>
      </c>
      <c r="Z145" s="3">
        <v>84</v>
      </c>
      <c r="AA145" s="52"/>
      <c r="AB145" s="52"/>
      <c r="AC145" s="53">
        <v>0.6</v>
      </c>
      <c r="AD145" s="54">
        <v>0.38</v>
      </c>
      <c r="AE145" s="53">
        <v>0.67</v>
      </c>
      <c r="AF145" s="53">
        <v>0.75</v>
      </c>
      <c r="AG145" s="53">
        <v>0.63</v>
      </c>
      <c r="AH145" s="55">
        <v>737</v>
      </c>
      <c r="AI145" s="13"/>
      <c r="AJ145" s="45" t="str">
        <f>IF(Overall_Data[[#This Row],[Final Exam Mark]]&gt;0,IF(Overall_Data[[#This Row],[Final Exam Mark]]&gt;=700,"Passed","Failed"),"Not Attended")</f>
        <v>Passed</v>
      </c>
      <c r="AK14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45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4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45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45" s="15">
        <f>IF(ISBLANK(Overall_Data[[#This Row],[Time of Mock 1]]),AVERAGE(Overall_Data[Time of Mock 1]),VALUE(Overall_Data[[#This Row],[Time of Mock 1]]))</f>
        <v>51</v>
      </c>
      <c r="AP145" s="14">
        <f>IF(ISBLANK(Overall_Data[[#This Row],[Mock 1 Mark]]),AVERAGE(Overall_Data[Mock 1 Mark]),Overall_Data[[#This Row],[Mock 1 Mark]])</f>
        <v>63</v>
      </c>
      <c r="AQ145" s="15">
        <f>IF(ISBLANK(Overall_Data[[#This Row],[Time of Mock 2]]),AVERAGE(Overall_Data[Time of Mock 2]),VALUE(Overall_Data[[#This Row],[Time of Mock 2]]))</f>
        <v>19</v>
      </c>
      <c r="AR145" s="14">
        <f>IF(ISBLANK(Overall_Data[[#This Row],[Mock 2 Mark]]),AVERAGE(Overall_Data[Mock 2 Mark]),VALUE(Overall_Data[[#This Row],[Mock 2 Mark]]))</f>
        <v>84</v>
      </c>
      <c r="AS145" s="15">
        <f>IF(ISBLANK(Overall_Data[[#This Row],[Time of Mock 3]]),AVERAGE(Overall_Data[Time of Mock 3]),VALUE(Overall_Data[[#This Row],[Time of Mock 3]]))</f>
        <v>0.2982142857142856</v>
      </c>
      <c r="AT145" s="14">
        <f>IF(ISBLANK(Overall_Data[[#This Row],[Mark of Mock 3]]),AVERAGE(Overall_Data[Mark of Mock 3]),VALUE(Overall_Data[[#This Row],[Mark of Mock 3]]))</f>
        <v>81.964285714285708</v>
      </c>
      <c r="AU145" t="str">
        <f>IF(AND(Overall_Data[[#This Row],[Time 1]]&lt;0.5,Overall_Data[[#This Row],[Mark 1]]&gt;75),"A",IF(Overall_Data[[#This Row],[Mark 1]]&gt;70,"B","C"))</f>
        <v>C</v>
      </c>
      <c r="AV145" t="str">
        <f>IF(AND(Overall_Data[[#This Row],[Final Status]]="Passed",Overall_Data[[#This Row],[Retest Count]]&gt;0),"B",IF(Overall_Data[[#This Row],[Final Status]]="Passed","A","C"))</f>
        <v>A</v>
      </c>
      <c r="AW145" t="str">
        <f t="array" ref="AW145">_xlfn.IFS(Overall_Data[[#This Row],[Final Status]]="Passed","A",Overall_Data[[#This Row],[Final Status]]="Failed","B",Overall_Data[[#This Row],[Final Status]]="Not Attended","C")</f>
        <v>A</v>
      </c>
    </row>
    <row r="146" spans="1:49" ht="15.75" customHeight="1" x14ac:dyDescent="0.3">
      <c r="A146" s="46" t="s">
        <v>169</v>
      </c>
      <c r="B146" s="3" t="s">
        <v>50</v>
      </c>
      <c r="C146" s="3" t="s">
        <v>202</v>
      </c>
      <c r="D146" s="3" t="s">
        <v>57</v>
      </c>
      <c r="E146" s="3" t="s">
        <v>60</v>
      </c>
      <c r="F146" s="3">
        <v>68</v>
      </c>
      <c r="G146" s="3" t="s">
        <v>54</v>
      </c>
      <c r="H146" s="3" t="s">
        <v>55</v>
      </c>
      <c r="I146" s="25" t="s">
        <v>171</v>
      </c>
      <c r="J146" s="47">
        <v>100</v>
      </c>
      <c r="K146" s="48">
        <v>10913</v>
      </c>
      <c r="L146" s="48">
        <v>12</v>
      </c>
      <c r="M146" s="48">
        <v>3</v>
      </c>
      <c r="N146" s="49">
        <v>10913</v>
      </c>
      <c r="O146" s="49">
        <v>12</v>
      </c>
      <c r="P146" s="49">
        <v>3</v>
      </c>
      <c r="Q146" s="48">
        <v>10913</v>
      </c>
      <c r="R146" s="48">
        <v>12</v>
      </c>
      <c r="S146" s="48">
        <v>3</v>
      </c>
      <c r="T146" s="48">
        <v>10913</v>
      </c>
      <c r="U146" s="48">
        <v>12</v>
      </c>
      <c r="V146" s="48">
        <v>3</v>
      </c>
      <c r="W146" s="57">
        <v>87</v>
      </c>
      <c r="X146" s="58">
        <v>88</v>
      </c>
      <c r="Y146" s="3">
        <v>41</v>
      </c>
      <c r="Z146" s="3">
        <v>80</v>
      </c>
      <c r="AA146" s="52"/>
      <c r="AB146" s="52"/>
      <c r="AC146" s="53">
        <v>0.6</v>
      </c>
      <c r="AD146" s="54">
        <v>0.75</v>
      </c>
      <c r="AE146" s="53">
        <v>1</v>
      </c>
      <c r="AF146" s="53">
        <v>0.88</v>
      </c>
      <c r="AG146" s="53">
        <v>0.88</v>
      </c>
      <c r="AH146" s="55">
        <v>887</v>
      </c>
      <c r="AI146" s="13"/>
      <c r="AJ146" s="45" t="str">
        <f>IF(Overall_Data[[#This Row],[Final Exam Mark]]&gt;0,IF(Overall_Data[[#This Row],[Final Exam Mark]]&gt;=700,"Passed","Failed"),"Not Attended")</f>
        <v>Passed</v>
      </c>
      <c r="AK14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46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4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146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146" s="15">
        <f>IF(ISBLANK(Overall_Data[[#This Row],[Time of Mock 1]]),AVERAGE(Overall_Data[Time of Mock 1]),VALUE(Overall_Data[[#This Row],[Time of Mock 1]]))</f>
        <v>87</v>
      </c>
      <c r="AP146" s="14">
        <f>IF(ISBLANK(Overall_Data[[#This Row],[Mock 1 Mark]]),AVERAGE(Overall_Data[Mock 1 Mark]),Overall_Data[[#This Row],[Mock 1 Mark]])</f>
        <v>88</v>
      </c>
      <c r="AQ146" s="15">
        <f>IF(ISBLANK(Overall_Data[[#This Row],[Time of Mock 2]]),AVERAGE(Overall_Data[Time of Mock 2]),VALUE(Overall_Data[[#This Row],[Time of Mock 2]]))</f>
        <v>41</v>
      </c>
      <c r="AR146" s="14">
        <f>IF(ISBLANK(Overall_Data[[#This Row],[Mock 2 Mark]]),AVERAGE(Overall_Data[Mock 2 Mark]),VALUE(Overall_Data[[#This Row],[Mock 2 Mark]]))</f>
        <v>80</v>
      </c>
      <c r="AS146" s="15">
        <f>IF(ISBLANK(Overall_Data[[#This Row],[Time of Mock 3]]),AVERAGE(Overall_Data[Time of Mock 3]),VALUE(Overall_Data[[#This Row],[Time of Mock 3]]))</f>
        <v>0.2982142857142856</v>
      </c>
      <c r="AT146" s="14">
        <f>IF(ISBLANK(Overall_Data[[#This Row],[Mark of Mock 3]]),AVERAGE(Overall_Data[Mark of Mock 3]),VALUE(Overall_Data[[#This Row],[Mark of Mock 3]]))</f>
        <v>81.964285714285708</v>
      </c>
      <c r="AU146" t="str">
        <f>IF(AND(Overall_Data[[#This Row],[Time 1]]&lt;0.5,Overall_Data[[#This Row],[Mark 1]]&gt;75),"A",IF(Overall_Data[[#This Row],[Mark 1]]&gt;70,"B","C"))</f>
        <v>B</v>
      </c>
      <c r="AV146" t="str">
        <f>IF(AND(Overall_Data[[#This Row],[Final Status]]="Passed",Overall_Data[[#This Row],[Retest Count]]&gt;0),"B",IF(Overall_Data[[#This Row],[Final Status]]="Passed","A","C"))</f>
        <v>A</v>
      </c>
      <c r="AW146" t="str">
        <f t="array" ref="AW146">_xlfn.IFS(Overall_Data[[#This Row],[Final Status]]="Passed","A",Overall_Data[[#This Row],[Final Status]]="Failed","B",Overall_Data[[#This Row],[Final Status]]="Not Attended","C")</f>
        <v>A</v>
      </c>
    </row>
    <row r="147" spans="1:49" ht="15.75" customHeight="1" x14ac:dyDescent="0.3">
      <c r="A147" s="46" t="s">
        <v>169</v>
      </c>
      <c r="B147" s="3" t="s">
        <v>50</v>
      </c>
      <c r="C147" s="3" t="s">
        <v>203</v>
      </c>
      <c r="D147" s="3" t="s">
        <v>57</v>
      </c>
      <c r="E147" s="3" t="s">
        <v>58</v>
      </c>
      <c r="F147" s="3">
        <v>58</v>
      </c>
      <c r="G147" s="3" t="s">
        <v>54</v>
      </c>
      <c r="H147" s="3" t="s">
        <v>55</v>
      </c>
      <c r="I147" s="25" t="s">
        <v>174</v>
      </c>
      <c r="J147" s="47">
        <v>83.333333333333343</v>
      </c>
      <c r="K147" s="48">
        <v>8902</v>
      </c>
      <c r="L147" s="48">
        <v>11</v>
      </c>
      <c r="M147" s="48">
        <v>4</v>
      </c>
      <c r="N147" s="49">
        <v>8902</v>
      </c>
      <c r="O147" s="49">
        <v>11</v>
      </c>
      <c r="P147" s="49">
        <v>4</v>
      </c>
      <c r="Q147" s="48">
        <v>8902</v>
      </c>
      <c r="R147" s="48">
        <v>11</v>
      </c>
      <c r="S147" s="48">
        <v>4</v>
      </c>
      <c r="T147" s="48">
        <v>8902</v>
      </c>
      <c r="U147" s="48">
        <v>11</v>
      </c>
      <c r="V147" s="48">
        <v>4</v>
      </c>
      <c r="W147" s="57">
        <v>64</v>
      </c>
      <c r="X147" s="58">
        <v>40</v>
      </c>
      <c r="Y147" s="59">
        <v>25</v>
      </c>
      <c r="Z147" s="59">
        <v>67</v>
      </c>
      <c r="AA147" s="52"/>
      <c r="AB147" s="52"/>
      <c r="AC147" s="53">
        <v>0.4</v>
      </c>
      <c r="AD147" s="54">
        <v>1</v>
      </c>
      <c r="AE147" s="53">
        <v>1</v>
      </c>
      <c r="AF147" s="53">
        <v>0.88</v>
      </c>
      <c r="AG147" s="53">
        <v>0.75</v>
      </c>
      <c r="AH147" s="55">
        <v>850</v>
      </c>
      <c r="AI147" s="13"/>
      <c r="AJ147" s="45" t="str">
        <f>IF(Overall_Data[[#This Row],[Final Exam Mark]]&gt;0,IF(Overall_Data[[#This Row],[Final Exam Mark]]&gt;=700,"Passed","Failed"),"Not Attended")</f>
        <v>Passed</v>
      </c>
      <c r="AK14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47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4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47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47" s="15">
        <f>IF(ISBLANK(Overall_Data[[#This Row],[Time of Mock 1]]),AVERAGE(Overall_Data[Time of Mock 1]),VALUE(Overall_Data[[#This Row],[Time of Mock 1]]))</f>
        <v>64</v>
      </c>
      <c r="AP147" s="14">
        <f>IF(ISBLANK(Overall_Data[[#This Row],[Mock 1 Mark]]),AVERAGE(Overall_Data[Mock 1 Mark]),Overall_Data[[#This Row],[Mock 1 Mark]])</f>
        <v>40</v>
      </c>
      <c r="AQ147" s="15">
        <f>IF(ISBLANK(Overall_Data[[#This Row],[Time of Mock 2]]),AVERAGE(Overall_Data[Time of Mock 2]),VALUE(Overall_Data[[#This Row],[Time of Mock 2]]))</f>
        <v>25</v>
      </c>
      <c r="AR147" s="14">
        <f>IF(ISBLANK(Overall_Data[[#This Row],[Mock 2 Mark]]),AVERAGE(Overall_Data[Mock 2 Mark]),VALUE(Overall_Data[[#This Row],[Mock 2 Mark]]))</f>
        <v>67</v>
      </c>
      <c r="AS147" s="15">
        <f>IF(ISBLANK(Overall_Data[[#This Row],[Time of Mock 3]]),AVERAGE(Overall_Data[Time of Mock 3]),VALUE(Overall_Data[[#This Row],[Time of Mock 3]]))</f>
        <v>0.2982142857142856</v>
      </c>
      <c r="AT147" s="14">
        <f>IF(ISBLANK(Overall_Data[[#This Row],[Mark of Mock 3]]),AVERAGE(Overall_Data[Mark of Mock 3]),VALUE(Overall_Data[[#This Row],[Mark of Mock 3]]))</f>
        <v>81.964285714285708</v>
      </c>
      <c r="AU147" t="str">
        <f>IF(AND(Overall_Data[[#This Row],[Time 1]]&lt;0.5,Overall_Data[[#This Row],[Mark 1]]&gt;75),"A",IF(Overall_Data[[#This Row],[Mark 1]]&gt;70,"B","C"))</f>
        <v>C</v>
      </c>
      <c r="AV147" t="str">
        <f>IF(AND(Overall_Data[[#This Row],[Final Status]]="Passed",Overall_Data[[#This Row],[Retest Count]]&gt;0),"B",IF(Overall_Data[[#This Row],[Final Status]]="Passed","A","C"))</f>
        <v>A</v>
      </c>
      <c r="AW147" t="str">
        <f t="array" ref="AW147">_xlfn.IFS(Overall_Data[[#This Row],[Final Status]]="Passed","A",Overall_Data[[#This Row],[Final Status]]="Failed","B",Overall_Data[[#This Row],[Final Status]]="Not Attended","C")</f>
        <v>A</v>
      </c>
    </row>
    <row r="148" spans="1:49" ht="15.75" customHeight="1" x14ac:dyDescent="0.3">
      <c r="A148" s="46" t="s">
        <v>169</v>
      </c>
      <c r="B148" s="3" t="s">
        <v>50</v>
      </c>
      <c r="C148" s="3" t="s">
        <v>199</v>
      </c>
      <c r="D148" s="3" t="s">
        <v>52</v>
      </c>
      <c r="E148" s="3" t="s">
        <v>58</v>
      </c>
      <c r="F148" s="3">
        <v>66.36</v>
      </c>
      <c r="G148" s="3" t="s">
        <v>55</v>
      </c>
      <c r="H148" s="3" t="s">
        <v>55</v>
      </c>
      <c r="I148" s="25" t="s">
        <v>171</v>
      </c>
      <c r="J148" s="47">
        <v>100</v>
      </c>
      <c r="K148" s="48">
        <v>5737</v>
      </c>
      <c r="L148" s="48">
        <v>7</v>
      </c>
      <c r="M148" s="48">
        <v>8</v>
      </c>
      <c r="N148" s="49">
        <v>5737</v>
      </c>
      <c r="O148" s="49">
        <v>7</v>
      </c>
      <c r="P148" s="49">
        <v>8</v>
      </c>
      <c r="Q148" s="48">
        <v>5737</v>
      </c>
      <c r="R148" s="48">
        <v>7</v>
      </c>
      <c r="S148" s="48">
        <v>8</v>
      </c>
      <c r="T148" s="48">
        <v>5737</v>
      </c>
      <c r="U148" s="48">
        <v>7</v>
      </c>
      <c r="V148" s="48">
        <v>8</v>
      </c>
      <c r="W148" s="57">
        <v>42</v>
      </c>
      <c r="X148" s="58">
        <v>78</v>
      </c>
      <c r="Y148" s="3">
        <v>22</v>
      </c>
      <c r="Z148" s="3">
        <v>94</v>
      </c>
      <c r="AA148" s="52"/>
      <c r="AB148" s="52"/>
      <c r="AC148" s="53">
        <v>1</v>
      </c>
      <c r="AD148" s="54">
        <v>1</v>
      </c>
      <c r="AE148" s="53">
        <v>0.83</v>
      </c>
      <c r="AF148" s="53">
        <v>1</v>
      </c>
      <c r="AG148" s="53">
        <v>1</v>
      </c>
      <c r="AH148" s="55">
        <v>981</v>
      </c>
      <c r="AI148" s="13"/>
      <c r="AJ148" s="45" t="str">
        <f>IF(Overall_Data[[#This Row],[Final Exam Mark]]&gt;0,IF(Overall_Data[[#This Row],[Final Exam Mark]]&gt;=700,"Passed","Failed"),"Not Attended")</f>
        <v>Passed</v>
      </c>
      <c r="AK14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48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4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48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48" s="15">
        <f>IF(ISBLANK(Overall_Data[[#This Row],[Time of Mock 1]]),AVERAGE(Overall_Data[Time of Mock 1]),VALUE(Overall_Data[[#This Row],[Time of Mock 1]]))</f>
        <v>42</v>
      </c>
      <c r="AP148" s="14">
        <f>IF(ISBLANK(Overall_Data[[#This Row],[Mock 1 Mark]]),AVERAGE(Overall_Data[Mock 1 Mark]),Overall_Data[[#This Row],[Mock 1 Mark]])</f>
        <v>78</v>
      </c>
      <c r="AQ148" s="15">
        <f>IF(ISBLANK(Overall_Data[[#This Row],[Time of Mock 2]]),AVERAGE(Overall_Data[Time of Mock 2]),VALUE(Overall_Data[[#This Row],[Time of Mock 2]]))</f>
        <v>22</v>
      </c>
      <c r="AR148" s="14">
        <f>IF(ISBLANK(Overall_Data[[#This Row],[Mock 2 Mark]]),AVERAGE(Overall_Data[Mock 2 Mark]),VALUE(Overall_Data[[#This Row],[Mock 2 Mark]]))</f>
        <v>94</v>
      </c>
      <c r="AS148" s="15">
        <f>IF(ISBLANK(Overall_Data[[#This Row],[Time of Mock 3]]),AVERAGE(Overall_Data[Time of Mock 3]),VALUE(Overall_Data[[#This Row],[Time of Mock 3]]))</f>
        <v>0.2982142857142856</v>
      </c>
      <c r="AT148" s="14">
        <f>IF(ISBLANK(Overall_Data[[#This Row],[Mark of Mock 3]]),AVERAGE(Overall_Data[Mark of Mock 3]),VALUE(Overall_Data[[#This Row],[Mark of Mock 3]]))</f>
        <v>81.964285714285708</v>
      </c>
      <c r="AU148" t="str">
        <f>IF(AND(Overall_Data[[#This Row],[Time 1]]&lt;0.5,Overall_Data[[#This Row],[Mark 1]]&gt;75),"A",IF(Overall_Data[[#This Row],[Mark 1]]&gt;70,"B","C"))</f>
        <v>B</v>
      </c>
      <c r="AV148" t="str">
        <f>IF(AND(Overall_Data[[#This Row],[Final Status]]="Passed",Overall_Data[[#This Row],[Retest Count]]&gt;0),"B",IF(Overall_Data[[#This Row],[Final Status]]="Passed","A","C"))</f>
        <v>A</v>
      </c>
      <c r="AW148" t="str">
        <f t="array" ref="AW148">_xlfn.IFS(Overall_Data[[#This Row],[Final Status]]="Passed","A",Overall_Data[[#This Row],[Final Status]]="Failed","B",Overall_Data[[#This Row],[Final Status]]="Not Attended","C")</f>
        <v>A</v>
      </c>
    </row>
    <row r="149" spans="1:49" ht="15.75" customHeight="1" x14ac:dyDescent="0.3">
      <c r="A149" s="46" t="s">
        <v>169</v>
      </c>
      <c r="B149" s="3" t="s">
        <v>50</v>
      </c>
      <c r="C149" s="3" t="s">
        <v>204</v>
      </c>
      <c r="D149" s="3" t="s">
        <v>57</v>
      </c>
      <c r="E149" s="3" t="s">
        <v>128</v>
      </c>
      <c r="F149" s="3">
        <v>73</v>
      </c>
      <c r="G149" s="3" t="s">
        <v>55</v>
      </c>
      <c r="H149" s="3" t="s">
        <v>55</v>
      </c>
      <c r="I149" s="25" t="s">
        <v>171</v>
      </c>
      <c r="J149" s="47">
        <v>100</v>
      </c>
      <c r="K149" s="48">
        <v>10995</v>
      </c>
      <c r="L149" s="48">
        <v>11</v>
      </c>
      <c r="M149" s="48">
        <v>4</v>
      </c>
      <c r="N149" s="49">
        <v>10995</v>
      </c>
      <c r="O149" s="49">
        <v>11</v>
      </c>
      <c r="P149" s="49">
        <v>4</v>
      </c>
      <c r="Q149" s="48">
        <v>10995</v>
      </c>
      <c r="R149" s="48">
        <v>11</v>
      </c>
      <c r="S149" s="48">
        <v>4</v>
      </c>
      <c r="T149" s="48">
        <v>10995</v>
      </c>
      <c r="U149" s="48">
        <v>11</v>
      </c>
      <c r="V149" s="48">
        <v>4</v>
      </c>
      <c r="W149" s="57">
        <v>74</v>
      </c>
      <c r="X149" s="58">
        <v>88</v>
      </c>
      <c r="Y149" s="3">
        <v>35</v>
      </c>
      <c r="Z149" s="3">
        <v>87</v>
      </c>
      <c r="AA149" s="52"/>
      <c r="AB149" s="52"/>
      <c r="AC149" s="53">
        <v>1</v>
      </c>
      <c r="AD149" s="54">
        <v>0.88</v>
      </c>
      <c r="AE149" s="53">
        <v>0.83</v>
      </c>
      <c r="AF149" s="53">
        <v>1</v>
      </c>
      <c r="AG149" s="53">
        <v>1</v>
      </c>
      <c r="AH149" s="55">
        <v>950</v>
      </c>
      <c r="AI149" s="13"/>
      <c r="AJ149" s="45" t="str">
        <f>IF(Overall_Data[[#This Row],[Final Exam Mark]]&gt;0,IF(Overall_Data[[#This Row],[Final Exam Mark]]&gt;=700,"Passed","Failed"),"Not Attended")</f>
        <v>Passed</v>
      </c>
      <c r="AK14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49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4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49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49" s="15">
        <f>IF(ISBLANK(Overall_Data[[#This Row],[Time of Mock 1]]),AVERAGE(Overall_Data[Time of Mock 1]),VALUE(Overall_Data[[#This Row],[Time of Mock 1]]))</f>
        <v>74</v>
      </c>
      <c r="AP149" s="14">
        <f>IF(ISBLANK(Overall_Data[[#This Row],[Mock 1 Mark]]),AVERAGE(Overall_Data[Mock 1 Mark]),Overall_Data[[#This Row],[Mock 1 Mark]])</f>
        <v>88</v>
      </c>
      <c r="AQ149" s="15">
        <f>IF(ISBLANK(Overall_Data[[#This Row],[Time of Mock 2]]),AVERAGE(Overall_Data[Time of Mock 2]),VALUE(Overall_Data[[#This Row],[Time of Mock 2]]))</f>
        <v>35</v>
      </c>
      <c r="AR149" s="14">
        <f>IF(ISBLANK(Overall_Data[[#This Row],[Mock 2 Mark]]),AVERAGE(Overall_Data[Mock 2 Mark]),VALUE(Overall_Data[[#This Row],[Mock 2 Mark]]))</f>
        <v>87</v>
      </c>
      <c r="AS149" s="15">
        <f>IF(ISBLANK(Overall_Data[[#This Row],[Time of Mock 3]]),AVERAGE(Overall_Data[Time of Mock 3]),VALUE(Overall_Data[[#This Row],[Time of Mock 3]]))</f>
        <v>0.2982142857142856</v>
      </c>
      <c r="AT149" s="14">
        <f>IF(ISBLANK(Overall_Data[[#This Row],[Mark of Mock 3]]),AVERAGE(Overall_Data[Mark of Mock 3]),VALUE(Overall_Data[[#This Row],[Mark of Mock 3]]))</f>
        <v>81.964285714285708</v>
      </c>
      <c r="AU149" t="str">
        <f>IF(AND(Overall_Data[[#This Row],[Time 1]]&lt;0.5,Overall_Data[[#This Row],[Mark 1]]&gt;75),"A",IF(Overall_Data[[#This Row],[Mark 1]]&gt;70,"B","C"))</f>
        <v>B</v>
      </c>
      <c r="AV149" t="str">
        <f>IF(AND(Overall_Data[[#This Row],[Final Status]]="Passed",Overall_Data[[#This Row],[Retest Count]]&gt;0),"B",IF(Overall_Data[[#This Row],[Final Status]]="Passed","A","C"))</f>
        <v>A</v>
      </c>
      <c r="AW149" t="str">
        <f t="array" ref="AW149">_xlfn.IFS(Overall_Data[[#This Row],[Final Status]]="Passed","A",Overall_Data[[#This Row],[Final Status]]="Failed","B",Overall_Data[[#This Row],[Final Status]]="Not Attended","C")</f>
        <v>A</v>
      </c>
    </row>
    <row r="150" spans="1:49" ht="15.75" customHeight="1" x14ac:dyDescent="0.3">
      <c r="A150" s="46" t="s">
        <v>169</v>
      </c>
      <c r="B150" s="3" t="s">
        <v>50</v>
      </c>
      <c r="C150" s="3" t="s">
        <v>205</v>
      </c>
      <c r="D150" s="3" t="s">
        <v>57</v>
      </c>
      <c r="E150" s="3" t="s">
        <v>58</v>
      </c>
      <c r="F150" s="3">
        <v>70</v>
      </c>
      <c r="G150" s="3" t="s">
        <v>55</v>
      </c>
      <c r="H150" s="3" t="s">
        <v>54</v>
      </c>
      <c r="I150" s="25" t="s">
        <v>207</v>
      </c>
      <c r="J150" s="47">
        <v>66.666666666666657</v>
      </c>
      <c r="K150" s="48">
        <v>6740</v>
      </c>
      <c r="L150" s="48">
        <v>9</v>
      </c>
      <c r="M150" s="48">
        <v>6</v>
      </c>
      <c r="N150" s="49">
        <v>6740</v>
      </c>
      <c r="O150" s="49">
        <v>9</v>
      </c>
      <c r="P150" s="49">
        <v>6</v>
      </c>
      <c r="Q150" s="48">
        <v>6740</v>
      </c>
      <c r="R150" s="48">
        <v>9</v>
      </c>
      <c r="S150" s="48">
        <v>6</v>
      </c>
      <c r="T150" s="48">
        <v>6740</v>
      </c>
      <c r="U150" s="48">
        <v>9</v>
      </c>
      <c r="V150" s="48">
        <v>6</v>
      </c>
      <c r="W150" s="57">
        <v>83</v>
      </c>
      <c r="X150" s="58"/>
      <c r="Y150" s="59">
        <v>36</v>
      </c>
      <c r="Z150" s="59"/>
      <c r="AA150" s="52"/>
      <c r="AB150" s="52"/>
      <c r="AC150" s="53"/>
      <c r="AD150" s="54"/>
      <c r="AE150" s="53"/>
      <c r="AF150" s="53"/>
      <c r="AG150" s="53"/>
      <c r="AH150" s="55"/>
      <c r="AI150" s="13"/>
      <c r="AJ150" s="45" t="str">
        <f>IF(Overall_Data[[#This Row],[Final Exam Mark]]&gt;0,IF(Overall_Data[[#This Row],[Final Exam Mark]]&gt;=700,"Passed","Failed"),"Not Attended")</f>
        <v>Not Attended</v>
      </c>
      <c r="AK15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50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5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50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50" s="15">
        <f>IF(ISBLANK(Overall_Data[[#This Row],[Time of Mock 1]]),AVERAGE(Overall_Data[Time of Mock 1]),VALUE(Overall_Data[[#This Row],[Time of Mock 1]]))</f>
        <v>83</v>
      </c>
      <c r="AP150" s="14">
        <f>IF(ISBLANK(Overall_Data[[#This Row],[Mock 1 Mark]]),AVERAGE(Overall_Data[Mock 1 Mark]),Overall_Data[[#This Row],[Mock 1 Mark]])</f>
        <v>74.138130841121495</v>
      </c>
      <c r="AQ150" s="15">
        <f>IF(ISBLANK(Overall_Data[[#This Row],[Time of Mock 2]]),AVERAGE(Overall_Data[Time of Mock 2]),VALUE(Overall_Data[[#This Row],[Time of Mock 2]]))</f>
        <v>36</v>
      </c>
      <c r="AR150" s="14">
        <f>IF(ISBLANK(Overall_Data[[#This Row],[Mock 2 Mark]]),AVERAGE(Overall_Data[Mock 2 Mark]),VALUE(Overall_Data[[#This Row],[Mock 2 Mark]]))</f>
        <v>80.57352941176471</v>
      </c>
      <c r="AS150" s="15">
        <f>IF(ISBLANK(Overall_Data[[#This Row],[Time of Mock 3]]),AVERAGE(Overall_Data[Time of Mock 3]),VALUE(Overall_Data[[#This Row],[Time of Mock 3]]))</f>
        <v>0.2982142857142856</v>
      </c>
      <c r="AT150" s="14">
        <f>IF(ISBLANK(Overall_Data[[#This Row],[Mark of Mock 3]]),AVERAGE(Overall_Data[Mark of Mock 3]),VALUE(Overall_Data[[#This Row],[Mark of Mock 3]]))</f>
        <v>81.964285714285708</v>
      </c>
      <c r="AU150" t="str">
        <f>IF(AND(Overall_Data[[#This Row],[Time 1]]&lt;0.5,Overall_Data[[#This Row],[Mark 1]]&gt;75),"A",IF(Overall_Data[[#This Row],[Mark 1]]&gt;70,"B","C"))</f>
        <v>B</v>
      </c>
      <c r="AV150" t="str">
        <f>IF(AND(Overall_Data[[#This Row],[Final Status]]="Passed",Overall_Data[[#This Row],[Retest Count]]&gt;0),"B",IF(Overall_Data[[#This Row],[Final Status]]="Passed","A","C"))</f>
        <v>C</v>
      </c>
      <c r="AW150" t="str">
        <f t="array" ref="AW150">_xlfn.IFS(Overall_Data[[#This Row],[Final Status]]="Passed","A",Overall_Data[[#This Row],[Final Status]]="Failed","B",Overall_Data[[#This Row],[Final Status]]="Not Attended","C")</f>
        <v>C</v>
      </c>
    </row>
    <row r="151" spans="1:49" ht="15.75" customHeight="1" x14ac:dyDescent="0.3">
      <c r="A151" s="46" t="s">
        <v>169</v>
      </c>
      <c r="B151" s="3" t="s">
        <v>50</v>
      </c>
      <c r="C151" s="3" t="s">
        <v>208</v>
      </c>
      <c r="D151" s="3" t="s">
        <v>57</v>
      </c>
      <c r="E151" s="3" t="s">
        <v>58</v>
      </c>
      <c r="F151" s="3">
        <v>54.35</v>
      </c>
      <c r="G151" s="3" t="s">
        <v>54</v>
      </c>
      <c r="H151" s="3" t="s">
        <v>55</v>
      </c>
      <c r="I151" s="25" t="s">
        <v>210</v>
      </c>
      <c r="J151" s="47">
        <v>83.333333333333343</v>
      </c>
      <c r="K151" s="48">
        <v>7233</v>
      </c>
      <c r="L151" s="48">
        <v>9</v>
      </c>
      <c r="M151" s="48">
        <v>6</v>
      </c>
      <c r="N151" s="49">
        <v>7233</v>
      </c>
      <c r="O151" s="49">
        <v>9</v>
      </c>
      <c r="P151" s="49">
        <v>6</v>
      </c>
      <c r="Q151" s="48">
        <v>7233</v>
      </c>
      <c r="R151" s="48">
        <v>9</v>
      </c>
      <c r="S151" s="48">
        <v>6</v>
      </c>
      <c r="T151" s="48">
        <v>7233</v>
      </c>
      <c r="U151" s="48">
        <v>9</v>
      </c>
      <c r="V151" s="48">
        <v>6</v>
      </c>
      <c r="W151" s="58">
        <v>49</v>
      </c>
      <c r="X151" s="58">
        <v>80</v>
      </c>
      <c r="Y151" s="3">
        <v>30</v>
      </c>
      <c r="Z151" s="3">
        <v>90</v>
      </c>
      <c r="AA151" s="52"/>
      <c r="AB151" s="52"/>
      <c r="AC151" s="53">
        <v>1</v>
      </c>
      <c r="AD151" s="54">
        <v>1</v>
      </c>
      <c r="AE151" s="53">
        <v>1</v>
      </c>
      <c r="AF151" s="53">
        <v>1</v>
      </c>
      <c r="AG151" s="53">
        <v>0.88</v>
      </c>
      <c r="AH151" s="55">
        <v>975</v>
      </c>
      <c r="AI151" s="13"/>
      <c r="AJ151" s="45" t="str">
        <f>IF(Overall_Data[[#This Row],[Final Exam Mark]]&gt;0,IF(Overall_Data[[#This Row],[Final Exam Mark]]&gt;=700,"Passed","Failed"),"Not Attended")</f>
        <v>Passed</v>
      </c>
      <c r="AK15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51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5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51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51" s="15">
        <f>IF(ISBLANK(Overall_Data[[#This Row],[Time of Mock 1]]),AVERAGE(Overall_Data[Time of Mock 1]),VALUE(Overall_Data[[#This Row],[Time of Mock 1]]))</f>
        <v>49</v>
      </c>
      <c r="AP151" s="14">
        <f>IF(ISBLANK(Overall_Data[[#This Row],[Mock 1 Mark]]),AVERAGE(Overall_Data[Mock 1 Mark]),Overall_Data[[#This Row],[Mock 1 Mark]])</f>
        <v>80</v>
      </c>
      <c r="AQ151" s="15">
        <f>IF(ISBLANK(Overall_Data[[#This Row],[Time of Mock 2]]),AVERAGE(Overall_Data[Time of Mock 2]),VALUE(Overall_Data[[#This Row],[Time of Mock 2]]))</f>
        <v>30</v>
      </c>
      <c r="AR151" s="14">
        <f>IF(ISBLANK(Overall_Data[[#This Row],[Mock 2 Mark]]),AVERAGE(Overall_Data[Mock 2 Mark]),VALUE(Overall_Data[[#This Row],[Mock 2 Mark]]))</f>
        <v>90</v>
      </c>
      <c r="AS151" s="15">
        <f>IF(ISBLANK(Overall_Data[[#This Row],[Time of Mock 3]]),AVERAGE(Overall_Data[Time of Mock 3]),VALUE(Overall_Data[[#This Row],[Time of Mock 3]]))</f>
        <v>0.2982142857142856</v>
      </c>
      <c r="AT151" s="14">
        <f>IF(ISBLANK(Overall_Data[[#This Row],[Mark of Mock 3]]),AVERAGE(Overall_Data[Mark of Mock 3]),VALUE(Overall_Data[[#This Row],[Mark of Mock 3]]))</f>
        <v>81.964285714285708</v>
      </c>
      <c r="AU151" t="str">
        <f>IF(AND(Overall_Data[[#This Row],[Time 1]]&lt;0.5,Overall_Data[[#This Row],[Mark 1]]&gt;75),"A",IF(Overall_Data[[#This Row],[Mark 1]]&gt;70,"B","C"))</f>
        <v>B</v>
      </c>
      <c r="AV151" t="str">
        <f>IF(AND(Overall_Data[[#This Row],[Final Status]]="Passed",Overall_Data[[#This Row],[Retest Count]]&gt;0),"B",IF(Overall_Data[[#This Row],[Final Status]]="Passed","A","C"))</f>
        <v>A</v>
      </c>
      <c r="AW151" t="str">
        <f t="array" ref="AW151">_xlfn.IFS(Overall_Data[[#This Row],[Final Status]]="Passed","A",Overall_Data[[#This Row],[Final Status]]="Failed","B",Overall_Data[[#This Row],[Final Status]]="Not Attended","C")</f>
        <v>A</v>
      </c>
    </row>
    <row r="152" spans="1:49" ht="15.75" customHeight="1" x14ac:dyDescent="0.3">
      <c r="A152" s="46" t="s">
        <v>169</v>
      </c>
      <c r="B152" s="3" t="s">
        <v>50</v>
      </c>
      <c r="C152" s="3" t="s">
        <v>209</v>
      </c>
      <c r="D152" s="3" t="s">
        <v>52</v>
      </c>
      <c r="E152" s="3" t="s">
        <v>58</v>
      </c>
      <c r="F152" s="3">
        <v>72</v>
      </c>
      <c r="G152" s="3" t="s">
        <v>54</v>
      </c>
      <c r="H152" s="3" t="s">
        <v>55</v>
      </c>
      <c r="I152" s="25" t="s">
        <v>291</v>
      </c>
      <c r="J152" s="47">
        <v>100</v>
      </c>
      <c r="K152" s="48">
        <v>5282</v>
      </c>
      <c r="L152" s="48">
        <v>7</v>
      </c>
      <c r="M152" s="48">
        <v>8</v>
      </c>
      <c r="N152" s="49">
        <v>5282</v>
      </c>
      <c r="O152" s="49">
        <v>7</v>
      </c>
      <c r="P152" s="49">
        <v>8</v>
      </c>
      <c r="Q152" s="48">
        <v>5282</v>
      </c>
      <c r="R152" s="48">
        <v>7</v>
      </c>
      <c r="S152" s="48">
        <v>8</v>
      </c>
      <c r="T152" s="48">
        <v>5282</v>
      </c>
      <c r="U152" s="48">
        <v>7</v>
      </c>
      <c r="V152" s="48">
        <v>8</v>
      </c>
      <c r="W152" s="57">
        <v>64</v>
      </c>
      <c r="X152" s="58">
        <v>53</v>
      </c>
      <c r="Y152" s="3">
        <v>27</v>
      </c>
      <c r="Z152" s="3">
        <v>67</v>
      </c>
      <c r="AA152" s="52"/>
      <c r="AB152" s="52"/>
      <c r="AC152" s="53">
        <v>0.4</v>
      </c>
      <c r="AD152" s="54">
        <v>0.25</v>
      </c>
      <c r="AE152" s="53">
        <v>0.33</v>
      </c>
      <c r="AF152" s="53">
        <v>1</v>
      </c>
      <c r="AG152" s="53">
        <v>0.5</v>
      </c>
      <c r="AH152" s="55">
        <v>663</v>
      </c>
      <c r="AI152" s="13"/>
      <c r="AJ152" s="45" t="str">
        <f>IF(Overall_Data[[#This Row],[Final Exam Mark]]&gt;0,IF(Overall_Data[[#This Row],[Final Exam Mark]]&gt;=700,"Passed","Failed"),"Not Attended")</f>
        <v>Failed</v>
      </c>
      <c r="AK15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52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5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52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52" s="15">
        <f>IF(ISBLANK(Overall_Data[[#This Row],[Time of Mock 1]]),AVERAGE(Overall_Data[Time of Mock 1]),VALUE(Overall_Data[[#This Row],[Time of Mock 1]]))</f>
        <v>64</v>
      </c>
      <c r="AP152" s="14">
        <f>IF(ISBLANK(Overall_Data[[#This Row],[Mock 1 Mark]]),AVERAGE(Overall_Data[Mock 1 Mark]),Overall_Data[[#This Row],[Mock 1 Mark]])</f>
        <v>53</v>
      </c>
      <c r="AQ152" s="15">
        <f>IF(ISBLANK(Overall_Data[[#This Row],[Time of Mock 2]]),AVERAGE(Overall_Data[Time of Mock 2]),VALUE(Overall_Data[[#This Row],[Time of Mock 2]]))</f>
        <v>27</v>
      </c>
      <c r="AR152" s="14">
        <f>IF(ISBLANK(Overall_Data[[#This Row],[Mock 2 Mark]]),AVERAGE(Overall_Data[Mock 2 Mark]),VALUE(Overall_Data[[#This Row],[Mock 2 Mark]]))</f>
        <v>67</v>
      </c>
      <c r="AS152" s="15">
        <f>IF(ISBLANK(Overall_Data[[#This Row],[Time of Mock 3]]),AVERAGE(Overall_Data[Time of Mock 3]),VALUE(Overall_Data[[#This Row],[Time of Mock 3]]))</f>
        <v>0.2982142857142856</v>
      </c>
      <c r="AT152" s="14">
        <f>IF(ISBLANK(Overall_Data[[#This Row],[Mark of Mock 3]]),AVERAGE(Overall_Data[Mark of Mock 3]),VALUE(Overall_Data[[#This Row],[Mark of Mock 3]]))</f>
        <v>81.964285714285708</v>
      </c>
      <c r="AU152" t="str">
        <f>IF(AND(Overall_Data[[#This Row],[Time 1]]&lt;0.5,Overall_Data[[#This Row],[Mark 1]]&gt;75),"A",IF(Overall_Data[[#This Row],[Mark 1]]&gt;70,"B","C"))</f>
        <v>C</v>
      </c>
      <c r="AV152" t="str">
        <f>IF(AND(Overall_Data[[#This Row],[Final Status]]="Passed",Overall_Data[[#This Row],[Retest Count]]&gt;0),"B",IF(Overall_Data[[#This Row],[Final Status]]="Passed","A","C"))</f>
        <v>C</v>
      </c>
      <c r="AW152" t="str">
        <f t="array" ref="AW152">_xlfn.IFS(Overall_Data[[#This Row],[Final Status]]="Passed","A",Overall_Data[[#This Row],[Final Status]]="Failed","B",Overall_Data[[#This Row],[Final Status]]="Not Attended","C")</f>
        <v>B</v>
      </c>
    </row>
    <row r="153" spans="1:49" ht="15.75" customHeight="1" x14ac:dyDescent="0.3">
      <c r="A153" s="46" t="s">
        <v>169</v>
      </c>
      <c r="B153" s="3" t="s">
        <v>50</v>
      </c>
      <c r="C153" s="3" t="s">
        <v>211</v>
      </c>
      <c r="D153" s="3" t="s">
        <v>52</v>
      </c>
      <c r="E153" s="3" t="s">
        <v>58</v>
      </c>
      <c r="F153" s="3">
        <v>71.599999999999994</v>
      </c>
      <c r="G153" s="3" t="s">
        <v>55</v>
      </c>
      <c r="H153" s="3" t="s">
        <v>55</v>
      </c>
      <c r="I153" s="25" t="s">
        <v>212</v>
      </c>
      <c r="J153" s="47">
        <v>83.333333333333343</v>
      </c>
      <c r="K153" s="48">
        <v>7488</v>
      </c>
      <c r="L153" s="48">
        <v>9</v>
      </c>
      <c r="M153" s="48">
        <v>6</v>
      </c>
      <c r="N153" s="49">
        <v>7488</v>
      </c>
      <c r="O153" s="49">
        <v>9</v>
      </c>
      <c r="P153" s="49">
        <v>6</v>
      </c>
      <c r="Q153" s="48">
        <v>7488</v>
      </c>
      <c r="R153" s="48">
        <v>9</v>
      </c>
      <c r="S153" s="48">
        <v>6</v>
      </c>
      <c r="T153" s="48">
        <v>7488</v>
      </c>
      <c r="U153" s="48">
        <v>9</v>
      </c>
      <c r="V153" s="48">
        <v>6</v>
      </c>
      <c r="W153" s="57">
        <v>96</v>
      </c>
      <c r="X153" s="58">
        <v>53</v>
      </c>
      <c r="Y153" s="3">
        <v>48</v>
      </c>
      <c r="Z153" s="3">
        <v>77</v>
      </c>
      <c r="AA153" s="52"/>
      <c r="AB153" s="52"/>
      <c r="AC153" s="53">
        <v>0.8</v>
      </c>
      <c r="AD153" s="54">
        <v>0.88</v>
      </c>
      <c r="AE153" s="53">
        <v>1</v>
      </c>
      <c r="AF153" s="53">
        <v>1</v>
      </c>
      <c r="AG153" s="53">
        <v>1</v>
      </c>
      <c r="AH153" s="55">
        <v>950</v>
      </c>
      <c r="AI153" s="13"/>
      <c r="AJ153" s="45" t="str">
        <f>IF(Overall_Data[[#This Row],[Final Exam Mark]]&gt;0,IF(Overall_Data[[#This Row],[Final Exam Mark]]&gt;=700,"Passed","Failed"),"Not Attended")</f>
        <v>Passed</v>
      </c>
      <c r="AK15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53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5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53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53" s="15">
        <f>IF(ISBLANK(Overall_Data[[#This Row],[Time of Mock 1]]),AVERAGE(Overall_Data[Time of Mock 1]),VALUE(Overall_Data[[#This Row],[Time of Mock 1]]))</f>
        <v>96</v>
      </c>
      <c r="AP153" s="14">
        <f>IF(ISBLANK(Overall_Data[[#This Row],[Mock 1 Mark]]),AVERAGE(Overall_Data[Mock 1 Mark]),Overall_Data[[#This Row],[Mock 1 Mark]])</f>
        <v>53</v>
      </c>
      <c r="AQ153" s="15">
        <f>IF(ISBLANK(Overall_Data[[#This Row],[Time of Mock 2]]),AVERAGE(Overall_Data[Time of Mock 2]),VALUE(Overall_Data[[#This Row],[Time of Mock 2]]))</f>
        <v>48</v>
      </c>
      <c r="AR153" s="14">
        <f>IF(ISBLANK(Overall_Data[[#This Row],[Mock 2 Mark]]),AVERAGE(Overall_Data[Mock 2 Mark]),VALUE(Overall_Data[[#This Row],[Mock 2 Mark]]))</f>
        <v>77</v>
      </c>
      <c r="AS153" s="15">
        <f>IF(ISBLANK(Overall_Data[[#This Row],[Time of Mock 3]]),AVERAGE(Overall_Data[Time of Mock 3]),VALUE(Overall_Data[[#This Row],[Time of Mock 3]]))</f>
        <v>0.2982142857142856</v>
      </c>
      <c r="AT153" s="14">
        <f>IF(ISBLANK(Overall_Data[[#This Row],[Mark of Mock 3]]),AVERAGE(Overall_Data[Mark of Mock 3]),VALUE(Overall_Data[[#This Row],[Mark of Mock 3]]))</f>
        <v>81.964285714285708</v>
      </c>
      <c r="AU153" t="str">
        <f>IF(AND(Overall_Data[[#This Row],[Time 1]]&lt;0.5,Overall_Data[[#This Row],[Mark 1]]&gt;75),"A",IF(Overall_Data[[#This Row],[Mark 1]]&gt;70,"B","C"))</f>
        <v>C</v>
      </c>
      <c r="AV153" t="str">
        <f>IF(AND(Overall_Data[[#This Row],[Final Status]]="Passed",Overall_Data[[#This Row],[Retest Count]]&gt;0),"B",IF(Overall_Data[[#This Row],[Final Status]]="Passed","A","C"))</f>
        <v>A</v>
      </c>
      <c r="AW153" t="str">
        <f t="array" ref="AW153">_xlfn.IFS(Overall_Data[[#This Row],[Final Status]]="Passed","A",Overall_Data[[#This Row],[Final Status]]="Failed","B",Overall_Data[[#This Row],[Final Status]]="Not Attended","C")</f>
        <v>A</v>
      </c>
    </row>
    <row r="154" spans="1:49" ht="15.75" customHeight="1" x14ac:dyDescent="0.3">
      <c r="A154" s="46" t="s">
        <v>169</v>
      </c>
      <c r="B154" s="3" t="s">
        <v>50</v>
      </c>
      <c r="C154" s="3" t="s">
        <v>213</v>
      </c>
      <c r="D154" s="3" t="s">
        <v>52</v>
      </c>
      <c r="E154" s="3" t="s">
        <v>60</v>
      </c>
      <c r="F154" s="3">
        <v>70</v>
      </c>
      <c r="G154" s="3" t="s">
        <v>54</v>
      </c>
      <c r="H154" s="3" t="s">
        <v>55</v>
      </c>
      <c r="I154" s="25" t="s">
        <v>171</v>
      </c>
      <c r="J154" s="47">
        <v>83.333333333333343</v>
      </c>
      <c r="K154" s="48">
        <v>8301.9558823529405</v>
      </c>
      <c r="L154" s="48">
        <v>9.1159420289855078</v>
      </c>
      <c r="M154" s="48">
        <v>5.8840579710144922</v>
      </c>
      <c r="N154" s="49">
        <v>8301.9558823529405</v>
      </c>
      <c r="O154" s="49">
        <v>9.1159420289855078</v>
      </c>
      <c r="P154" s="49">
        <v>5.8840579710144922</v>
      </c>
      <c r="Q154" s="48">
        <v>8301.9558823529405</v>
      </c>
      <c r="R154" s="48">
        <v>9.1159420289855078</v>
      </c>
      <c r="S154" s="48">
        <v>5.8840579710144922</v>
      </c>
      <c r="T154" s="48">
        <v>8301.9558823529405</v>
      </c>
      <c r="U154" s="48">
        <v>9.1159420289855078</v>
      </c>
      <c r="V154" s="48">
        <v>5.8840579710144922</v>
      </c>
      <c r="W154" s="57">
        <v>0</v>
      </c>
      <c r="X154" s="58">
        <v>93</v>
      </c>
      <c r="Y154" s="3">
        <v>57</v>
      </c>
      <c r="Z154" s="3">
        <v>94</v>
      </c>
      <c r="AA154" s="52"/>
      <c r="AB154" s="52"/>
      <c r="AC154" s="53">
        <v>0.6</v>
      </c>
      <c r="AD154" s="54">
        <v>0.88</v>
      </c>
      <c r="AE154" s="53">
        <v>0.67</v>
      </c>
      <c r="AF154" s="53">
        <v>0.88</v>
      </c>
      <c r="AG154" s="53">
        <v>0.88</v>
      </c>
      <c r="AH154" s="55">
        <v>868</v>
      </c>
      <c r="AI154" s="13"/>
      <c r="AJ154" s="45" t="str">
        <f>IF(Overall_Data[[#This Row],[Final Exam Mark]]&gt;0,IF(Overall_Data[[#This Row],[Final Exam Mark]]&gt;=700,"Passed","Failed"),"Not Attended")</f>
        <v>Passed</v>
      </c>
      <c r="AK15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60.772946859903385</v>
      </c>
      <c r="AL154" s="14">
        <f>IF(Overall_Data[[#This Row],[MOS Table - Total Score]]&gt;0,Overall_Data[[#This Row],[MOS Table - Correct Answers]]/(Overall_Data[[#This Row],[MOS Table - Correct Answers]]+Overall_Data[[#This Row],[MOS Table - Wrong Answers]])*100,0)</f>
        <v>60.772946859903385</v>
      </c>
      <c r="AM15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60.772946859903385</v>
      </c>
      <c r="AN154" s="14">
        <f>IF(Overall_Data[[#This Row],[MOS Charts - Total Score]]&gt;0,Overall_Data[[#This Row],[MOS Charts - Correct Answers]]/(Overall_Data[[#This Row],[MOS Charts - Correct Answers]]+Overall_Data[[#This Row],[MOS Charts - Wrong Answers]])*100,0)</f>
        <v>60.772946859903385</v>
      </c>
      <c r="AO154" s="15">
        <f>IF(ISBLANK(Overall_Data[[#This Row],[Time of Mock 1]]),AVERAGE(Overall_Data[Time of Mock 1]),VALUE(Overall_Data[[#This Row],[Time of Mock 1]]))</f>
        <v>0</v>
      </c>
      <c r="AP154" s="14">
        <f>IF(ISBLANK(Overall_Data[[#This Row],[Mock 1 Mark]]),AVERAGE(Overall_Data[Mock 1 Mark]),Overall_Data[[#This Row],[Mock 1 Mark]])</f>
        <v>93</v>
      </c>
      <c r="AQ154" s="15">
        <f>IF(ISBLANK(Overall_Data[[#This Row],[Time of Mock 2]]),AVERAGE(Overall_Data[Time of Mock 2]),VALUE(Overall_Data[[#This Row],[Time of Mock 2]]))</f>
        <v>57</v>
      </c>
      <c r="AR154" s="14">
        <f>IF(ISBLANK(Overall_Data[[#This Row],[Mock 2 Mark]]),AVERAGE(Overall_Data[Mock 2 Mark]),VALUE(Overall_Data[[#This Row],[Mock 2 Mark]]))</f>
        <v>94</v>
      </c>
      <c r="AS154" s="15">
        <f>IF(ISBLANK(Overall_Data[[#This Row],[Time of Mock 3]]),AVERAGE(Overall_Data[Time of Mock 3]),VALUE(Overall_Data[[#This Row],[Time of Mock 3]]))</f>
        <v>0.2982142857142856</v>
      </c>
      <c r="AT154" s="14">
        <f>IF(ISBLANK(Overall_Data[[#This Row],[Mark of Mock 3]]),AVERAGE(Overall_Data[Mark of Mock 3]),VALUE(Overall_Data[[#This Row],[Mark of Mock 3]]))</f>
        <v>81.964285714285708</v>
      </c>
      <c r="AU154" t="str">
        <f>IF(AND(Overall_Data[[#This Row],[Time 1]]&lt;0.5,Overall_Data[[#This Row],[Mark 1]]&gt;75),"A",IF(Overall_Data[[#This Row],[Mark 1]]&gt;70,"B","C"))</f>
        <v>A</v>
      </c>
      <c r="AV154" t="str">
        <f>IF(AND(Overall_Data[[#This Row],[Final Status]]="Passed",Overall_Data[[#This Row],[Retest Count]]&gt;0),"B",IF(Overall_Data[[#This Row],[Final Status]]="Passed","A","C"))</f>
        <v>A</v>
      </c>
      <c r="AW154" t="str">
        <f t="array" ref="AW154">_xlfn.IFS(Overall_Data[[#This Row],[Final Status]]="Passed","A",Overall_Data[[#This Row],[Final Status]]="Failed","B",Overall_Data[[#This Row],[Final Status]]="Not Attended","C")</f>
        <v>A</v>
      </c>
    </row>
    <row r="155" spans="1:49" ht="15.75" customHeight="1" x14ac:dyDescent="0.3">
      <c r="A155" s="46" t="s">
        <v>169</v>
      </c>
      <c r="B155" s="3"/>
      <c r="C155" s="3"/>
      <c r="D155" s="3"/>
      <c r="E155" s="3"/>
      <c r="F155" s="3"/>
      <c r="G155" s="3"/>
      <c r="H155" s="3"/>
      <c r="I155" s="25"/>
      <c r="J155" s="47">
        <v>0</v>
      </c>
      <c r="K155" s="48">
        <v>8425.8656716417918</v>
      </c>
      <c r="L155" s="48">
        <v>9.25</v>
      </c>
      <c r="M155" s="48">
        <v>5.75</v>
      </c>
      <c r="N155" s="49">
        <v>8425.8656716417918</v>
      </c>
      <c r="O155" s="49">
        <v>9.25</v>
      </c>
      <c r="P155" s="49">
        <v>5.75</v>
      </c>
      <c r="Q155" s="48">
        <v>8425.8656716417918</v>
      </c>
      <c r="R155" s="48">
        <v>9.25</v>
      </c>
      <c r="S155" s="48">
        <v>5.75</v>
      </c>
      <c r="T155" s="48">
        <v>8425.8656716417918</v>
      </c>
      <c r="U155" s="48">
        <v>9.25</v>
      </c>
      <c r="V155" s="48">
        <v>5.75</v>
      </c>
      <c r="W155" s="57"/>
      <c r="X155" s="58"/>
      <c r="Y155" s="3"/>
      <c r="Z155" s="3"/>
      <c r="AA155" s="52"/>
      <c r="AB155" s="52"/>
      <c r="AC155" s="53"/>
      <c r="AD155" s="54"/>
      <c r="AE155" s="53"/>
      <c r="AF155" s="53"/>
      <c r="AG155" s="53"/>
      <c r="AH155" s="55"/>
      <c r="AI155" s="13"/>
      <c r="AJ155" s="45" t="str">
        <f>IF(Overall_Data[[#This Row],[Final Exam Mark]]&gt;0,IF(Overall_Data[[#This Row],[Final Exam Mark]]&gt;=700,"Passed","Failed"),"Not Attended")</f>
        <v>Not Attended</v>
      </c>
      <c r="AK15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61.666666666666671</v>
      </c>
      <c r="AL155" s="14">
        <f>IF(Overall_Data[[#This Row],[MOS Table - Total Score]]&gt;0,Overall_Data[[#This Row],[MOS Table - Correct Answers]]/(Overall_Data[[#This Row],[MOS Table - Correct Answers]]+Overall_Data[[#This Row],[MOS Table - Wrong Answers]])*100,0)</f>
        <v>61.666666666666671</v>
      </c>
      <c r="AM15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61.666666666666671</v>
      </c>
      <c r="AN155" s="14">
        <f>IF(Overall_Data[[#This Row],[MOS Charts - Total Score]]&gt;0,Overall_Data[[#This Row],[MOS Charts - Correct Answers]]/(Overall_Data[[#This Row],[MOS Charts - Correct Answers]]+Overall_Data[[#This Row],[MOS Charts - Wrong Answers]])*100,0)</f>
        <v>61.666666666666671</v>
      </c>
      <c r="AO155" s="15">
        <f>IF(ISBLANK(Overall_Data[[#This Row],[Time of Mock 1]]),AVERAGE(Overall_Data[Time of Mock 1]),VALUE(Overall_Data[[#This Row],[Time of Mock 1]]))</f>
        <v>32.831741071428567</v>
      </c>
      <c r="AP155" s="14">
        <f>IF(ISBLANK(Overall_Data[[#This Row],[Mock 1 Mark]]),AVERAGE(Overall_Data[Mock 1 Mark]),Overall_Data[[#This Row],[Mock 1 Mark]])</f>
        <v>74.138130841121495</v>
      </c>
      <c r="AQ155" s="15">
        <f>IF(ISBLANK(Overall_Data[[#This Row],[Time of Mock 2]]),AVERAGE(Overall_Data[Time of Mock 2]),VALUE(Overall_Data[[#This Row],[Time of Mock 2]]))</f>
        <v>18.282788461538459</v>
      </c>
      <c r="AR155" s="14">
        <f>IF(ISBLANK(Overall_Data[[#This Row],[Mock 2 Mark]]),AVERAGE(Overall_Data[Mock 2 Mark]),VALUE(Overall_Data[[#This Row],[Mock 2 Mark]]))</f>
        <v>80.57352941176471</v>
      </c>
      <c r="AS155" s="15">
        <f>IF(ISBLANK(Overall_Data[[#This Row],[Time of Mock 3]]),AVERAGE(Overall_Data[Time of Mock 3]),VALUE(Overall_Data[[#This Row],[Time of Mock 3]]))</f>
        <v>0.2982142857142856</v>
      </c>
      <c r="AT155" s="14">
        <f>IF(ISBLANK(Overall_Data[[#This Row],[Mark of Mock 3]]),AVERAGE(Overall_Data[Mark of Mock 3]),VALUE(Overall_Data[[#This Row],[Mark of Mock 3]]))</f>
        <v>81.964285714285708</v>
      </c>
      <c r="AU155" t="str">
        <f>IF(AND(Overall_Data[[#This Row],[Time 1]]&lt;0.5,Overall_Data[[#This Row],[Mark 1]]&gt;75),"A",IF(Overall_Data[[#This Row],[Mark 1]]&gt;70,"B","C"))</f>
        <v>B</v>
      </c>
      <c r="AV155" t="str">
        <f>IF(AND(Overall_Data[[#This Row],[Final Status]]="Passed",Overall_Data[[#This Row],[Retest Count]]&gt;0),"B",IF(Overall_Data[[#This Row],[Final Status]]="Passed","A","C"))</f>
        <v>C</v>
      </c>
      <c r="AW155" t="str">
        <f t="array" ref="AW155">_xlfn.IFS(Overall_Data[[#This Row],[Final Status]]="Passed","A",Overall_Data[[#This Row],[Final Status]]="Failed","B",Overall_Data[[#This Row],[Final Status]]="Not Attended","C")</f>
        <v>C</v>
      </c>
    </row>
    <row r="156" spans="1:49" ht="15.75" customHeight="1" x14ac:dyDescent="0.3">
      <c r="A156" s="46" t="s">
        <v>169</v>
      </c>
      <c r="B156" s="3" t="s">
        <v>50</v>
      </c>
      <c r="C156" s="3" t="s">
        <v>214</v>
      </c>
      <c r="D156" s="3" t="s">
        <v>52</v>
      </c>
      <c r="E156" s="3" t="s">
        <v>58</v>
      </c>
      <c r="F156" s="3">
        <v>64</v>
      </c>
      <c r="G156" s="3" t="s">
        <v>54</v>
      </c>
      <c r="H156" s="3" t="s">
        <v>55</v>
      </c>
      <c r="I156" s="25" t="s">
        <v>210</v>
      </c>
      <c r="J156" s="47">
        <v>100</v>
      </c>
      <c r="K156" s="48">
        <v>7618</v>
      </c>
      <c r="L156" s="48">
        <v>8</v>
      </c>
      <c r="M156" s="48">
        <v>7</v>
      </c>
      <c r="N156" s="49">
        <v>7618</v>
      </c>
      <c r="O156" s="49">
        <v>8</v>
      </c>
      <c r="P156" s="49">
        <v>7</v>
      </c>
      <c r="Q156" s="48">
        <v>7618</v>
      </c>
      <c r="R156" s="48">
        <v>8</v>
      </c>
      <c r="S156" s="48">
        <v>7</v>
      </c>
      <c r="T156" s="48">
        <v>7618</v>
      </c>
      <c r="U156" s="48">
        <v>8</v>
      </c>
      <c r="V156" s="48">
        <v>7</v>
      </c>
      <c r="W156" s="57">
        <v>74</v>
      </c>
      <c r="X156" s="58">
        <v>65</v>
      </c>
      <c r="Y156" s="3">
        <v>32</v>
      </c>
      <c r="Z156" s="3">
        <v>74</v>
      </c>
      <c r="AA156" s="52"/>
      <c r="AB156" s="52"/>
      <c r="AC156" s="53">
        <v>0.8</v>
      </c>
      <c r="AD156" s="54">
        <v>1</v>
      </c>
      <c r="AE156" s="53">
        <v>0.67</v>
      </c>
      <c r="AF156" s="53">
        <v>1</v>
      </c>
      <c r="AG156" s="53">
        <v>0.88</v>
      </c>
      <c r="AH156" s="55">
        <v>900</v>
      </c>
      <c r="AI156" s="13"/>
      <c r="AJ156" s="45" t="str">
        <f>IF(Overall_Data[[#This Row],[Final Exam Mark]]&gt;0,IF(Overall_Data[[#This Row],[Final Exam Mark]]&gt;=700,"Passed","Failed"),"Not Attended")</f>
        <v>Passed</v>
      </c>
      <c r="AK15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56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5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56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56" s="15">
        <f>IF(ISBLANK(Overall_Data[[#This Row],[Time of Mock 1]]),AVERAGE(Overall_Data[Time of Mock 1]),VALUE(Overall_Data[[#This Row],[Time of Mock 1]]))</f>
        <v>74</v>
      </c>
      <c r="AP156" s="14">
        <f>IF(ISBLANK(Overall_Data[[#This Row],[Mock 1 Mark]]),AVERAGE(Overall_Data[Mock 1 Mark]),Overall_Data[[#This Row],[Mock 1 Mark]])</f>
        <v>65</v>
      </c>
      <c r="AQ156" s="15">
        <f>IF(ISBLANK(Overall_Data[[#This Row],[Time of Mock 2]]),AVERAGE(Overall_Data[Time of Mock 2]),VALUE(Overall_Data[[#This Row],[Time of Mock 2]]))</f>
        <v>32</v>
      </c>
      <c r="AR156" s="14">
        <f>IF(ISBLANK(Overall_Data[[#This Row],[Mock 2 Mark]]),AVERAGE(Overall_Data[Mock 2 Mark]),VALUE(Overall_Data[[#This Row],[Mock 2 Mark]]))</f>
        <v>74</v>
      </c>
      <c r="AS156" s="15">
        <f>IF(ISBLANK(Overall_Data[[#This Row],[Time of Mock 3]]),AVERAGE(Overall_Data[Time of Mock 3]),VALUE(Overall_Data[[#This Row],[Time of Mock 3]]))</f>
        <v>0.2982142857142856</v>
      </c>
      <c r="AT156" s="14">
        <f>IF(ISBLANK(Overall_Data[[#This Row],[Mark of Mock 3]]),AVERAGE(Overall_Data[Mark of Mock 3]),VALUE(Overall_Data[[#This Row],[Mark of Mock 3]]))</f>
        <v>81.964285714285708</v>
      </c>
      <c r="AU156" t="str">
        <f>IF(AND(Overall_Data[[#This Row],[Time 1]]&lt;0.5,Overall_Data[[#This Row],[Mark 1]]&gt;75),"A",IF(Overall_Data[[#This Row],[Mark 1]]&gt;70,"B","C"))</f>
        <v>C</v>
      </c>
      <c r="AV156" t="str">
        <f>IF(AND(Overall_Data[[#This Row],[Final Status]]="Passed",Overall_Data[[#This Row],[Retest Count]]&gt;0),"B",IF(Overall_Data[[#This Row],[Final Status]]="Passed","A","C"))</f>
        <v>A</v>
      </c>
      <c r="AW156" t="str">
        <f t="array" ref="AW156">_xlfn.IFS(Overall_Data[[#This Row],[Final Status]]="Passed","A",Overall_Data[[#This Row],[Final Status]]="Failed","B",Overall_Data[[#This Row],[Final Status]]="Not Attended","C")</f>
        <v>A</v>
      </c>
    </row>
    <row r="157" spans="1:49" ht="15.75" customHeight="1" x14ac:dyDescent="0.3">
      <c r="A157" s="46" t="s">
        <v>169</v>
      </c>
      <c r="B157" s="3" t="s">
        <v>50</v>
      </c>
      <c r="C157" s="3" t="s">
        <v>215</v>
      </c>
      <c r="D157" s="3" t="s">
        <v>52</v>
      </c>
      <c r="E157" s="3" t="s">
        <v>58</v>
      </c>
      <c r="F157" s="3">
        <v>79</v>
      </c>
      <c r="G157" s="3" t="s">
        <v>54</v>
      </c>
      <c r="H157" s="3" t="s">
        <v>54</v>
      </c>
      <c r="I157" s="25" t="s">
        <v>171</v>
      </c>
      <c r="J157" s="47">
        <v>0</v>
      </c>
      <c r="K157" s="48">
        <v>8438.1060606060601</v>
      </c>
      <c r="L157" s="48">
        <v>9.2686567164179099</v>
      </c>
      <c r="M157" s="48">
        <v>5.7313432835820901</v>
      </c>
      <c r="N157" s="49">
        <v>8438.1060606060601</v>
      </c>
      <c r="O157" s="49">
        <v>9.2686567164179099</v>
      </c>
      <c r="P157" s="49">
        <v>5.7313432835820901</v>
      </c>
      <c r="Q157" s="48">
        <v>8438.1060606060601</v>
      </c>
      <c r="R157" s="48">
        <v>9.2686567164179099</v>
      </c>
      <c r="S157" s="48">
        <v>5.7313432835820901</v>
      </c>
      <c r="T157" s="48">
        <v>8438.1060606060601</v>
      </c>
      <c r="U157" s="48">
        <v>9.2686567164179099</v>
      </c>
      <c r="V157" s="48">
        <v>5.7313432835820901</v>
      </c>
      <c r="W157" s="57">
        <v>73</v>
      </c>
      <c r="X157" s="58"/>
      <c r="Y157" s="3">
        <v>36</v>
      </c>
      <c r="Z157" s="3">
        <v>80</v>
      </c>
      <c r="AA157" s="52"/>
      <c r="AB157" s="52"/>
      <c r="AC157" s="53">
        <v>0.6</v>
      </c>
      <c r="AD157" s="54">
        <v>1</v>
      </c>
      <c r="AE157" s="53">
        <v>0.83</v>
      </c>
      <c r="AF157" s="53">
        <v>1</v>
      </c>
      <c r="AG157" s="53">
        <v>1</v>
      </c>
      <c r="AH157" s="55">
        <v>925</v>
      </c>
      <c r="AI157" s="13"/>
      <c r="AJ157" s="45" t="str">
        <f>IF(Overall_Data[[#This Row],[Final Exam Mark]]&gt;0,IF(Overall_Data[[#This Row],[Final Exam Mark]]&gt;=700,"Passed","Failed"),"Not Attended")</f>
        <v>Passed</v>
      </c>
      <c r="AK15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61.791044776119399</v>
      </c>
      <c r="AL157" s="14">
        <f>IF(Overall_Data[[#This Row],[MOS Table - Total Score]]&gt;0,Overall_Data[[#This Row],[MOS Table - Correct Answers]]/(Overall_Data[[#This Row],[MOS Table - Correct Answers]]+Overall_Data[[#This Row],[MOS Table - Wrong Answers]])*100,0)</f>
        <v>61.791044776119399</v>
      </c>
      <c r="AM15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61.791044776119399</v>
      </c>
      <c r="AN157" s="14">
        <f>IF(Overall_Data[[#This Row],[MOS Charts - Total Score]]&gt;0,Overall_Data[[#This Row],[MOS Charts - Correct Answers]]/(Overall_Data[[#This Row],[MOS Charts - Correct Answers]]+Overall_Data[[#This Row],[MOS Charts - Wrong Answers]])*100,0)</f>
        <v>61.791044776119399</v>
      </c>
      <c r="AO157" s="15">
        <f>IF(ISBLANK(Overall_Data[[#This Row],[Time of Mock 1]]),AVERAGE(Overall_Data[Time of Mock 1]),VALUE(Overall_Data[[#This Row],[Time of Mock 1]]))</f>
        <v>73</v>
      </c>
      <c r="AP157" s="14">
        <f>IF(ISBLANK(Overall_Data[[#This Row],[Mock 1 Mark]]),AVERAGE(Overall_Data[Mock 1 Mark]),Overall_Data[[#This Row],[Mock 1 Mark]])</f>
        <v>74.138130841121495</v>
      </c>
      <c r="AQ157" s="15">
        <f>IF(ISBLANK(Overall_Data[[#This Row],[Time of Mock 2]]),AVERAGE(Overall_Data[Time of Mock 2]),VALUE(Overall_Data[[#This Row],[Time of Mock 2]]))</f>
        <v>36</v>
      </c>
      <c r="AR157" s="14">
        <f>IF(ISBLANK(Overall_Data[[#This Row],[Mock 2 Mark]]),AVERAGE(Overall_Data[Mock 2 Mark]),VALUE(Overall_Data[[#This Row],[Mock 2 Mark]]))</f>
        <v>80</v>
      </c>
      <c r="AS157" s="15">
        <f>IF(ISBLANK(Overall_Data[[#This Row],[Time of Mock 3]]),AVERAGE(Overall_Data[Time of Mock 3]),VALUE(Overall_Data[[#This Row],[Time of Mock 3]]))</f>
        <v>0.2982142857142856</v>
      </c>
      <c r="AT157" s="14">
        <f>IF(ISBLANK(Overall_Data[[#This Row],[Mark of Mock 3]]),AVERAGE(Overall_Data[Mark of Mock 3]),VALUE(Overall_Data[[#This Row],[Mark of Mock 3]]))</f>
        <v>81.964285714285708</v>
      </c>
      <c r="AU157" t="str">
        <f>IF(AND(Overall_Data[[#This Row],[Time 1]]&lt;0.5,Overall_Data[[#This Row],[Mark 1]]&gt;75),"A",IF(Overall_Data[[#This Row],[Mark 1]]&gt;70,"B","C"))</f>
        <v>B</v>
      </c>
      <c r="AV157" t="str">
        <f>IF(AND(Overall_Data[[#This Row],[Final Status]]="Passed",Overall_Data[[#This Row],[Retest Count]]&gt;0),"B",IF(Overall_Data[[#This Row],[Final Status]]="Passed","A","C"))</f>
        <v>A</v>
      </c>
      <c r="AW157" t="str">
        <f t="array" ref="AW157">_xlfn.IFS(Overall_Data[[#This Row],[Final Status]]="Passed","A",Overall_Data[[#This Row],[Final Status]]="Failed","B",Overall_Data[[#This Row],[Final Status]]="Not Attended","C")</f>
        <v>A</v>
      </c>
    </row>
    <row r="158" spans="1:49" ht="15.75" customHeight="1" x14ac:dyDescent="0.3">
      <c r="A158" s="46" t="s">
        <v>169</v>
      </c>
      <c r="B158" s="3"/>
      <c r="C158" s="3"/>
      <c r="D158" s="3"/>
      <c r="E158" s="3"/>
      <c r="F158" s="3"/>
      <c r="G158" s="3"/>
      <c r="H158" s="3"/>
      <c r="I158" s="25"/>
      <c r="J158" s="47">
        <v>0</v>
      </c>
      <c r="K158" s="48">
        <v>8438.1060606060601</v>
      </c>
      <c r="L158" s="48">
        <v>9.2686567164179099</v>
      </c>
      <c r="M158" s="48">
        <v>5.7313432835820901</v>
      </c>
      <c r="N158" s="49">
        <v>8438.1060606060601</v>
      </c>
      <c r="O158" s="49">
        <v>9.2686567164179099</v>
      </c>
      <c r="P158" s="49">
        <v>5.7313432835820901</v>
      </c>
      <c r="Q158" s="48">
        <v>8438.1060606060601</v>
      </c>
      <c r="R158" s="48">
        <v>9.2686567164179099</v>
      </c>
      <c r="S158" s="48">
        <v>5.7313432835820901</v>
      </c>
      <c r="T158" s="48">
        <v>8438.1060606060601</v>
      </c>
      <c r="U158" s="48">
        <v>9.2686567164179099</v>
      </c>
      <c r="V158" s="48">
        <v>5.7313432835820901</v>
      </c>
      <c r="W158" s="57"/>
      <c r="X158" s="58"/>
      <c r="Y158" s="3"/>
      <c r="Z158" s="3"/>
      <c r="AA158" s="52"/>
      <c r="AB158" s="52"/>
      <c r="AC158" s="53"/>
      <c r="AD158" s="54"/>
      <c r="AE158" s="53"/>
      <c r="AF158" s="53"/>
      <c r="AG158" s="53"/>
      <c r="AH158" s="55"/>
      <c r="AI158" s="13"/>
      <c r="AJ158" s="45" t="str">
        <f>IF(Overall_Data[[#This Row],[Final Exam Mark]]&gt;0,IF(Overall_Data[[#This Row],[Final Exam Mark]]&gt;=700,"Passed","Failed"),"Not Attended")</f>
        <v>Not Attended</v>
      </c>
      <c r="AK15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61.791044776119399</v>
      </c>
      <c r="AL158" s="14">
        <f>IF(Overall_Data[[#This Row],[MOS Table - Total Score]]&gt;0,Overall_Data[[#This Row],[MOS Table - Correct Answers]]/(Overall_Data[[#This Row],[MOS Table - Correct Answers]]+Overall_Data[[#This Row],[MOS Table - Wrong Answers]])*100,0)</f>
        <v>61.791044776119399</v>
      </c>
      <c r="AM15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61.791044776119399</v>
      </c>
      <c r="AN158" s="14">
        <f>IF(Overall_Data[[#This Row],[MOS Charts - Total Score]]&gt;0,Overall_Data[[#This Row],[MOS Charts - Correct Answers]]/(Overall_Data[[#This Row],[MOS Charts - Correct Answers]]+Overall_Data[[#This Row],[MOS Charts - Wrong Answers]])*100,0)</f>
        <v>61.791044776119399</v>
      </c>
      <c r="AO158" s="15">
        <f>IF(ISBLANK(Overall_Data[[#This Row],[Time of Mock 1]]),AVERAGE(Overall_Data[Time of Mock 1]),VALUE(Overall_Data[[#This Row],[Time of Mock 1]]))</f>
        <v>32.831741071428567</v>
      </c>
      <c r="AP158" s="14">
        <f>IF(ISBLANK(Overall_Data[[#This Row],[Mock 1 Mark]]),AVERAGE(Overall_Data[Mock 1 Mark]),Overall_Data[[#This Row],[Mock 1 Mark]])</f>
        <v>74.138130841121495</v>
      </c>
      <c r="AQ158" s="15">
        <f>IF(ISBLANK(Overall_Data[[#This Row],[Time of Mock 2]]),AVERAGE(Overall_Data[Time of Mock 2]),VALUE(Overall_Data[[#This Row],[Time of Mock 2]]))</f>
        <v>18.282788461538459</v>
      </c>
      <c r="AR158" s="14">
        <f>IF(ISBLANK(Overall_Data[[#This Row],[Mock 2 Mark]]),AVERAGE(Overall_Data[Mock 2 Mark]),VALUE(Overall_Data[[#This Row],[Mock 2 Mark]]))</f>
        <v>80.57352941176471</v>
      </c>
      <c r="AS158" s="15">
        <f>IF(ISBLANK(Overall_Data[[#This Row],[Time of Mock 3]]),AVERAGE(Overall_Data[Time of Mock 3]),VALUE(Overall_Data[[#This Row],[Time of Mock 3]]))</f>
        <v>0.2982142857142856</v>
      </c>
      <c r="AT158" s="14">
        <f>IF(ISBLANK(Overall_Data[[#This Row],[Mark of Mock 3]]),AVERAGE(Overall_Data[Mark of Mock 3]),VALUE(Overall_Data[[#This Row],[Mark of Mock 3]]))</f>
        <v>81.964285714285708</v>
      </c>
      <c r="AU158" t="str">
        <f>IF(AND(Overall_Data[[#This Row],[Time 1]]&lt;0.5,Overall_Data[[#This Row],[Mark 1]]&gt;75),"A",IF(Overall_Data[[#This Row],[Mark 1]]&gt;70,"B","C"))</f>
        <v>B</v>
      </c>
      <c r="AV158" t="str">
        <f>IF(AND(Overall_Data[[#This Row],[Final Status]]="Passed",Overall_Data[[#This Row],[Retest Count]]&gt;0),"B",IF(Overall_Data[[#This Row],[Final Status]]="Passed","A","C"))</f>
        <v>C</v>
      </c>
      <c r="AW158" t="str">
        <f t="array" ref="AW158">_xlfn.IFS(Overall_Data[[#This Row],[Final Status]]="Passed","A",Overall_Data[[#This Row],[Final Status]]="Failed","B",Overall_Data[[#This Row],[Final Status]]="Not Attended","C")</f>
        <v>C</v>
      </c>
    </row>
    <row r="159" spans="1:49" ht="15.75" customHeight="1" x14ac:dyDescent="0.3">
      <c r="A159" s="46" t="s">
        <v>169</v>
      </c>
      <c r="B159" s="3" t="s">
        <v>50</v>
      </c>
      <c r="C159" s="3" t="s">
        <v>216</v>
      </c>
      <c r="D159" s="3" t="s">
        <v>52</v>
      </c>
      <c r="E159" s="3" t="s">
        <v>81</v>
      </c>
      <c r="F159" s="3">
        <v>67.7</v>
      </c>
      <c r="G159" s="3" t="s">
        <v>55</v>
      </c>
      <c r="H159" s="3" t="s">
        <v>55</v>
      </c>
      <c r="I159" s="25" t="s">
        <v>217</v>
      </c>
      <c r="J159" s="47">
        <v>83.333333333333343</v>
      </c>
      <c r="K159" s="48">
        <v>8608</v>
      </c>
      <c r="L159" s="48">
        <v>9</v>
      </c>
      <c r="M159" s="48">
        <v>6</v>
      </c>
      <c r="N159" s="49">
        <v>8608</v>
      </c>
      <c r="O159" s="49">
        <v>9</v>
      </c>
      <c r="P159" s="49">
        <v>6</v>
      </c>
      <c r="Q159" s="48">
        <v>8608</v>
      </c>
      <c r="R159" s="48">
        <v>9</v>
      </c>
      <c r="S159" s="48">
        <v>6</v>
      </c>
      <c r="T159" s="48">
        <v>8608</v>
      </c>
      <c r="U159" s="48">
        <v>9</v>
      </c>
      <c r="V159" s="48">
        <v>6</v>
      </c>
      <c r="W159" s="57">
        <v>60</v>
      </c>
      <c r="X159" s="58">
        <v>80</v>
      </c>
      <c r="Y159" s="3">
        <v>24</v>
      </c>
      <c r="Z159" s="3">
        <v>87</v>
      </c>
      <c r="AA159" s="52"/>
      <c r="AB159" s="52"/>
      <c r="AC159" s="53">
        <v>0.4</v>
      </c>
      <c r="AD159" s="54">
        <v>0.38</v>
      </c>
      <c r="AE159" s="53">
        <v>0.5</v>
      </c>
      <c r="AF159" s="53">
        <v>0.75</v>
      </c>
      <c r="AG159" s="53">
        <v>0.75</v>
      </c>
      <c r="AH159" s="55">
        <v>718</v>
      </c>
      <c r="AI159" s="13"/>
      <c r="AJ159" s="45" t="str">
        <f>IF(Overall_Data[[#This Row],[Final Exam Mark]]&gt;0,IF(Overall_Data[[#This Row],[Final Exam Mark]]&gt;=700,"Passed","Failed"),"Not Attended")</f>
        <v>Passed</v>
      </c>
      <c r="AK15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5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5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59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59" s="15">
        <f>IF(ISBLANK(Overall_Data[[#This Row],[Time of Mock 1]]),AVERAGE(Overall_Data[Time of Mock 1]),VALUE(Overall_Data[[#This Row],[Time of Mock 1]]))</f>
        <v>60</v>
      </c>
      <c r="AP159" s="14">
        <f>IF(ISBLANK(Overall_Data[[#This Row],[Mock 1 Mark]]),AVERAGE(Overall_Data[Mock 1 Mark]),Overall_Data[[#This Row],[Mock 1 Mark]])</f>
        <v>80</v>
      </c>
      <c r="AQ159" s="15">
        <f>IF(ISBLANK(Overall_Data[[#This Row],[Time of Mock 2]]),AVERAGE(Overall_Data[Time of Mock 2]),VALUE(Overall_Data[[#This Row],[Time of Mock 2]]))</f>
        <v>24</v>
      </c>
      <c r="AR159" s="14">
        <f>IF(ISBLANK(Overall_Data[[#This Row],[Mock 2 Mark]]),AVERAGE(Overall_Data[Mock 2 Mark]),VALUE(Overall_Data[[#This Row],[Mock 2 Mark]]))</f>
        <v>87</v>
      </c>
      <c r="AS159" s="15">
        <f>IF(ISBLANK(Overall_Data[[#This Row],[Time of Mock 3]]),AVERAGE(Overall_Data[Time of Mock 3]),VALUE(Overall_Data[[#This Row],[Time of Mock 3]]))</f>
        <v>0.2982142857142856</v>
      </c>
      <c r="AT159" s="14">
        <f>IF(ISBLANK(Overall_Data[[#This Row],[Mark of Mock 3]]),AVERAGE(Overall_Data[Mark of Mock 3]),VALUE(Overall_Data[[#This Row],[Mark of Mock 3]]))</f>
        <v>81.964285714285708</v>
      </c>
      <c r="AU159" t="str">
        <f>IF(AND(Overall_Data[[#This Row],[Time 1]]&lt;0.5,Overall_Data[[#This Row],[Mark 1]]&gt;75),"A",IF(Overall_Data[[#This Row],[Mark 1]]&gt;70,"B","C"))</f>
        <v>B</v>
      </c>
      <c r="AV159" t="str">
        <f>IF(AND(Overall_Data[[#This Row],[Final Status]]="Passed",Overall_Data[[#This Row],[Retest Count]]&gt;0),"B",IF(Overall_Data[[#This Row],[Final Status]]="Passed","A","C"))</f>
        <v>A</v>
      </c>
      <c r="AW159" t="str">
        <f t="array" ref="AW159">_xlfn.IFS(Overall_Data[[#This Row],[Final Status]]="Passed","A",Overall_Data[[#This Row],[Final Status]]="Failed","B",Overall_Data[[#This Row],[Final Status]]="Not Attended","C")</f>
        <v>A</v>
      </c>
    </row>
    <row r="160" spans="1:49" ht="15.75" customHeight="1" x14ac:dyDescent="0.3">
      <c r="A160" s="46" t="s">
        <v>169</v>
      </c>
      <c r="B160" s="3"/>
      <c r="C160" s="3"/>
      <c r="D160" s="3"/>
      <c r="E160" s="3"/>
      <c r="F160" s="3"/>
      <c r="G160" s="3"/>
      <c r="H160" s="3"/>
      <c r="I160" s="25"/>
      <c r="J160" s="47">
        <v>0</v>
      </c>
      <c r="K160" s="48">
        <v>8435.4923076923078</v>
      </c>
      <c r="L160" s="48">
        <v>9.2727272727272734</v>
      </c>
      <c r="M160" s="48">
        <v>5.7272727272727266</v>
      </c>
      <c r="N160" s="49">
        <v>8435.4923076923078</v>
      </c>
      <c r="O160" s="49">
        <v>9.2727272727272734</v>
      </c>
      <c r="P160" s="49">
        <v>5.7272727272727266</v>
      </c>
      <c r="Q160" s="48">
        <v>8435.4923076923078</v>
      </c>
      <c r="R160" s="48">
        <v>9.2727272727272734</v>
      </c>
      <c r="S160" s="48">
        <v>5.7272727272727266</v>
      </c>
      <c r="T160" s="48">
        <v>8435.4923076923078</v>
      </c>
      <c r="U160" s="48">
        <v>9.2727272727272734</v>
      </c>
      <c r="V160" s="48">
        <v>5.7272727272727266</v>
      </c>
      <c r="W160" s="57"/>
      <c r="X160" s="58"/>
      <c r="Y160" s="3"/>
      <c r="Z160" s="3"/>
      <c r="AA160" s="52"/>
      <c r="AB160" s="52"/>
      <c r="AC160" s="53"/>
      <c r="AD160" s="54"/>
      <c r="AE160" s="53"/>
      <c r="AF160" s="53"/>
      <c r="AG160" s="53"/>
      <c r="AH160" s="55"/>
      <c r="AI160" s="13"/>
      <c r="AJ160" s="45" t="str">
        <f>IF(Overall_Data[[#This Row],[Final Exam Mark]]&gt;0,IF(Overall_Data[[#This Row],[Final Exam Mark]]&gt;=700,"Passed","Failed"),"Not Attended")</f>
        <v>Not Attended</v>
      </c>
      <c r="AK16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61.818181818181827</v>
      </c>
      <c r="AL160" s="14">
        <f>IF(Overall_Data[[#This Row],[MOS Table - Total Score]]&gt;0,Overall_Data[[#This Row],[MOS Table - Correct Answers]]/(Overall_Data[[#This Row],[MOS Table - Correct Answers]]+Overall_Data[[#This Row],[MOS Table - Wrong Answers]])*100,0)</f>
        <v>61.818181818181827</v>
      </c>
      <c r="AM16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61.818181818181827</v>
      </c>
      <c r="AN160" s="14">
        <f>IF(Overall_Data[[#This Row],[MOS Charts - Total Score]]&gt;0,Overall_Data[[#This Row],[MOS Charts - Correct Answers]]/(Overall_Data[[#This Row],[MOS Charts - Correct Answers]]+Overall_Data[[#This Row],[MOS Charts - Wrong Answers]])*100,0)</f>
        <v>61.818181818181827</v>
      </c>
      <c r="AO160" s="15">
        <f>IF(ISBLANK(Overall_Data[[#This Row],[Time of Mock 1]]),AVERAGE(Overall_Data[Time of Mock 1]),VALUE(Overall_Data[[#This Row],[Time of Mock 1]]))</f>
        <v>32.831741071428567</v>
      </c>
      <c r="AP160" s="14">
        <f>IF(ISBLANK(Overall_Data[[#This Row],[Mock 1 Mark]]),AVERAGE(Overall_Data[Mock 1 Mark]),Overall_Data[[#This Row],[Mock 1 Mark]])</f>
        <v>74.138130841121495</v>
      </c>
      <c r="AQ160" s="15">
        <f>IF(ISBLANK(Overall_Data[[#This Row],[Time of Mock 2]]),AVERAGE(Overall_Data[Time of Mock 2]),VALUE(Overall_Data[[#This Row],[Time of Mock 2]]))</f>
        <v>18.282788461538459</v>
      </c>
      <c r="AR160" s="14">
        <f>IF(ISBLANK(Overall_Data[[#This Row],[Mock 2 Mark]]),AVERAGE(Overall_Data[Mock 2 Mark]),VALUE(Overall_Data[[#This Row],[Mock 2 Mark]]))</f>
        <v>80.57352941176471</v>
      </c>
      <c r="AS160" s="15">
        <f>IF(ISBLANK(Overall_Data[[#This Row],[Time of Mock 3]]),AVERAGE(Overall_Data[Time of Mock 3]),VALUE(Overall_Data[[#This Row],[Time of Mock 3]]))</f>
        <v>0.2982142857142856</v>
      </c>
      <c r="AT160" s="14">
        <f>IF(ISBLANK(Overall_Data[[#This Row],[Mark of Mock 3]]),AVERAGE(Overall_Data[Mark of Mock 3]),VALUE(Overall_Data[[#This Row],[Mark of Mock 3]]))</f>
        <v>81.964285714285708</v>
      </c>
      <c r="AU160" t="str">
        <f>IF(AND(Overall_Data[[#This Row],[Time 1]]&lt;0.5,Overall_Data[[#This Row],[Mark 1]]&gt;75),"A",IF(Overall_Data[[#This Row],[Mark 1]]&gt;70,"B","C"))</f>
        <v>B</v>
      </c>
      <c r="AV160" t="str">
        <f>IF(AND(Overall_Data[[#This Row],[Final Status]]="Passed",Overall_Data[[#This Row],[Retest Count]]&gt;0),"B",IF(Overall_Data[[#This Row],[Final Status]]="Passed","A","C"))</f>
        <v>C</v>
      </c>
      <c r="AW160" t="str">
        <f t="array" ref="AW160">_xlfn.IFS(Overall_Data[[#This Row],[Final Status]]="Passed","A",Overall_Data[[#This Row],[Final Status]]="Failed","B",Overall_Data[[#This Row],[Final Status]]="Not Attended","C")</f>
        <v>C</v>
      </c>
    </row>
    <row r="161" spans="1:49" ht="15.75" customHeight="1" x14ac:dyDescent="0.3">
      <c r="A161" s="46" t="s">
        <v>169</v>
      </c>
      <c r="B161" s="3" t="s">
        <v>50</v>
      </c>
      <c r="C161" s="3" t="s">
        <v>218</v>
      </c>
      <c r="D161" s="3" t="s">
        <v>52</v>
      </c>
      <c r="E161" s="3" t="s">
        <v>58</v>
      </c>
      <c r="F161" s="3">
        <v>62</v>
      </c>
      <c r="G161" s="3" t="s">
        <v>54</v>
      </c>
      <c r="H161" s="3" t="s">
        <v>55</v>
      </c>
      <c r="I161" s="25" t="s">
        <v>171</v>
      </c>
      <c r="J161" s="47">
        <v>83.333333333333343</v>
      </c>
      <c r="K161" s="48">
        <v>7609</v>
      </c>
      <c r="L161" s="48">
        <v>10</v>
      </c>
      <c r="M161" s="48">
        <v>5</v>
      </c>
      <c r="N161" s="49">
        <v>7609</v>
      </c>
      <c r="O161" s="49">
        <v>10</v>
      </c>
      <c r="P161" s="49">
        <v>5</v>
      </c>
      <c r="Q161" s="48">
        <v>7609</v>
      </c>
      <c r="R161" s="48">
        <v>10</v>
      </c>
      <c r="S161" s="48">
        <v>5</v>
      </c>
      <c r="T161" s="48">
        <v>7609</v>
      </c>
      <c r="U161" s="48">
        <v>10</v>
      </c>
      <c r="V161" s="48">
        <v>5</v>
      </c>
      <c r="W161" s="57">
        <v>80</v>
      </c>
      <c r="X161" s="58">
        <v>70</v>
      </c>
      <c r="Y161" s="3">
        <v>37</v>
      </c>
      <c r="Z161" s="3">
        <v>80</v>
      </c>
      <c r="AA161" s="52"/>
      <c r="AB161" s="52"/>
      <c r="AC161" s="53">
        <v>0.8</v>
      </c>
      <c r="AD161" s="54">
        <v>0.88</v>
      </c>
      <c r="AE161" s="53">
        <v>0.67</v>
      </c>
      <c r="AF161" s="53">
        <v>1</v>
      </c>
      <c r="AG161" s="53">
        <v>0.63</v>
      </c>
      <c r="AH161" s="55">
        <v>825</v>
      </c>
      <c r="AI161" s="13"/>
      <c r="AJ161" s="45" t="str">
        <f>IF(Overall_Data[[#This Row],[Final Exam Mark]]&gt;0,IF(Overall_Data[[#This Row],[Final Exam Mark]]&gt;=700,"Passed","Failed"),"Not Attended")</f>
        <v>Passed</v>
      </c>
      <c r="AK16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61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6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61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61" s="15">
        <f>IF(ISBLANK(Overall_Data[[#This Row],[Time of Mock 1]]),AVERAGE(Overall_Data[Time of Mock 1]),VALUE(Overall_Data[[#This Row],[Time of Mock 1]]))</f>
        <v>80</v>
      </c>
      <c r="AP161" s="14">
        <f>IF(ISBLANK(Overall_Data[[#This Row],[Mock 1 Mark]]),AVERAGE(Overall_Data[Mock 1 Mark]),Overall_Data[[#This Row],[Mock 1 Mark]])</f>
        <v>70</v>
      </c>
      <c r="AQ161" s="15">
        <f>IF(ISBLANK(Overall_Data[[#This Row],[Time of Mock 2]]),AVERAGE(Overall_Data[Time of Mock 2]),VALUE(Overall_Data[[#This Row],[Time of Mock 2]]))</f>
        <v>37</v>
      </c>
      <c r="AR161" s="14">
        <f>IF(ISBLANK(Overall_Data[[#This Row],[Mock 2 Mark]]),AVERAGE(Overall_Data[Mock 2 Mark]),VALUE(Overall_Data[[#This Row],[Mock 2 Mark]]))</f>
        <v>80</v>
      </c>
      <c r="AS161" s="15">
        <f>IF(ISBLANK(Overall_Data[[#This Row],[Time of Mock 3]]),AVERAGE(Overall_Data[Time of Mock 3]),VALUE(Overall_Data[[#This Row],[Time of Mock 3]]))</f>
        <v>0.2982142857142856</v>
      </c>
      <c r="AT161" s="14">
        <f>IF(ISBLANK(Overall_Data[[#This Row],[Mark of Mock 3]]),AVERAGE(Overall_Data[Mark of Mock 3]),VALUE(Overall_Data[[#This Row],[Mark of Mock 3]]))</f>
        <v>81.964285714285708</v>
      </c>
      <c r="AU161" t="str">
        <f>IF(AND(Overall_Data[[#This Row],[Time 1]]&lt;0.5,Overall_Data[[#This Row],[Mark 1]]&gt;75),"A",IF(Overall_Data[[#This Row],[Mark 1]]&gt;70,"B","C"))</f>
        <v>C</v>
      </c>
      <c r="AV161" t="str">
        <f>IF(AND(Overall_Data[[#This Row],[Final Status]]="Passed",Overall_Data[[#This Row],[Retest Count]]&gt;0),"B",IF(Overall_Data[[#This Row],[Final Status]]="Passed","A","C"))</f>
        <v>A</v>
      </c>
      <c r="AW161" t="str">
        <f t="array" ref="AW161">_xlfn.IFS(Overall_Data[[#This Row],[Final Status]]="Passed","A",Overall_Data[[#This Row],[Final Status]]="Failed","B",Overall_Data[[#This Row],[Final Status]]="Not Attended","C")</f>
        <v>A</v>
      </c>
    </row>
    <row r="162" spans="1:49" ht="15.75" customHeight="1" x14ac:dyDescent="0.3">
      <c r="A162" s="46" t="s">
        <v>169</v>
      </c>
      <c r="B162" s="3" t="s">
        <v>50</v>
      </c>
      <c r="C162" s="3" t="s">
        <v>219</v>
      </c>
      <c r="D162" s="3" t="s">
        <v>52</v>
      </c>
      <c r="E162" s="3" t="s">
        <v>58</v>
      </c>
      <c r="F162" s="3">
        <v>62</v>
      </c>
      <c r="G162" s="3" t="s">
        <v>54</v>
      </c>
      <c r="H162" s="3" t="s">
        <v>55</v>
      </c>
      <c r="I162" s="25" t="s">
        <v>171</v>
      </c>
      <c r="J162" s="47">
        <v>33.333333333333329</v>
      </c>
      <c r="K162" s="48">
        <v>8448.40625</v>
      </c>
      <c r="L162" s="48">
        <v>9.2615384615384624</v>
      </c>
      <c r="M162" s="48">
        <v>5.7384615384615376</v>
      </c>
      <c r="N162" s="49">
        <v>8448.40625</v>
      </c>
      <c r="O162" s="49">
        <v>9.2615384615384624</v>
      </c>
      <c r="P162" s="49">
        <v>5.7384615384615376</v>
      </c>
      <c r="Q162" s="48">
        <v>8448.40625</v>
      </c>
      <c r="R162" s="48">
        <v>9.2615384615384624</v>
      </c>
      <c r="S162" s="48">
        <v>5.7384615384615376</v>
      </c>
      <c r="T162" s="48">
        <v>8448.40625</v>
      </c>
      <c r="U162" s="48">
        <v>9.2615384615384624</v>
      </c>
      <c r="V162" s="48">
        <v>5.7384615384615376</v>
      </c>
      <c r="W162" s="57">
        <v>70</v>
      </c>
      <c r="X162" s="58">
        <v>75</v>
      </c>
      <c r="Y162" s="3">
        <v>40</v>
      </c>
      <c r="Z162" s="3">
        <v>67</v>
      </c>
      <c r="AA162" s="52"/>
      <c r="AB162" s="52"/>
      <c r="AC162" s="53"/>
      <c r="AD162" s="54"/>
      <c r="AE162" s="53"/>
      <c r="AF162" s="53"/>
      <c r="AG162" s="53"/>
      <c r="AH162" s="55"/>
      <c r="AI162" s="13"/>
      <c r="AJ162" s="45" t="str">
        <f>IF(Overall_Data[[#This Row],[Final Exam Mark]]&gt;0,IF(Overall_Data[[#This Row],[Final Exam Mark]]&gt;=700,"Passed","Failed"),"Not Attended")</f>
        <v>Not Attended</v>
      </c>
      <c r="AK16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61.743589743589745</v>
      </c>
      <c r="AL162" s="14">
        <f>IF(Overall_Data[[#This Row],[MOS Table - Total Score]]&gt;0,Overall_Data[[#This Row],[MOS Table - Correct Answers]]/(Overall_Data[[#This Row],[MOS Table - Correct Answers]]+Overall_Data[[#This Row],[MOS Table - Wrong Answers]])*100,0)</f>
        <v>61.743589743589745</v>
      </c>
      <c r="AM16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61.743589743589745</v>
      </c>
      <c r="AN162" s="14">
        <f>IF(Overall_Data[[#This Row],[MOS Charts - Total Score]]&gt;0,Overall_Data[[#This Row],[MOS Charts - Correct Answers]]/(Overall_Data[[#This Row],[MOS Charts - Correct Answers]]+Overall_Data[[#This Row],[MOS Charts - Wrong Answers]])*100,0)</f>
        <v>61.743589743589745</v>
      </c>
      <c r="AO162" s="15">
        <f>IF(ISBLANK(Overall_Data[[#This Row],[Time of Mock 1]]),AVERAGE(Overall_Data[Time of Mock 1]),VALUE(Overall_Data[[#This Row],[Time of Mock 1]]))</f>
        <v>70</v>
      </c>
      <c r="AP162" s="14">
        <f>IF(ISBLANK(Overall_Data[[#This Row],[Mock 1 Mark]]),AVERAGE(Overall_Data[Mock 1 Mark]),Overall_Data[[#This Row],[Mock 1 Mark]])</f>
        <v>75</v>
      </c>
      <c r="AQ162" s="15">
        <f>IF(ISBLANK(Overall_Data[[#This Row],[Time of Mock 2]]),AVERAGE(Overall_Data[Time of Mock 2]),VALUE(Overall_Data[[#This Row],[Time of Mock 2]]))</f>
        <v>40</v>
      </c>
      <c r="AR162" s="14">
        <f>IF(ISBLANK(Overall_Data[[#This Row],[Mock 2 Mark]]),AVERAGE(Overall_Data[Mock 2 Mark]),VALUE(Overall_Data[[#This Row],[Mock 2 Mark]]))</f>
        <v>67</v>
      </c>
      <c r="AS162" s="15">
        <f>IF(ISBLANK(Overall_Data[[#This Row],[Time of Mock 3]]),AVERAGE(Overall_Data[Time of Mock 3]),VALUE(Overall_Data[[#This Row],[Time of Mock 3]]))</f>
        <v>0.2982142857142856</v>
      </c>
      <c r="AT162" s="14">
        <f>IF(ISBLANK(Overall_Data[[#This Row],[Mark of Mock 3]]),AVERAGE(Overall_Data[Mark of Mock 3]),VALUE(Overall_Data[[#This Row],[Mark of Mock 3]]))</f>
        <v>81.964285714285708</v>
      </c>
      <c r="AU162" t="str">
        <f>IF(AND(Overall_Data[[#This Row],[Time 1]]&lt;0.5,Overall_Data[[#This Row],[Mark 1]]&gt;75),"A",IF(Overall_Data[[#This Row],[Mark 1]]&gt;70,"B","C"))</f>
        <v>B</v>
      </c>
      <c r="AV162" t="str">
        <f>IF(AND(Overall_Data[[#This Row],[Final Status]]="Passed",Overall_Data[[#This Row],[Retest Count]]&gt;0),"B",IF(Overall_Data[[#This Row],[Final Status]]="Passed","A","C"))</f>
        <v>C</v>
      </c>
      <c r="AW162" t="str">
        <f t="array" ref="AW162">_xlfn.IFS(Overall_Data[[#This Row],[Final Status]]="Passed","A",Overall_Data[[#This Row],[Final Status]]="Failed","B",Overall_Data[[#This Row],[Final Status]]="Not Attended","C")</f>
        <v>C</v>
      </c>
    </row>
    <row r="163" spans="1:49" ht="15.75" customHeight="1" x14ac:dyDescent="0.3">
      <c r="A163" s="46" t="s">
        <v>169</v>
      </c>
      <c r="B163" s="3" t="s">
        <v>50</v>
      </c>
      <c r="C163" s="3" t="s">
        <v>220</v>
      </c>
      <c r="D163" s="3" t="s">
        <v>52</v>
      </c>
      <c r="E163" s="3" t="s">
        <v>58</v>
      </c>
      <c r="F163" s="3">
        <v>76</v>
      </c>
      <c r="G163" s="3" t="s">
        <v>54</v>
      </c>
      <c r="H163" s="3" t="s">
        <v>54</v>
      </c>
      <c r="I163" s="25" t="s">
        <v>171</v>
      </c>
      <c r="J163" s="47">
        <v>83.333333333333343</v>
      </c>
      <c r="K163" s="48">
        <v>4843</v>
      </c>
      <c r="L163" s="48">
        <v>6</v>
      </c>
      <c r="M163" s="48">
        <v>9</v>
      </c>
      <c r="N163" s="49">
        <v>4843</v>
      </c>
      <c r="O163" s="49">
        <v>6</v>
      </c>
      <c r="P163" s="49">
        <v>9</v>
      </c>
      <c r="Q163" s="48">
        <v>4843</v>
      </c>
      <c r="R163" s="48">
        <v>6</v>
      </c>
      <c r="S163" s="48">
        <v>9</v>
      </c>
      <c r="T163" s="48">
        <v>4843</v>
      </c>
      <c r="U163" s="48">
        <v>6</v>
      </c>
      <c r="V163" s="48">
        <v>9</v>
      </c>
      <c r="W163" s="58">
        <v>0</v>
      </c>
      <c r="X163" s="58">
        <v>83</v>
      </c>
      <c r="Y163" s="3">
        <v>41</v>
      </c>
      <c r="Z163" s="3">
        <v>84</v>
      </c>
      <c r="AA163" s="52"/>
      <c r="AB163" s="52"/>
      <c r="AC163" s="53">
        <v>1</v>
      </c>
      <c r="AD163" s="54">
        <v>0.63</v>
      </c>
      <c r="AE163" s="53">
        <v>0.83</v>
      </c>
      <c r="AF163" s="53">
        <v>0.88</v>
      </c>
      <c r="AG163" s="53">
        <v>0.88</v>
      </c>
      <c r="AH163" s="55">
        <v>850</v>
      </c>
      <c r="AI163" s="13"/>
      <c r="AJ163" s="45" t="str">
        <f>IF(Overall_Data[[#This Row],[Final Exam Mark]]&gt;0,IF(Overall_Data[[#This Row],[Final Exam Mark]]&gt;=700,"Passed","Failed"),"Not Attended")</f>
        <v>Passed</v>
      </c>
      <c r="AK16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63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6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163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163" s="15">
        <f>IF(ISBLANK(Overall_Data[[#This Row],[Time of Mock 1]]),AVERAGE(Overall_Data[Time of Mock 1]),VALUE(Overall_Data[[#This Row],[Time of Mock 1]]))</f>
        <v>0</v>
      </c>
      <c r="AP163" s="14">
        <f>IF(ISBLANK(Overall_Data[[#This Row],[Mock 1 Mark]]),AVERAGE(Overall_Data[Mock 1 Mark]),Overall_Data[[#This Row],[Mock 1 Mark]])</f>
        <v>83</v>
      </c>
      <c r="AQ163" s="15">
        <f>IF(ISBLANK(Overall_Data[[#This Row],[Time of Mock 2]]),AVERAGE(Overall_Data[Time of Mock 2]),VALUE(Overall_Data[[#This Row],[Time of Mock 2]]))</f>
        <v>41</v>
      </c>
      <c r="AR163" s="14">
        <f>IF(ISBLANK(Overall_Data[[#This Row],[Mock 2 Mark]]),AVERAGE(Overall_Data[Mock 2 Mark]),VALUE(Overall_Data[[#This Row],[Mock 2 Mark]]))</f>
        <v>84</v>
      </c>
      <c r="AS163" s="15">
        <f>IF(ISBLANK(Overall_Data[[#This Row],[Time of Mock 3]]),AVERAGE(Overall_Data[Time of Mock 3]),VALUE(Overall_Data[[#This Row],[Time of Mock 3]]))</f>
        <v>0.2982142857142856</v>
      </c>
      <c r="AT163" s="14">
        <f>IF(ISBLANK(Overall_Data[[#This Row],[Mark of Mock 3]]),AVERAGE(Overall_Data[Mark of Mock 3]),VALUE(Overall_Data[[#This Row],[Mark of Mock 3]]))</f>
        <v>81.964285714285708</v>
      </c>
      <c r="AU163" t="str">
        <f>IF(AND(Overall_Data[[#This Row],[Time 1]]&lt;0.5,Overall_Data[[#This Row],[Mark 1]]&gt;75),"A",IF(Overall_Data[[#This Row],[Mark 1]]&gt;70,"B","C"))</f>
        <v>A</v>
      </c>
      <c r="AV163" t="str">
        <f>IF(AND(Overall_Data[[#This Row],[Final Status]]="Passed",Overall_Data[[#This Row],[Retest Count]]&gt;0),"B",IF(Overall_Data[[#This Row],[Final Status]]="Passed","A","C"))</f>
        <v>A</v>
      </c>
      <c r="AW163" t="str">
        <f t="array" ref="AW163">_xlfn.IFS(Overall_Data[[#This Row],[Final Status]]="Passed","A",Overall_Data[[#This Row],[Final Status]]="Failed","B",Overall_Data[[#This Row],[Final Status]]="Not Attended","C")</f>
        <v>A</v>
      </c>
    </row>
    <row r="164" spans="1:49" ht="15.75" customHeight="1" x14ac:dyDescent="0.3">
      <c r="A164" s="46" t="s">
        <v>169</v>
      </c>
      <c r="B164" s="3" t="s">
        <v>50</v>
      </c>
      <c r="C164" s="3" t="s">
        <v>221</v>
      </c>
      <c r="D164" s="3" t="s">
        <v>57</v>
      </c>
      <c r="E164" s="3" t="s">
        <v>58</v>
      </c>
      <c r="F164" s="3">
        <v>76</v>
      </c>
      <c r="G164" s="3" t="s">
        <v>54</v>
      </c>
      <c r="H164" s="3" t="s">
        <v>54</v>
      </c>
      <c r="I164" s="25" t="s">
        <v>186</v>
      </c>
      <c r="J164" s="47">
        <v>100</v>
      </c>
      <c r="K164" s="48" t="s">
        <v>222</v>
      </c>
      <c r="L164" s="48">
        <v>3</v>
      </c>
      <c r="M164" s="48">
        <v>12</v>
      </c>
      <c r="N164" s="49" t="s">
        <v>222</v>
      </c>
      <c r="O164" s="49">
        <v>3</v>
      </c>
      <c r="P164" s="49">
        <v>12</v>
      </c>
      <c r="Q164" s="48" t="s">
        <v>222</v>
      </c>
      <c r="R164" s="48">
        <v>3</v>
      </c>
      <c r="S164" s="48">
        <v>12</v>
      </c>
      <c r="T164" s="48" t="s">
        <v>222</v>
      </c>
      <c r="U164" s="48">
        <v>3</v>
      </c>
      <c r="V164" s="48">
        <v>12</v>
      </c>
      <c r="W164" s="57">
        <v>70</v>
      </c>
      <c r="X164" s="58">
        <v>55</v>
      </c>
      <c r="Y164" s="59">
        <v>34</v>
      </c>
      <c r="Z164" s="59">
        <v>70</v>
      </c>
      <c r="AA164" s="52"/>
      <c r="AB164" s="52"/>
      <c r="AC164" s="53">
        <v>0.8</v>
      </c>
      <c r="AD164" s="54">
        <v>0.75</v>
      </c>
      <c r="AE164" s="53">
        <v>0.5</v>
      </c>
      <c r="AF164" s="53">
        <v>0.75</v>
      </c>
      <c r="AG164" s="53">
        <v>0.63</v>
      </c>
      <c r="AH164" s="55">
        <v>793</v>
      </c>
      <c r="AI164" s="13"/>
      <c r="AJ164" s="45" t="str">
        <f>IF(Overall_Data[[#This Row],[Final Exam Mark]]&gt;0,IF(Overall_Data[[#This Row],[Final Exam Mark]]&gt;=700,"Passed","Failed"),"Not Attended")</f>
        <v>Passed</v>
      </c>
      <c r="AK16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20</v>
      </c>
      <c r="AL164" s="14">
        <f>IF(Overall_Data[[#This Row],[MOS Table - Total Score]]&gt;0,Overall_Data[[#This Row],[MOS Table - Correct Answers]]/(Overall_Data[[#This Row],[MOS Table - Correct Answers]]+Overall_Data[[#This Row],[MOS Table - Wrong Answers]])*100,0)</f>
        <v>20</v>
      </c>
      <c r="AM16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20</v>
      </c>
      <c r="AN164" s="14">
        <f>IF(Overall_Data[[#This Row],[MOS Charts - Total Score]]&gt;0,Overall_Data[[#This Row],[MOS Charts - Correct Answers]]/(Overall_Data[[#This Row],[MOS Charts - Correct Answers]]+Overall_Data[[#This Row],[MOS Charts - Wrong Answers]])*100,0)</f>
        <v>20</v>
      </c>
      <c r="AO164" s="15">
        <f>IF(ISBLANK(Overall_Data[[#This Row],[Time of Mock 1]]),AVERAGE(Overall_Data[Time of Mock 1]),VALUE(Overall_Data[[#This Row],[Time of Mock 1]]))</f>
        <v>70</v>
      </c>
      <c r="AP164" s="14">
        <f>IF(ISBLANK(Overall_Data[[#This Row],[Mock 1 Mark]]),AVERAGE(Overall_Data[Mock 1 Mark]),Overall_Data[[#This Row],[Mock 1 Mark]])</f>
        <v>55</v>
      </c>
      <c r="AQ164" s="15">
        <f>IF(ISBLANK(Overall_Data[[#This Row],[Time of Mock 2]]),AVERAGE(Overall_Data[Time of Mock 2]),VALUE(Overall_Data[[#This Row],[Time of Mock 2]]))</f>
        <v>34</v>
      </c>
      <c r="AR164" s="14">
        <f>IF(ISBLANK(Overall_Data[[#This Row],[Mock 2 Mark]]),AVERAGE(Overall_Data[Mock 2 Mark]),VALUE(Overall_Data[[#This Row],[Mock 2 Mark]]))</f>
        <v>70</v>
      </c>
      <c r="AS164" s="15">
        <f>IF(ISBLANK(Overall_Data[[#This Row],[Time of Mock 3]]),AVERAGE(Overall_Data[Time of Mock 3]),VALUE(Overall_Data[[#This Row],[Time of Mock 3]]))</f>
        <v>0.2982142857142856</v>
      </c>
      <c r="AT164" s="14">
        <f>IF(ISBLANK(Overall_Data[[#This Row],[Mark of Mock 3]]),AVERAGE(Overall_Data[Mark of Mock 3]),VALUE(Overall_Data[[#This Row],[Mark of Mock 3]]))</f>
        <v>81.964285714285708</v>
      </c>
      <c r="AU164" t="str">
        <f>IF(AND(Overall_Data[[#This Row],[Time 1]]&lt;0.5,Overall_Data[[#This Row],[Mark 1]]&gt;75),"A",IF(Overall_Data[[#This Row],[Mark 1]]&gt;70,"B","C"))</f>
        <v>C</v>
      </c>
      <c r="AV164" t="str">
        <f>IF(AND(Overall_Data[[#This Row],[Final Status]]="Passed",Overall_Data[[#This Row],[Retest Count]]&gt;0),"B",IF(Overall_Data[[#This Row],[Final Status]]="Passed","A","C"))</f>
        <v>A</v>
      </c>
      <c r="AW164" t="str">
        <f t="array" ref="AW164">_xlfn.IFS(Overall_Data[[#This Row],[Final Status]]="Passed","A",Overall_Data[[#This Row],[Final Status]]="Failed","B",Overall_Data[[#This Row],[Final Status]]="Not Attended","C")</f>
        <v>A</v>
      </c>
    </row>
    <row r="165" spans="1:49" ht="15.75" customHeight="1" x14ac:dyDescent="0.3">
      <c r="A165" s="46" t="s">
        <v>169</v>
      </c>
      <c r="B165" s="3" t="s">
        <v>50</v>
      </c>
      <c r="C165" s="3" t="s">
        <v>206</v>
      </c>
      <c r="D165" s="3" t="s">
        <v>57</v>
      </c>
      <c r="E165" s="3" t="s">
        <v>58</v>
      </c>
      <c r="F165" s="3">
        <v>54</v>
      </c>
      <c r="G165" s="3" t="s">
        <v>54</v>
      </c>
      <c r="H165" s="3" t="s">
        <v>55</v>
      </c>
      <c r="I165" s="25" t="s">
        <v>223</v>
      </c>
      <c r="J165" s="47">
        <v>66.666666666666657</v>
      </c>
      <c r="K165" s="48">
        <v>8221</v>
      </c>
      <c r="L165" s="48">
        <v>11</v>
      </c>
      <c r="M165" s="48">
        <v>4</v>
      </c>
      <c r="N165" s="49">
        <v>8221</v>
      </c>
      <c r="O165" s="49">
        <v>11</v>
      </c>
      <c r="P165" s="49">
        <v>4</v>
      </c>
      <c r="Q165" s="48">
        <v>8221</v>
      </c>
      <c r="R165" s="48">
        <v>11</v>
      </c>
      <c r="S165" s="48">
        <v>4</v>
      </c>
      <c r="T165" s="48">
        <v>8221</v>
      </c>
      <c r="U165" s="48">
        <v>11</v>
      </c>
      <c r="V165" s="48">
        <v>4</v>
      </c>
      <c r="W165" s="57">
        <v>70</v>
      </c>
      <c r="X165" s="58">
        <v>80</v>
      </c>
      <c r="Y165" s="3">
        <v>22</v>
      </c>
      <c r="Z165" s="3">
        <v>84</v>
      </c>
      <c r="AA165" s="56"/>
      <c r="AB165" s="56"/>
      <c r="AC165" s="53">
        <v>1</v>
      </c>
      <c r="AD165" s="54">
        <v>0.5</v>
      </c>
      <c r="AE165" s="53">
        <v>0.83</v>
      </c>
      <c r="AF165" s="53">
        <v>0.75</v>
      </c>
      <c r="AG165" s="53">
        <v>0.63</v>
      </c>
      <c r="AH165" s="55">
        <v>750</v>
      </c>
      <c r="AI165" s="13"/>
      <c r="AJ165" s="45" t="str">
        <f>IF(Overall_Data[[#This Row],[Final Exam Mark]]&gt;0,IF(Overall_Data[[#This Row],[Final Exam Mark]]&gt;=700,"Passed","Failed"),"Not Attended")</f>
        <v>Passed</v>
      </c>
      <c r="AK16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65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6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65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65" s="15">
        <f>IF(ISBLANK(Overall_Data[[#This Row],[Time of Mock 1]]),AVERAGE(Overall_Data[Time of Mock 1]),VALUE(Overall_Data[[#This Row],[Time of Mock 1]]))</f>
        <v>70</v>
      </c>
      <c r="AP165" s="14">
        <f>IF(ISBLANK(Overall_Data[[#This Row],[Mock 1 Mark]]),AVERAGE(Overall_Data[Mock 1 Mark]),Overall_Data[[#This Row],[Mock 1 Mark]])</f>
        <v>80</v>
      </c>
      <c r="AQ165" s="15">
        <f>IF(ISBLANK(Overall_Data[[#This Row],[Time of Mock 2]]),AVERAGE(Overall_Data[Time of Mock 2]),VALUE(Overall_Data[[#This Row],[Time of Mock 2]]))</f>
        <v>22</v>
      </c>
      <c r="AR165" s="14">
        <f>IF(ISBLANK(Overall_Data[[#This Row],[Mock 2 Mark]]),AVERAGE(Overall_Data[Mock 2 Mark]),VALUE(Overall_Data[[#This Row],[Mock 2 Mark]]))</f>
        <v>84</v>
      </c>
      <c r="AS165" s="15">
        <f>IF(ISBLANK(Overall_Data[[#This Row],[Time of Mock 3]]),AVERAGE(Overall_Data[Time of Mock 3]),VALUE(Overall_Data[[#This Row],[Time of Mock 3]]))</f>
        <v>0.2982142857142856</v>
      </c>
      <c r="AT165" s="14">
        <f>IF(ISBLANK(Overall_Data[[#This Row],[Mark of Mock 3]]),AVERAGE(Overall_Data[Mark of Mock 3]),VALUE(Overall_Data[[#This Row],[Mark of Mock 3]]))</f>
        <v>81.964285714285708</v>
      </c>
      <c r="AU165" t="str">
        <f>IF(AND(Overall_Data[[#This Row],[Time 1]]&lt;0.5,Overall_Data[[#This Row],[Mark 1]]&gt;75),"A",IF(Overall_Data[[#This Row],[Mark 1]]&gt;70,"B","C"))</f>
        <v>B</v>
      </c>
      <c r="AV165" t="str">
        <f>IF(AND(Overall_Data[[#This Row],[Final Status]]="Passed",Overall_Data[[#This Row],[Retest Count]]&gt;0),"B",IF(Overall_Data[[#This Row],[Final Status]]="Passed","A","C"))</f>
        <v>A</v>
      </c>
      <c r="AW165" t="str">
        <f t="array" ref="AW165">_xlfn.IFS(Overall_Data[[#This Row],[Final Status]]="Passed","A",Overall_Data[[#This Row],[Final Status]]="Failed","B",Overall_Data[[#This Row],[Final Status]]="Not Attended","C")</f>
        <v>A</v>
      </c>
    </row>
    <row r="166" spans="1:49" ht="15.75" customHeight="1" x14ac:dyDescent="0.3">
      <c r="A166" s="46" t="s">
        <v>169</v>
      </c>
      <c r="B166" s="3" t="s">
        <v>50</v>
      </c>
      <c r="C166" s="3" t="s">
        <v>224</v>
      </c>
      <c r="D166" s="3" t="s">
        <v>52</v>
      </c>
      <c r="E166" s="3" t="s">
        <v>53</v>
      </c>
      <c r="F166" s="3">
        <v>61</v>
      </c>
      <c r="G166" s="3" t="s">
        <v>55</v>
      </c>
      <c r="H166" s="3" t="s">
        <v>55</v>
      </c>
      <c r="I166" s="25" t="s">
        <v>171</v>
      </c>
      <c r="J166" s="47">
        <v>100</v>
      </c>
      <c r="K166" s="48">
        <v>6675</v>
      </c>
      <c r="L166" s="48">
        <v>8</v>
      </c>
      <c r="M166" s="48">
        <v>7</v>
      </c>
      <c r="N166" s="49">
        <v>6675</v>
      </c>
      <c r="O166" s="49">
        <v>8</v>
      </c>
      <c r="P166" s="49">
        <v>7</v>
      </c>
      <c r="Q166" s="48">
        <v>6675</v>
      </c>
      <c r="R166" s="48">
        <v>8</v>
      </c>
      <c r="S166" s="48">
        <v>7</v>
      </c>
      <c r="T166" s="48">
        <v>6675</v>
      </c>
      <c r="U166" s="48">
        <v>8</v>
      </c>
      <c r="V166" s="48">
        <v>7</v>
      </c>
      <c r="W166" s="57">
        <v>48</v>
      </c>
      <c r="X166" s="58"/>
      <c r="Y166" s="3">
        <v>33</v>
      </c>
      <c r="Z166" s="3">
        <v>67</v>
      </c>
      <c r="AA166" s="56"/>
      <c r="AB166" s="56"/>
      <c r="AC166" s="53">
        <v>0.2</v>
      </c>
      <c r="AD166" s="54">
        <v>0.38</v>
      </c>
      <c r="AE166" s="53">
        <v>0.33</v>
      </c>
      <c r="AF166" s="53">
        <v>0.63</v>
      </c>
      <c r="AG166" s="53">
        <v>0.88</v>
      </c>
      <c r="AH166" s="55">
        <v>663</v>
      </c>
      <c r="AI166" s="13"/>
      <c r="AJ166" s="45" t="str">
        <f>IF(Overall_Data[[#This Row],[Final Exam Mark]]&gt;0,IF(Overall_Data[[#This Row],[Final Exam Mark]]&gt;=700,"Passed","Failed"),"Not Attended")</f>
        <v>Failed</v>
      </c>
      <c r="AK16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66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6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66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66" s="15">
        <f>IF(ISBLANK(Overall_Data[[#This Row],[Time of Mock 1]]),AVERAGE(Overall_Data[Time of Mock 1]),VALUE(Overall_Data[[#This Row],[Time of Mock 1]]))</f>
        <v>48</v>
      </c>
      <c r="AP166" s="14">
        <f>IF(ISBLANK(Overall_Data[[#This Row],[Mock 1 Mark]]),AVERAGE(Overall_Data[Mock 1 Mark]),Overall_Data[[#This Row],[Mock 1 Mark]])</f>
        <v>74.138130841121495</v>
      </c>
      <c r="AQ166" s="15">
        <f>IF(ISBLANK(Overall_Data[[#This Row],[Time of Mock 2]]),AVERAGE(Overall_Data[Time of Mock 2]),VALUE(Overall_Data[[#This Row],[Time of Mock 2]]))</f>
        <v>33</v>
      </c>
      <c r="AR166" s="14">
        <f>IF(ISBLANK(Overall_Data[[#This Row],[Mock 2 Mark]]),AVERAGE(Overall_Data[Mock 2 Mark]),VALUE(Overall_Data[[#This Row],[Mock 2 Mark]]))</f>
        <v>67</v>
      </c>
      <c r="AS166" s="15">
        <f>IF(ISBLANK(Overall_Data[[#This Row],[Time of Mock 3]]),AVERAGE(Overall_Data[Time of Mock 3]),VALUE(Overall_Data[[#This Row],[Time of Mock 3]]))</f>
        <v>0.2982142857142856</v>
      </c>
      <c r="AT166" s="14">
        <f>IF(ISBLANK(Overall_Data[[#This Row],[Mark of Mock 3]]),AVERAGE(Overall_Data[Mark of Mock 3]),VALUE(Overall_Data[[#This Row],[Mark of Mock 3]]))</f>
        <v>81.964285714285708</v>
      </c>
      <c r="AU166" t="str">
        <f>IF(AND(Overall_Data[[#This Row],[Time 1]]&lt;0.5,Overall_Data[[#This Row],[Mark 1]]&gt;75),"A",IF(Overall_Data[[#This Row],[Mark 1]]&gt;70,"B","C"))</f>
        <v>B</v>
      </c>
      <c r="AV166" t="str">
        <f>IF(AND(Overall_Data[[#This Row],[Final Status]]="Passed",Overall_Data[[#This Row],[Retest Count]]&gt;0),"B",IF(Overall_Data[[#This Row],[Final Status]]="Passed","A","C"))</f>
        <v>C</v>
      </c>
      <c r="AW166" t="str">
        <f t="array" ref="AW166">_xlfn.IFS(Overall_Data[[#This Row],[Final Status]]="Passed","A",Overall_Data[[#This Row],[Final Status]]="Failed","B",Overall_Data[[#This Row],[Final Status]]="Not Attended","C")</f>
        <v>B</v>
      </c>
    </row>
    <row r="167" spans="1:49" ht="15.75" customHeight="1" x14ac:dyDescent="0.3">
      <c r="A167" s="46" t="s">
        <v>169</v>
      </c>
      <c r="B167" s="3" t="s">
        <v>50</v>
      </c>
      <c r="C167" s="3" t="s">
        <v>225</v>
      </c>
      <c r="D167" s="3" t="s">
        <v>57</v>
      </c>
      <c r="E167" s="3" t="s">
        <v>58</v>
      </c>
      <c r="F167" s="3">
        <v>72</v>
      </c>
      <c r="G167" s="3" t="s">
        <v>54</v>
      </c>
      <c r="H167" s="3" t="s">
        <v>55</v>
      </c>
      <c r="I167" s="25" t="s">
        <v>210</v>
      </c>
      <c r="J167" s="47">
        <v>33.333333333333329</v>
      </c>
      <c r="K167" s="48">
        <v>9046</v>
      </c>
      <c r="L167" s="48">
        <v>10</v>
      </c>
      <c r="M167" s="48">
        <v>5</v>
      </c>
      <c r="N167" s="49">
        <v>9046</v>
      </c>
      <c r="O167" s="49">
        <v>10</v>
      </c>
      <c r="P167" s="49">
        <v>5</v>
      </c>
      <c r="Q167" s="48">
        <v>9046</v>
      </c>
      <c r="R167" s="48">
        <v>10</v>
      </c>
      <c r="S167" s="48">
        <v>5</v>
      </c>
      <c r="T167" s="48">
        <v>9046</v>
      </c>
      <c r="U167" s="48">
        <v>10</v>
      </c>
      <c r="V167" s="48">
        <v>5</v>
      </c>
      <c r="W167" s="57">
        <v>47</v>
      </c>
      <c r="X167" s="58">
        <v>83</v>
      </c>
      <c r="Y167" s="3">
        <v>22</v>
      </c>
      <c r="Z167" s="3">
        <v>74</v>
      </c>
      <c r="AA167" s="56"/>
      <c r="AB167" s="56"/>
      <c r="AC167" s="53">
        <v>0.6</v>
      </c>
      <c r="AD167" s="54">
        <v>1</v>
      </c>
      <c r="AE167" s="53">
        <v>0.67</v>
      </c>
      <c r="AF167" s="53">
        <v>0.75</v>
      </c>
      <c r="AG167" s="53">
        <v>0.63</v>
      </c>
      <c r="AH167" s="55">
        <v>775</v>
      </c>
      <c r="AI167" s="13"/>
      <c r="AJ167" s="45" t="str">
        <f>IF(Overall_Data[[#This Row],[Final Exam Mark]]&gt;0,IF(Overall_Data[[#This Row],[Final Exam Mark]]&gt;=700,"Passed","Failed"),"Not Attended")</f>
        <v>Passed</v>
      </c>
      <c r="AK16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67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6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67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67" s="15">
        <f>IF(ISBLANK(Overall_Data[[#This Row],[Time of Mock 1]]),AVERAGE(Overall_Data[Time of Mock 1]),VALUE(Overall_Data[[#This Row],[Time of Mock 1]]))</f>
        <v>47</v>
      </c>
      <c r="AP167" s="14">
        <f>IF(ISBLANK(Overall_Data[[#This Row],[Mock 1 Mark]]),AVERAGE(Overall_Data[Mock 1 Mark]),Overall_Data[[#This Row],[Mock 1 Mark]])</f>
        <v>83</v>
      </c>
      <c r="AQ167" s="15">
        <f>IF(ISBLANK(Overall_Data[[#This Row],[Time of Mock 2]]),AVERAGE(Overall_Data[Time of Mock 2]),VALUE(Overall_Data[[#This Row],[Time of Mock 2]]))</f>
        <v>22</v>
      </c>
      <c r="AR167" s="14">
        <f>IF(ISBLANK(Overall_Data[[#This Row],[Mock 2 Mark]]),AVERAGE(Overall_Data[Mock 2 Mark]),VALUE(Overall_Data[[#This Row],[Mock 2 Mark]]))</f>
        <v>74</v>
      </c>
      <c r="AS167" s="15">
        <f>IF(ISBLANK(Overall_Data[[#This Row],[Time of Mock 3]]),AVERAGE(Overall_Data[Time of Mock 3]),VALUE(Overall_Data[[#This Row],[Time of Mock 3]]))</f>
        <v>0.2982142857142856</v>
      </c>
      <c r="AT167" s="14">
        <f>IF(ISBLANK(Overall_Data[[#This Row],[Mark of Mock 3]]),AVERAGE(Overall_Data[Mark of Mock 3]),VALUE(Overall_Data[[#This Row],[Mark of Mock 3]]))</f>
        <v>81.964285714285708</v>
      </c>
      <c r="AU167" t="str">
        <f>IF(AND(Overall_Data[[#This Row],[Time 1]]&lt;0.5,Overall_Data[[#This Row],[Mark 1]]&gt;75),"A",IF(Overall_Data[[#This Row],[Mark 1]]&gt;70,"B","C"))</f>
        <v>B</v>
      </c>
      <c r="AV167" t="str">
        <f>IF(AND(Overall_Data[[#This Row],[Final Status]]="Passed",Overall_Data[[#This Row],[Retest Count]]&gt;0),"B",IF(Overall_Data[[#This Row],[Final Status]]="Passed","A","C"))</f>
        <v>A</v>
      </c>
      <c r="AW167" t="str">
        <f t="array" ref="AW167">_xlfn.IFS(Overall_Data[[#This Row],[Final Status]]="Passed","A",Overall_Data[[#This Row],[Final Status]]="Failed","B",Overall_Data[[#This Row],[Final Status]]="Not Attended","C")</f>
        <v>A</v>
      </c>
    </row>
    <row r="168" spans="1:49" ht="15.75" customHeight="1" x14ac:dyDescent="0.3">
      <c r="A168" s="46" t="s">
        <v>169</v>
      </c>
      <c r="B168" s="3" t="s">
        <v>50</v>
      </c>
      <c r="C168" s="3" t="s">
        <v>226</v>
      </c>
      <c r="D168" s="3" t="s">
        <v>57</v>
      </c>
      <c r="E168" s="3" t="s">
        <v>58</v>
      </c>
      <c r="F168" s="3">
        <v>65</v>
      </c>
      <c r="G168" s="3" t="s">
        <v>54</v>
      </c>
      <c r="H168" s="3" t="s">
        <v>55</v>
      </c>
      <c r="I168" s="25" t="s">
        <v>292</v>
      </c>
      <c r="J168" s="47">
        <v>66.666666666666657</v>
      </c>
      <c r="K168" s="48">
        <v>11086</v>
      </c>
      <c r="L168" s="48">
        <v>12</v>
      </c>
      <c r="M168" s="48">
        <v>3</v>
      </c>
      <c r="N168" s="49">
        <v>11086</v>
      </c>
      <c r="O168" s="49">
        <v>12</v>
      </c>
      <c r="P168" s="49">
        <v>3</v>
      </c>
      <c r="Q168" s="48">
        <v>11086</v>
      </c>
      <c r="R168" s="48">
        <v>12</v>
      </c>
      <c r="S168" s="48">
        <v>3</v>
      </c>
      <c r="T168" s="48">
        <v>11086</v>
      </c>
      <c r="U168" s="48">
        <v>12</v>
      </c>
      <c r="V168" s="48">
        <v>3</v>
      </c>
      <c r="W168" s="57">
        <v>64</v>
      </c>
      <c r="X168" s="58">
        <v>88</v>
      </c>
      <c r="Y168" s="3">
        <v>32</v>
      </c>
      <c r="Z168" s="3">
        <v>74</v>
      </c>
      <c r="AA168" s="56"/>
      <c r="AB168" s="56"/>
      <c r="AC168" s="53">
        <v>1</v>
      </c>
      <c r="AD168" s="54">
        <v>0.63</v>
      </c>
      <c r="AE168" s="53">
        <v>1</v>
      </c>
      <c r="AF168" s="53">
        <v>1</v>
      </c>
      <c r="AG168" s="53">
        <v>0.63</v>
      </c>
      <c r="AH168" s="55">
        <v>887</v>
      </c>
      <c r="AI168" s="13"/>
      <c r="AJ168" s="45" t="str">
        <f>IF(Overall_Data[[#This Row],[Final Exam Mark]]&gt;0,IF(Overall_Data[[#This Row],[Final Exam Mark]]&gt;=700,"Passed","Failed"),"Not Attended")</f>
        <v>Passed</v>
      </c>
      <c r="AK16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68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6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168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168" s="15">
        <f>IF(ISBLANK(Overall_Data[[#This Row],[Time of Mock 1]]),AVERAGE(Overall_Data[Time of Mock 1]),VALUE(Overall_Data[[#This Row],[Time of Mock 1]]))</f>
        <v>64</v>
      </c>
      <c r="AP168" s="14">
        <f>IF(ISBLANK(Overall_Data[[#This Row],[Mock 1 Mark]]),AVERAGE(Overall_Data[Mock 1 Mark]),Overall_Data[[#This Row],[Mock 1 Mark]])</f>
        <v>88</v>
      </c>
      <c r="AQ168" s="15">
        <f>IF(ISBLANK(Overall_Data[[#This Row],[Time of Mock 2]]),AVERAGE(Overall_Data[Time of Mock 2]),VALUE(Overall_Data[[#This Row],[Time of Mock 2]]))</f>
        <v>32</v>
      </c>
      <c r="AR168" s="14">
        <f>IF(ISBLANK(Overall_Data[[#This Row],[Mock 2 Mark]]),AVERAGE(Overall_Data[Mock 2 Mark]),VALUE(Overall_Data[[#This Row],[Mock 2 Mark]]))</f>
        <v>74</v>
      </c>
      <c r="AS168" s="15">
        <f>IF(ISBLANK(Overall_Data[[#This Row],[Time of Mock 3]]),AVERAGE(Overall_Data[Time of Mock 3]),VALUE(Overall_Data[[#This Row],[Time of Mock 3]]))</f>
        <v>0.2982142857142856</v>
      </c>
      <c r="AT168" s="14">
        <f>IF(ISBLANK(Overall_Data[[#This Row],[Mark of Mock 3]]),AVERAGE(Overall_Data[Mark of Mock 3]),VALUE(Overall_Data[[#This Row],[Mark of Mock 3]]))</f>
        <v>81.964285714285708</v>
      </c>
      <c r="AU168" t="str">
        <f>IF(AND(Overall_Data[[#This Row],[Time 1]]&lt;0.5,Overall_Data[[#This Row],[Mark 1]]&gt;75),"A",IF(Overall_Data[[#This Row],[Mark 1]]&gt;70,"B","C"))</f>
        <v>B</v>
      </c>
      <c r="AV168" t="str">
        <f>IF(AND(Overall_Data[[#This Row],[Final Status]]="Passed",Overall_Data[[#This Row],[Retest Count]]&gt;0),"B",IF(Overall_Data[[#This Row],[Final Status]]="Passed","A","C"))</f>
        <v>A</v>
      </c>
      <c r="AW168" t="str">
        <f t="array" ref="AW168">_xlfn.IFS(Overall_Data[[#This Row],[Final Status]]="Passed","A",Overall_Data[[#This Row],[Final Status]]="Failed","B",Overall_Data[[#This Row],[Final Status]]="Not Attended","C")</f>
        <v>A</v>
      </c>
    </row>
    <row r="169" spans="1:49" ht="15.75" customHeight="1" x14ac:dyDescent="0.3">
      <c r="A169" s="46" t="s">
        <v>169</v>
      </c>
      <c r="B169" s="3" t="s">
        <v>50</v>
      </c>
      <c r="C169" s="3" t="s">
        <v>227</v>
      </c>
      <c r="D169" s="3" t="s">
        <v>52</v>
      </c>
      <c r="E169" s="3" t="s">
        <v>58</v>
      </c>
      <c r="F169" s="3">
        <v>67.400000000000006</v>
      </c>
      <c r="G169" s="3" t="s">
        <v>55</v>
      </c>
      <c r="H169" s="3" t="s">
        <v>55</v>
      </c>
      <c r="I169" s="25" t="s">
        <v>186</v>
      </c>
      <c r="J169" s="47">
        <v>83.333333333333343</v>
      </c>
      <c r="K169" s="48">
        <v>9676</v>
      </c>
      <c r="L169" s="48">
        <v>11</v>
      </c>
      <c r="M169" s="48">
        <v>4</v>
      </c>
      <c r="N169" s="49">
        <v>9676</v>
      </c>
      <c r="O169" s="49">
        <v>11</v>
      </c>
      <c r="P169" s="49">
        <v>4</v>
      </c>
      <c r="Q169" s="48">
        <v>9676</v>
      </c>
      <c r="R169" s="48">
        <v>11</v>
      </c>
      <c r="S169" s="48">
        <v>4</v>
      </c>
      <c r="T169" s="48">
        <v>9676</v>
      </c>
      <c r="U169" s="48">
        <v>11</v>
      </c>
      <c r="V169" s="48">
        <v>4</v>
      </c>
      <c r="W169" s="57">
        <v>0</v>
      </c>
      <c r="X169" s="58">
        <v>70</v>
      </c>
      <c r="Y169" s="3">
        <v>1</v>
      </c>
      <c r="Z169" s="3">
        <v>80</v>
      </c>
      <c r="AA169" s="56"/>
      <c r="AB169" s="56"/>
      <c r="AC169" s="53">
        <v>1</v>
      </c>
      <c r="AD169" s="54">
        <v>0.63</v>
      </c>
      <c r="AE169" s="53">
        <v>0.83</v>
      </c>
      <c r="AF169" s="53">
        <v>1</v>
      </c>
      <c r="AG169" s="53">
        <v>1</v>
      </c>
      <c r="AH169" s="55">
        <v>900</v>
      </c>
      <c r="AI169" s="13"/>
      <c r="AJ169" s="45" t="str">
        <f>IF(Overall_Data[[#This Row],[Final Exam Mark]]&gt;0,IF(Overall_Data[[#This Row],[Final Exam Mark]]&gt;=700,"Passed","Failed"),"Not Attended")</f>
        <v>Passed</v>
      </c>
      <c r="AK16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69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6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69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69" s="15">
        <f>IF(ISBLANK(Overall_Data[[#This Row],[Time of Mock 1]]),AVERAGE(Overall_Data[Time of Mock 1]),VALUE(Overall_Data[[#This Row],[Time of Mock 1]]))</f>
        <v>0</v>
      </c>
      <c r="AP169" s="14">
        <f>IF(ISBLANK(Overall_Data[[#This Row],[Mock 1 Mark]]),AVERAGE(Overall_Data[Mock 1 Mark]),Overall_Data[[#This Row],[Mock 1 Mark]])</f>
        <v>70</v>
      </c>
      <c r="AQ169" s="15">
        <f>IF(ISBLANK(Overall_Data[[#This Row],[Time of Mock 2]]),AVERAGE(Overall_Data[Time of Mock 2]),VALUE(Overall_Data[[#This Row],[Time of Mock 2]]))</f>
        <v>1</v>
      </c>
      <c r="AR169" s="14">
        <f>IF(ISBLANK(Overall_Data[[#This Row],[Mock 2 Mark]]),AVERAGE(Overall_Data[Mock 2 Mark]),VALUE(Overall_Data[[#This Row],[Mock 2 Mark]]))</f>
        <v>80</v>
      </c>
      <c r="AS169" s="15">
        <f>IF(ISBLANK(Overall_Data[[#This Row],[Time of Mock 3]]),AVERAGE(Overall_Data[Time of Mock 3]),VALUE(Overall_Data[[#This Row],[Time of Mock 3]]))</f>
        <v>0.2982142857142856</v>
      </c>
      <c r="AT169" s="14">
        <f>IF(ISBLANK(Overall_Data[[#This Row],[Mark of Mock 3]]),AVERAGE(Overall_Data[Mark of Mock 3]),VALUE(Overall_Data[[#This Row],[Mark of Mock 3]]))</f>
        <v>81.964285714285708</v>
      </c>
      <c r="AU169" t="str">
        <f>IF(AND(Overall_Data[[#This Row],[Time 1]]&lt;0.5,Overall_Data[[#This Row],[Mark 1]]&gt;75),"A",IF(Overall_Data[[#This Row],[Mark 1]]&gt;70,"B","C"))</f>
        <v>C</v>
      </c>
      <c r="AV169" t="str">
        <f>IF(AND(Overall_Data[[#This Row],[Final Status]]="Passed",Overall_Data[[#This Row],[Retest Count]]&gt;0),"B",IF(Overall_Data[[#This Row],[Final Status]]="Passed","A","C"))</f>
        <v>A</v>
      </c>
      <c r="AW169" t="str">
        <f t="array" ref="AW169">_xlfn.IFS(Overall_Data[[#This Row],[Final Status]]="Passed","A",Overall_Data[[#This Row],[Final Status]]="Failed","B",Overall_Data[[#This Row],[Final Status]]="Not Attended","C")</f>
        <v>A</v>
      </c>
    </row>
    <row r="170" spans="1:49" ht="15.75" customHeight="1" x14ac:dyDescent="0.3">
      <c r="A170" s="46" t="s">
        <v>169</v>
      </c>
      <c r="B170" s="3" t="s">
        <v>50</v>
      </c>
      <c r="C170" s="3" t="s">
        <v>228</v>
      </c>
      <c r="D170" s="3" t="s">
        <v>57</v>
      </c>
      <c r="E170" s="3" t="s">
        <v>60</v>
      </c>
      <c r="F170" s="3">
        <v>88</v>
      </c>
      <c r="G170" s="3" t="s">
        <v>54</v>
      </c>
      <c r="H170" s="3" t="s">
        <v>55</v>
      </c>
      <c r="I170" s="25" t="s">
        <v>186</v>
      </c>
      <c r="J170" s="47">
        <v>100</v>
      </c>
      <c r="K170" s="48">
        <v>10969</v>
      </c>
      <c r="L170" s="48">
        <v>12</v>
      </c>
      <c r="M170" s="48">
        <v>3</v>
      </c>
      <c r="N170" s="49">
        <v>10969</v>
      </c>
      <c r="O170" s="49">
        <v>12</v>
      </c>
      <c r="P170" s="49">
        <v>3</v>
      </c>
      <c r="Q170" s="48">
        <v>10969</v>
      </c>
      <c r="R170" s="48">
        <v>12</v>
      </c>
      <c r="S170" s="48">
        <v>3</v>
      </c>
      <c r="T170" s="48">
        <v>10969</v>
      </c>
      <c r="U170" s="48">
        <v>12</v>
      </c>
      <c r="V170" s="48">
        <v>3</v>
      </c>
      <c r="W170" s="57">
        <v>68</v>
      </c>
      <c r="X170" s="58">
        <v>98</v>
      </c>
      <c r="Y170" s="3">
        <v>33</v>
      </c>
      <c r="Z170" s="3">
        <v>94</v>
      </c>
      <c r="AA170" s="56"/>
      <c r="AB170" s="56"/>
      <c r="AC170" s="53">
        <v>1</v>
      </c>
      <c r="AD170" s="54">
        <v>0.88</v>
      </c>
      <c r="AE170" s="53">
        <v>0.83</v>
      </c>
      <c r="AF170" s="53">
        <v>1</v>
      </c>
      <c r="AG170" s="53">
        <v>1</v>
      </c>
      <c r="AH170" s="55">
        <v>962</v>
      </c>
      <c r="AI170" s="13"/>
      <c r="AJ170" s="45" t="str">
        <f>IF(Overall_Data[[#This Row],[Final Exam Mark]]&gt;0,IF(Overall_Data[[#This Row],[Final Exam Mark]]&gt;=700,"Passed","Failed"),"Not Attended")</f>
        <v>Passed</v>
      </c>
      <c r="AK17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70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7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170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170" s="15">
        <f>IF(ISBLANK(Overall_Data[[#This Row],[Time of Mock 1]]),AVERAGE(Overall_Data[Time of Mock 1]),VALUE(Overall_Data[[#This Row],[Time of Mock 1]]))</f>
        <v>68</v>
      </c>
      <c r="AP170" s="14">
        <f>IF(ISBLANK(Overall_Data[[#This Row],[Mock 1 Mark]]),AVERAGE(Overall_Data[Mock 1 Mark]),Overall_Data[[#This Row],[Mock 1 Mark]])</f>
        <v>98</v>
      </c>
      <c r="AQ170" s="15">
        <f>IF(ISBLANK(Overall_Data[[#This Row],[Time of Mock 2]]),AVERAGE(Overall_Data[Time of Mock 2]),VALUE(Overall_Data[[#This Row],[Time of Mock 2]]))</f>
        <v>33</v>
      </c>
      <c r="AR170" s="14">
        <f>IF(ISBLANK(Overall_Data[[#This Row],[Mock 2 Mark]]),AVERAGE(Overall_Data[Mock 2 Mark]),VALUE(Overall_Data[[#This Row],[Mock 2 Mark]]))</f>
        <v>94</v>
      </c>
      <c r="AS170" s="15">
        <f>IF(ISBLANK(Overall_Data[[#This Row],[Time of Mock 3]]),AVERAGE(Overall_Data[Time of Mock 3]),VALUE(Overall_Data[[#This Row],[Time of Mock 3]]))</f>
        <v>0.2982142857142856</v>
      </c>
      <c r="AT170" s="14">
        <f>IF(ISBLANK(Overall_Data[[#This Row],[Mark of Mock 3]]),AVERAGE(Overall_Data[Mark of Mock 3]),VALUE(Overall_Data[[#This Row],[Mark of Mock 3]]))</f>
        <v>81.964285714285708</v>
      </c>
      <c r="AU170" t="str">
        <f>IF(AND(Overall_Data[[#This Row],[Time 1]]&lt;0.5,Overall_Data[[#This Row],[Mark 1]]&gt;75),"A",IF(Overall_Data[[#This Row],[Mark 1]]&gt;70,"B","C"))</f>
        <v>B</v>
      </c>
      <c r="AV170" t="str">
        <f>IF(AND(Overall_Data[[#This Row],[Final Status]]="Passed",Overall_Data[[#This Row],[Retest Count]]&gt;0),"B",IF(Overall_Data[[#This Row],[Final Status]]="Passed","A","C"))</f>
        <v>A</v>
      </c>
      <c r="AW170" t="str">
        <f t="array" ref="AW170">_xlfn.IFS(Overall_Data[[#This Row],[Final Status]]="Passed","A",Overall_Data[[#This Row],[Final Status]]="Failed","B",Overall_Data[[#This Row],[Final Status]]="Not Attended","C")</f>
        <v>A</v>
      </c>
    </row>
    <row r="171" spans="1:49" ht="15.75" customHeight="1" x14ac:dyDescent="0.3">
      <c r="A171" s="46" t="s">
        <v>169</v>
      </c>
      <c r="B171" s="3" t="s">
        <v>50</v>
      </c>
      <c r="C171" s="3" t="s">
        <v>229</v>
      </c>
      <c r="D171" s="3" t="s">
        <v>57</v>
      </c>
      <c r="E171" s="3" t="s">
        <v>58</v>
      </c>
      <c r="F171" s="3">
        <v>65</v>
      </c>
      <c r="G171" s="3" t="s">
        <v>55</v>
      </c>
      <c r="H171" s="3" t="s">
        <v>55</v>
      </c>
      <c r="I171" s="25" t="s">
        <v>171</v>
      </c>
      <c r="J171" s="47">
        <v>83.333333333333343</v>
      </c>
      <c r="K171" s="48">
        <v>8424.2456140350878</v>
      </c>
      <c r="L171" s="48">
        <v>9.2807017543859658</v>
      </c>
      <c r="M171" s="48">
        <v>5.7192982456140342</v>
      </c>
      <c r="N171" s="49">
        <v>8424.2456140350878</v>
      </c>
      <c r="O171" s="49">
        <v>9.2807017543859658</v>
      </c>
      <c r="P171" s="49">
        <v>5.7192982456140342</v>
      </c>
      <c r="Q171" s="48">
        <v>8424.2456140350878</v>
      </c>
      <c r="R171" s="48">
        <v>9.2807017543859658</v>
      </c>
      <c r="S171" s="48">
        <v>5.7192982456140342</v>
      </c>
      <c r="T171" s="48">
        <v>8424.2456140350878</v>
      </c>
      <c r="U171" s="48">
        <v>9.2807017543859658</v>
      </c>
      <c r="V171" s="48">
        <v>5.7192982456140342</v>
      </c>
      <c r="W171" s="57">
        <v>34</v>
      </c>
      <c r="X171" s="58">
        <v>88</v>
      </c>
      <c r="Y171" s="51">
        <v>22</v>
      </c>
      <c r="Z171" s="51">
        <v>87</v>
      </c>
      <c r="AA171" s="56"/>
      <c r="AB171" s="56"/>
      <c r="AC171" s="53">
        <v>1</v>
      </c>
      <c r="AD171" s="54">
        <v>1</v>
      </c>
      <c r="AE171" s="53">
        <v>0.83</v>
      </c>
      <c r="AF171" s="53">
        <v>1</v>
      </c>
      <c r="AG171" s="53">
        <v>0.88</v>
      </c>
      <c r="AH171" s="55">
        <v>950</v>
      </c>
      <c r="AI171" s="13"/>
      <c r="AJ171" s="45" t="str">
        <f>IF(Overall_Data[[#This Row],[Final Exam Mark]]&gt;0,IF(Overall_Data[[#This Row],[Final Exam Mark]]&gt;=700,"Passed","Failed"),"Not Attended")</f>
        <v>Passed</v>
      </c>
      <c r="AK17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61.871345029239777</v>
      </c>
      <c r="AL171" s="14">
        <f>IF(Overall_Data[[#This Row],[MOS Table - Total Score]]&gt;0,Overall_Data[[#This Row],[MOS Table - Correct Answers]]/(Overall_Data[[#This Row],[MOS Table - Correct Answers]]+Overall_Data[[#This Row],[MOS Table - Wrong Answers]])*100,0)</f>
        <v>61.871345029239777</v>
      </c>
      <c r="AM17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61.871345029239777</v>
      </c>
      <c r="AN171" s="14">
        <f>IF(Overall_Data[[#This Row],[MOS Charts - Total Score]]&gt;0,Overall_Data[[#This Row],[MOS Charts - Correct Answers]]/(Overall_Data[[#This Row],[MOS Charts - Correct Answers]]+Overall_Data[[#This Row],[MOS Charts - Wrong Answers]])*100,0)</f>
        <v>61.871345029239777</v>
      </c>
      <c r="AO171" s="15">
        <f>IF(ISBLANK(Overall_Data[[#This Row],[Time of Mock 1]]),AVERAGE(Overall_Data[Time of Mock 1]),VALUE(Overall_Data[[#This Row],[Time of Mock 1]]))</f>
        <v>34</v>
      </c>
      <c r="AP171" s="14">
        <f>IF(ISBLANK(Overall_Data[[#This Row],[Mock 1 Mark]]),AVERAGE(Overall_Data[Mock 1 Mark]),Overall_Data[[#This Row],[Mock 1 Mark]])</f>
        <v>88</v>
      </c>
      <c r="AQ171" s="15">
        <f>IF(ISBLANK(Overall_Data[[#This Row],[Time of Mock 2]]),AVERAGE(Overall_Data[Time of Mock 2]),VALUE(Overall_Data[[#This Row],[Time of Mock 2]]))</f>
        <v>22</v>
      </c>
      <c r="AR171" s="14">
        <f>IF(ISBLANK(Overall_Data[[#This Row],[Mock 2 Mark]]),AVERAGE(Overall_Data[Mock 2 Mark]),VALUE(Overall_Data[[#This Row],[Mock 2 Mark]]))</f>
        <v>87</v>
      </c>
      <c r="AS171" s="15">
        <f>IF(ISBLANK(Overall_Data[[#This Row],[Time of Mock 3]]),AVERAGE(Overall_Data[Time of Mock 3]),VALUE(Overall_Data[[#This Row],[Time of Mock 3]]))</f>
        <v>0.2982142857142856</v>
      </c>
      <c r="AT171" s="14">
        <f>IF(ISBLANK(Overall_Data[[#This Row],[Mark of Mock 3]]),AVERAGE(Overall_Data[Mark of Mock 3]),VALUE(Overall_Data[[#This Row],[Mark of Mock 3]]))</f>
        <v>81.964285714285708</v>
      </c>
      <c r="AU171" t="str">
        <f>IF(AND(Overall_Data[[#This Row],[Time 1]]&lt;0.5,Overall_Data[[#This Row],[Mark 1]]&gt;75),"A",IF(Overall_Data[[#This Row],[Mark 1]]&gt;70,"B","C"))</f>
        <v>B</v>
      </c>
      <c r="AV171" t="str">
        <f>IF(AND(Overall_Data[[#This Row],[Final Status]]="Passed",Overall_Data[[#This Row],[Retest Count]]&gt;0),"B",IF(Overall_Data[[#This Row],[Final Status]]="Passed","A","C"))</f>
        <v>A</v>
      </c>
      <c r="AW171" t="str">
        <f t="array" ref="AW171">_xlfn.IFS(Overall_Data[[#This Row],[Final Status]]="Passed","A",Overall_Data[[#This Row],[Final Status]]="Failed","B",Overall_Data[[#This Row],[Final Status]]="Not Attended","C")</f>
        <v>A</v>
      </c>
    </row>
    <row r="172" spans="1:49" ht="15.75" customHeight="1" x14ac:dyDescent="0.3">
      <c r="A172" s="46" t="s">
        <v>169</v>
      </c>
      <c r="B172" s="3" t="s">
        <v>50</v>
      </c>
      <c r="C172" s="3" t="s">
        <v>230</v>
      </c>
      <c r="D172" s="3" t="s">
        <v>57</v>
      </c>
      <c r="E172" s="3" t="s">
        <v>58</v>
      </c>
      <c r="F172" s="3">
        <v>65</v>
      </c>
      <c r="G172" s="3" t="s">
        <v>55</v>
      </c>
      <c r="H172" s="3" t="s">
        <v>54</v>
      </c>
      <c r="I172" s="25" t="s">
        <v>171</v>
      </c>
      <c r="J172" s="47">
        <v>33.333333333333329</v>
      </c>
      <c r="K172" s="48">
        <v>8424.2456140350878</v>
      </c>
      <c r="L172" s="48">
        <v>9.2807017543859658</v>
      </c>
      <c r="M172" s="48">
        <v>5.7192982456140342</v>
      </c>
      <c r="N172" s="49">
        <v>8424.2456140350878</v>
      </c>
      <c r="O172" s="49">
        <v>9.2807017543859658</v>
      </c>
      <c r="P172" s="49">
        <v>5.7192982456140342</v>
      </c>
      <c r="Q172" s="48">
        <v>8424.2456140350878</v>
      </c>
      <c r="R172" s="48">
        <v>9.2807017543859658</v>
      </c>
      <c r="S172" s="48">
        <v>5.7192982456140342</v>
      </c>
      <c r="T172" s="48">
        <v>8424.2456140350878</v>
      </c>
      <c r="U172" s="48">
        <v>9.2807017543859658</v>
      </c>
      <c r="V172" s="48">
        <v>5.7192982456140342</v>
      </c>
      <c r="W172" s="57">
        <v>82</v>
      </c>
      <c r="X172" s="58"/>
      <c r="Y172" s="3">
        <v>36</v>
      </c>
      <c r="Z172" s="3">
        <v>74</v>
      </c>
      <c r="AA172" s="56"/>
      <c r="AB172" s="56"/>
      <c r="AC172" s="53">
        <v>0.2</v>
      </c>
      <c r="AD172" s="54">
        <v>0</v>
      </c>
      <c r="AE172" s="53">
        <v>0</v>
      </c>
      <c r="AF172" s="53">
        <v>0</v>
      </c>
      <c r="AG172" s="53">
        <v>0</v>
      </c>
      <c r="AH172" s="55">
        <v>36</v>
      </c>
      <c r="AI172" s="13"/>
      <c r="AJ172" s="45" t="str">
        <f>IF(Overall_Data[[#This Row],[Final Exam Mark]]&gt;0,IF(Overall_Data[[#This Row],[Final Exam Mark]]&gt;=700,"Passed","Failed"),"Not Attended")</f>
        <v>Failed</v>
      </c>
      <c r="AK17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61.871345029239777</v>
      </c>
      <c r="AL172" s="14">
        <f>IF(Overall_Data[[#This Row],[MOS Table - Total Score]]&gt;0,Overall_Data[[#This Row],[MOS Table - Correct Answers]]/(Overall_Data[[#This Row],[MOS Table - Correct Answers]]+Overall_Data[[#This Row],[MOS Table - Wrong Answers]])*100,0)</f>
        <v>61.871345029239777</v>
      </c>
      <c r="AM17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61.871345029239777</v>
      </c>
      <c r="AN172" s="14">
        <f>IF(Overall_Data[[#This Row],[MOS Charts - Total Score]]&gt;0,Overall_Data[[#This Row],[MOS Charts - Correct Answers]]/(Overall_Data[[#This Row],[MOS Charts - Correct Answers]]+Overall_Data[[#This Row],[MOS Charts - Wrong Answers]])*100,0)</f>
        <v>61.871345029239777</v>
      </c>
      <c r="AO172" s="15">
        <f>IF(ISBLANK(Overall_Data[[#This Row],[Time of Mock 1]]),AVERAGE(Overall_Data[Time of Mock 1]),VALUE(Overall_Data[[#This Row],[Time of Mock 1]]))</f>
        <v>82</v>
      </c>
      <c r="AP172" s="14">
        <f>IF(ISBLANK(Overall_Data[[#This Row],[Mock 1 Mark]]),AVERAGE(Overall_Data[Mock 1 Mark]),Overall_Data[[#This Row],[Mock 1 Mark]])</f>
        <v>74.138130841121495</v>
      </c>
      <c r="AQ172" s="15">
        <f>IF(ISBLANK(Overall_Data[[#This Row],[Time of Mock 2]]),AVERAGE(Overall_Data[Time of Mock 2]),VALUE(Overall_Data[[#This Row],[Time of Mock 2]]))</f>
        <v>36</v>
      </c>
      <c r="AR172" s="14">
        <f>IF(ISBLANK(Overall_Data[[#This Row],[Mock 2 Mark]]),AVERAGE(Overall_Data[Mock 2 Mark]),VALUE(Overall_Data[[#This Row],[Mock 2 Mark]]))</f>
        <v>74</v>
      </c>
      <c r="AS172" s="15">
        <f>IF(ISBLANK(Overall_Data[[#This Row],[Time of Mock 3]]),AVERAGE(Overall_Data[Time of Mock 3]),VALUE(Overall_Data[[#This Row],[Time of Mock 3]]))</f>
        <v>0.2982142857142856</v>
      </c>
      <c r="AT172" s="14">
        <f>IF(ISBLANK(Overall_Data[[#This Row],[Mark of Mock 3]]),AVERAGE(Overall_Data[Mark of Mock 3]),VALUE(Overall_Data[[#This Row],[Mark of Mock 3]]))</f>
        <v>81.964285714285708</v>
      </c>
      <c r="AU172" t="str">
        <f>IF(AND(Overall_Data[[#This Row],[Time 1]]&lt;0.5,Overall_Data[[#This Row],[Mark 1]]&gt;75),"A",IF(Overall_Data[[#This Row],[Mark 1]]&gt;70,"B","C"))</f>
        <v>B</v>
      </c>
      <c r="AV172" t="str">
        <f>IF(AND(Overall_Data[[#This Row],[Final Status]]="Passed",Overall_Data[[#This Row],[Retest Count]]&gt;0),"B",IF(Overall_Data[[#This Row],[Final Status]]="Passed","A","C"))</f>
        <v>C</v>
      </c>
      <c r="AW172" t="str">
        <f t="array" ref="AW172">_xlfn.IFS(Overall_Data[[#This Row],[Final Status]]="Passed","A",Overall_Data[[#This Row],[Final Status]]="Failed","B",Overall_Data[[#This Row],[Final Status]]="Not Attended","C")</f>
        <v>B</v>
      </c>
    </row>
    <row r="173" spans="1:49" ht="15.75" customHeight="1" x14ac:dyDescent="0.3">
      <c r="A173" s="46" t="s">
        <v>169</v>
      </c>
      <c r="B173" s="3" t="s">
        <v>50</v>
      </c>
      <c r="C173" s="3" t="s">
        <v>231</v>
      </c>
      <c r="D173" s="3" t="s">
        <v>57</v>
      </c>
      <c r="E173" s="3" t="s">
        <v>58</v>
      </c>
      <c r="F173" s="3">
        <v>57</v>
      </c>
      <c r="G173" s="3" t="s">
        <v>54</v>
      </c>
      <c r="H173" s="3" t="s">
        <v>55</v>
      </c>
      <c r="I173" s="25" t="s">
        <v>171</v>
      </c>
      <c r="J173" s="47">
        <v>83.333333333333343</v>
      </c>
      <c r="K173" s="48">
        <v>9745</v>
      </c>
      <c r="L173" s="48">
        <v>11</v>
      </c>
      <c r="M173" s="48">
        <v>4</v>
      </c>
      <c r="N173" s="49">
        <v>9745</v>
      </c>
      <c r="O173" s="49">
        <v>11</v>
      </c>
      <c r="P173" s="49">
        <v>4</v>
      </c>
      <c r="Q173" s="48">
        <v>9745</v>
      </c>
      <c r="R173" s="48">
        <v>11</v>
      </c>
      <c r="S173" s="48">
        <v>4</v>
      </c>
      <c r="T173" s="48">
        <v>9745</v>
      </c>
      <c r="U173" s="48">
        <v>11</v>
      </c>
      <c r="V173" s="48">
        <v>4</v>
      </c>
      <c r="W173" s="57">
        <v>74</v>
      </c>
      <c r="X173" s="58">
        <v>75</v>
      </c>
      <c r="Y173" s="3">
        <v>31</v>
      </c>
      <c r="Z173" s="3">
        <v>84</v>
      </c>
      <c r="AA173" s="56"/>
      <c r="AB173" s="56"/>
      <c r="AC173" s="53">
        <v>1</v>
      </c>
      <c r="AD173" s="54">
        <v>0.75</v>
      </c>
      <c r="AE173" s="53">
        <v>0.83</v>
      </c>
      <c r="AF173" s="53">
        <v>1</v>
      </c>
      <c r="AG173" s="53">
        <v>0.63</v>
      </c>
      <c r="AH173" s="55">
        <v>850</v>
      </c>
      <c r="AI173" s="13"/>
      <c r="AJ173" s="45" t="str">
        <f>IF(Overall_Data[[#This Row],[Final Exam Mark]]&gt;0,IF(Overall_Data[[#This Row],[Final Exam Mark]]&gt;=700,"Passed","Failed"),"Not Attended")</f>
        <v>Passed</v>
      </c>
      <c r="AK17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73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7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73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73" s="15">
        <f>IF(ISBLANK(Overall_Data[[#This Row],[Time of Mock 1]]),AVERAGE(Overall_Data[Time of Mock 1]),VALUE(Overall_Data[[#This Row],[Time of Mock 1]]))</f>
        <v>74</v>
      </c>
      <c r="AP173" s="14">
        <f>IF(ISBLANK(Overall_Data[[#This Row],[Mock 1 Mark]]),AVERAGE(Overall_Data[Mock 1 Mark]),Overall_Data[[#This Row],[Mock 1 Mark]])</f>
        <v>75</v>
      </c>
      <c r="AQ173" s="15">
        <f>IF(ISBLANK(Overall_Data[[#This Row],[Time of Mock 2]]),AVERAGE(Overall_Data[Time of Mock 2]),VALUE(Overall_Data[[#This Row],[Time of Mock 2]]))</f>
        <v>31</v>
      </c>
      <c r="AR173" s="14">
        <f>IF(ISBLANK(Overall_Data[[#This Row],[Mock 2 Mark]]),AVERAGE(Overall_Data[Mock 2 Mark]),VALUE(Overall_Data[[#This Row],[Mock 2 Mark]]))</f>
        <v>84</v>
      </c>
      <c r="AS173" s="15">
        <f>IF(ISBLANK(Overall_Data[[#This Row],[Time of Mock 3]]),AVERAGE(Overall_Data[Time of Mock 3]),VALUE(Overall_Data[[#This Row],[Time of Mock 3]]))</f>
        <v>0.2982142857142856</v>
      </c>
      <c r="AT173" s="14">
        <f>IF(ISBLANK(Overall_Data[[#This Row],[Mark of Mock 3]]),AVERAGE(Overall_Data[Mark of Mock 3]),VALUE(Overall_Data[[#This Row],[Mark of Mock 3]]))</f>
        <v>81.964285714285708</v>
      </c>
      <c r="AU173" t="str">
        <f>IF(AND(Overall_Data[[#This Row],[Time 1]]&lt;0.5,Overall_Data[[#This Row],[Mark 1]]&gt;75),"A",IF(Overall_Data[[#This Row],[Mark 1]]&gt;70,"B","C"))</f>
        <v>B</v>
      </c>
      <c r="AV173" t="str">
        <f>IF(AND(Overall_Data[[#This Row],[Final Status]]="Passed",Overall_Data[[#This Row],[Retest Count]]&gt;0),"B",IF(Overall_Data[[#This Row],[Final Status]]="Passed","A","C"))</f>
        <v>A</v>
      </c>
      <c r="AW173" t="str">
        <f t="array" ref="AW173">_xlfn.IFS(Overall_Data[[#This Row],[Final Status]]="Passed","A",Overall_Data[[#This Row],[Final Status]]="Failed","B",Overall_Data[[#This Row],[Final Status]]="Not Attended","C")</f>
        <v>A</v>
      </c>
    </row>
    <row r="174" spans="1:49" ht="15.75" customHeight="1" x14ac:dyDescent="0.3">
      <c r="A174" s="46" t="s">
        <v>169</v>
      </c>
      <c r="B174" s="3" t="s">
        <v>50</v>
      </c>
      <c r="C174" s="3" t="s">
        <v>232</v>
      </c>
      <c r="D174" s="3" t="s">
        <v>57</v>
      </c>
      <c r="E174" s="3" t="s">
        <v>58</v>
      </c>
      <c r="F174" s="3">
        <v>66.25</v>
      </c>
      <c r="G174" s="3" t="s">
        <v>55</v>
      </c>
      <c r="H174" s="3" t="s">
        <v>55</v>
      </c>
      <c r="I174" s="25" t="s">
        <v>171</v>
      </c>
      <c r="J174" s="47">
        <v>100</v>
      </c>
      <c r="K174" s="48">
        <v>6802</v>
      </c>
      <c r="L174" s="48">
        <v>8</v>
      </c>
      <c r="M174" s="48">
        <v>7</v>
      </c>
      <c r="N174" s="49">
        <v>6802</v>
      </c>
      <c r="O174" s="49">
        <v>8</v>
      </c>
      <c r="P174" s="49">
        <v>7</v>
      </c>
      <c r="Q174" s="48">
        <v>6802</v>
      </c>
      <c r="R174" s="48">
        <v>8</v>
      </c>
      <c r="S174" s="48">
        <v>7</v>
      </c>
      <c r="T174" s="48">
        <v>6802</v>
      </c>
      <c r="U174" s="48">
        <v>8</v>
      </c>
      <c r="V174" s="48">
        <v>7</v>
      </c>
      <c r="W174" s="57">
        <v>77</v>
      </c>
      <c r="X174" s="58">
        <v>95</v>
      </c>
      <c r="Y174" s="3">
        <v>38</v>
      </c>
      <c r="Z174" s="3">
        <v>94</v>
      </c>
      <c r="AA174" s="56"/>
      <c r="AB174" s="56"/>
      <c r="AC174" s="53">
        <v>1</v>
      </c>
      <c r="AD174" s="54">
        <v>1</v>
      </c>
      <c r="AE174" s="53">
        <v>1</v>
      </c>
      <c r="AF174" s="53">
        <v>1</v>
      </c>
      <c r="AG174" s="53">
        <v>1</v>
      </c>
      <c r="AH174" s="55">
        <v>1000</v>
      </c>
      <c r="AI174" s="13"/>
      <c r="AJ174" s="45" t="str">
        <f>IF(Overall_Data[[#This Row],[Final Exam Mark]]&gt;0,IF(Overall_Data[[#This Row],[Final Exam Mark]]&gt;=700,"Passed","Failed"),"Not Attended")</f>
        <v>Passed</v>
      </c>
      <c r="AK17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74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7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74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74" s="15">
        <f>IF(ISBLANK(Overall_Data[[#This Row],[Time of Mock 1]]),AVERAGE(Overall_Data[Time of Mock 1]),VALUE(Overall_Data[[#This Row],[Time of Mock 1]]))</f>
        <v>77</v>
      </c>
      <c r="AP174" s="14">
        <f>IF(ISBLANK(Overall_Data[[#This Row],[Mock 1 Mark]]),AVERAGE(Overall_Data[Mock 1 Mark]),Overall_Data[[#This Row],[Mock 1 Mark]])</f>
        <v>95</v>
      </c>
      <c r="AQ174" s="15">
        <f>IF(ISBLANK(Overall_Data[[#This Row],[Time of Mock 2]]),AVERAGE(Overall_Data[Time of Mock 2]),VALUE(Overall_Data[[#This Row],[Time of Mock 2]]))</f>
        <v>38</v>
      </c>
      <c r="AR174" s="14">
        <f>IF(ISBLANK(Overall_Data[[#This Row],[Mock 2 Mark]]),AVERAGE(Overall_Data[Mock 2 Mark]),VALUE(Overall_Data[[#This Row],[Mock 2 Mark]]))</f>
        <v>94</v>
      </c>
      <c r="AS174" s="15">
        <f>IF(ISBLANK(Overall_Data[[#This Row],[Time of Mock 3]]),AVERAGE(Overall_Data[Time of Mock 3]),VALUE(Overall_Data[[#This Row],[Time of Mock 3]]))</f>
        <v>0.2982142857142856</v>
      </c>
      <c r="AT174" s="14">
        <f>IF(ISBLANK(Overall_Data[[#This Row],[Mark of Mock 3]]),AVERAGE(Overall_Data[Mark of Mock 3]),VALUE(Overall_Data[[#This Row],[Mark of Mock 3]]))</f>
        <v>81.964285714285708</v>
      </c>
      <c r="AU174" t="str">
        <f>IF(AND(Overall_Data[[#This Row],[Time 1]]&lt;0.5,Overall_Data[[#This Row],[Mark 1]]&gt;75),"A",IF(Overall_Data[[#This Row],[Mark 1]]&gt;70,"B","C"))</f>
        <v>B</v>
      </c>
      <c r="AV174" t="str">
        <f>IF(AND(Overall_Data[[#This Row],[Final Status]]="Passed",Overall_Data[[#This Row],[Retest Count]]&gt;0),"B",IF(Overall_Data[[#This Row],[Final Status]]="Passed","A","C"))</f>
        <v>A</v>
      </c>
      <c r="AW174" t="str">
        <f t="array" ref="AW174">_xlfn.IFS(Overall_Data[[#This Row],[Final Status]]="Passed","A",Overall_Data[[#This Row],[Final Status]]="Failed","B",Overall_Data[[#This Row],[Final Status]]="Not Attended","C")</f>
        <v>A</v>
      </c>
    </row>
    <row r="175" spans="1:49" ht="15.75" customHeight="1" x14ac:dyDescent="0.3">
      <c r="A175" s="46" t="s">
        <v>169</v>
      </c>
      <c r="B175" s="3" t="s">
        <v>50</v>
      </c>
      <c r="C175" s="3" t="s">
        <v>233</v>
      </c>
      <c r="D175" s="3" t="s">
        <v>52</v>
      </c>
      <c r="E175" s="3" t="s">
        <v>81</v>
      </c>
      <c r="F175" s="3">
        <v>68</v>
      </c>
      <c r="G175" s="3" t="s">
        <v>54</v>
      </c>
      <c r="H175" s="3" t="s">
        <v>55</v>
      </c>
      <c r="I175" s="25" t="s">
        <v>291</v>
      </c>
      <c r="J175" s="47">
        <v>100</v>
      </c>
      <c r="K175" s="48">
        <v>7848</v>
      </c>
      <c r="L175" s="48">
        <v>9</v>
      </c>
      <c r="M175" s="48">
        <v>6</v>
      </c>
      <c r="N175" s="49">
        <v>7848</v>
      </c>
      <c r="O175" s="49">
        <v>9</v>
      </c>
      <c r="P175" s="49">
        <v>6</v>
      </c>
      <c r="Q175" s="48">
        <v>7848</v>
      </c>
      <c r="R175" s="48">
        <v>9</v>
      </c>
      <c r="S175" s="48">
        <v>6</v>
      </c>
      <c r="T175" s="48">
        <v>7848</v>
      </c>
      <c r="U175" s="48">
        <v>9</v>
      </c>
      <c r="V175" s="48">
        <v>6</v>
      </c>
      <c r="W175" s="57">
        <v>69</v>
      </c>
      <c r="X175" s="58">
        <v>78</v>
      </c>
      <c r="Y175" s="51">
        <v>39</v>
      </c>
      <c r="Z175" s="51">
        <v>90</v>
      </c>
      <c r="AA175" s="56"/>
      <c r="AB175" s="56"/>
      <c r="AC175" s="53">
        <v>1</v>
      </c>
      <c r="AD175" s="54">
        <v>1</v>
      </c>
      <c r="AE175" s="53">
        <v>0.83</v>
      </c>
      <c r="AF175" s="53">
        <v>0.88</v>
      </c>
      <c r="AG175" s="53">
        <v>0.75</v>
      </c>
      <c r="AH175" s="55">
        <v>900</v>
      </c>
      <c r="AI175" s="13"/>
      <c r="AJ175" s="45" t="str">
        <f>IF(Overall_Data[[#This Row],[Final Exam Mark]]&gt;0,IF(Overall_Data[[#This Row],[Final Exam Mark]]&gt;=700,"Passed","Failed"),"Not Attended")</f>
        <v>Passed</v>
      </c>
      <c r="AK17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75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7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75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75" s="15">
        <f>IF(ISBLANK(Overall_Data[[#This Row],[Time of Mock 1]]),AVERAGE(Overall_Data[Time of Mock 1]),VALUE(Overall_Data[[#This Row],[Time of Mock 1]]))</f>
        <v>69</v>
      </c>
      <c r="AP175" s="14">
        <f>IF(ISBLANK(Overall_Data[[#This Row],[Mock 1 Mark]]),AVERAGE(Overall_Data[Mock 1 Mark]),Overall_Data[[#This Row],[Mock 1 Mark]])</f>
        <v>78</v>
      </c>
      <c r="AQ175" s="15">
        <f>IF(ISBLANK(Overall_Data[[#This Row],[Time of Mock 2]]),AVERAGE(Overall_Data[Time of Mock 2]),VALUE(Overall_Data[[#This Row],[Time of Mock 2]]))</f>
        <v>39</v>
      </c>
      <c r="AR175" s="14">
        <f>IF(ISBLANK(Overall_Data[[#This Row],[Mock 2 Mark]]),AVERAGE(Overall_Data[Mock 2 Mark]),VALUE(Overall_Data[[#This Row],[Mock 2 Mark]]))</f>
        <v>90</v>
      </c>
      <c r="AS175" s="15">
        <f>IF(ISBLANK(Overall_Data[[#This Row],[Time of Mock 3]]),AVERAGE(Overall_Data[Time of Mock 3]),VALUE(Overall_Data[[#This Row],[Time of Mock 3]]))</f>
        <v>0.2982142857142856</v>
      </c>
      <c r="AT175" s="14">
        <f>IF(ISBLANK(Overall_Data[[#This Row],[Mark of Mock 3]]),AVERAGE(Overall_Data[Mark of Mock 3]),VALUE(Overall_Data[[#This Row],[Mark of Mock 3]]))</f>
        <v>81.964285714285708</v>
      </c>
      <c r="AU175" t="str">
        <f>IF(AND(Overall_Data[[#This Row],[Time 1]]&lt;0.5,Overall_Data[[#This Row],[Mark 1]]&gt;75),"A",IF(Overall_Data[[#This Row],[Mark 1]]&gt;70,"B","C"))</f>
        <v>B</v>
      </c>
      <c r="AV175" t="str">
        <f>IF(AND(Overall_Data[[#This Row],[Final Status]]="Passed",Overall_Data[[#This Row],[Retest Count]]&gt;0),"B",IF(Overall_Data[[#This Row],[Final Status]]="Passed","A","C"))</f>
        <v>A</v>
      </c>
      <c r="AW175" t="str">
        <f t="array" ref="AW175">_xlfn.IFS(Overall_Data[[#This Row],[Final Status]]="Passed","A",Overall_Data[[#This Row],[Final Status]]="Failed","B",Overall_Data[[#This Row],[Final Status]]="Not Attended","C")</f>
        <v>A</v>
      </c>
    </row>
    <row r="176" spans="1:49" ht="15.75" customHeight="1" x14ac:dyDescent="0.3">
      <c r="A176" s="46" t="s">
        <v>169</v>
      </c>
      <c r="B176" s="3" t="s">
        <v>50</v>
      </c>
      <c r="C176" s="3" t="s">
        <v>234</v>
      </c>
      <c r="D176" s="3" t="s">
        <v>52</v>
      </c>
      <c r="E176" s="3" t="s">
        <v>58</v>
      </c>
      <c r="F176" s="3">
        <v>79</v>
      </c>
      <c r="G176" s="3" t="s">
        <v>54</v>
      </c>
      <c r="H176" s="3" t="s">
        <v>55</v>
      </c>
      <c r="I176" s="25" t="s">
        <v>171</v>
      </c>
      <c r="J176" s="47">
        <v>0</v>
      </c>
      <c r="K176" s="48">
        <v>8599.7547169811314</v>
      </c>
      <c r="L176" s="48">
        <v>9.4528301886792452</v>
      </c>
      <c r="M176" s="48">
        <v>5.5471698113207548</v>
      </c>
      <c r="N176" s="49">
        <v>8599.7547169811314</v>
      </c>
      <c r="O176" s="49">
        <v>9.4528301886792452</v>
      </c>
      <c r="P176" s="49">
        <v>5.5471698113207548</v>
      </c>
      <c r="Q176" s="48">
        <v>8599.7547169811314</v>
      </c>
      <c r="R176" s="48">
        <v>9.4528301886792452</v>
      </c>
      <c r="S176" s="48">
        <v>5.5471698113207548</v>
      </c>
      <c r="T176" s="48">
        <v>8599.7547169811314</v>
      </c>
      <c r="U176" s="48">
        <v>9.4528301886792452</v>
      </c>
      <c r="V176" s="48">
        <v>5.5471698113207548</v>
      </c>
      <c r="W176" s="57">
        <v>73</v>
      </c>
      <c r="X176" s="58"/>
      <c r="Y176" s="3">
        <v>46</v>
      </c>
      <c r="Z176" s="3"/>
      <c r="AA176" s="56"/>
      <c r="AB176" s="56"/>
      <c r="AC176" s="53"/>
      <c r="AD176" s="54"/>
      <c r="AE176" s="53"/>
      <c r="AF176" s="53"/>
      <c r="AG176" s="53"/>
      <c r="AH176" s="55"/>
      <c r="AI176" s="13"/>
      <c r="AJ176" s="45" t="str">
        <f>IF(Overall_Data[[#This Row],[Final Exam Mark]]&gt;0,IF(Overall_Data[[#This Row],[Final Exam Mark]]&gt;=700,"Passed","Failed"),"Not Attended")</f>
        <v>Not Attended</v>
      </c>
      <c r="AK17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63.018867924528301</v>
      </c>
      <c r="AL176" s="14">
        <f>IF(Overall_Data[[#This Row],[MOS Table - Total Score]]&gt;0,Overall_Data[[#This Row],[MOS Table - Correct Answers]]/(Overall_Data[[#This Row],[MOS Table - Correct Answers]]+Overall_Data[[#This Row],[MOS Table - Wrong Answers]])*100,0)</f>
        <v>63.018867924528301</v>
      </c>
      <c r="AM17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63.018867924528301</v>
      </c>
      <c r="AN176" s="14">
        <f>IF(Overall_Data[[#This Row],[MOS Charts - Total Score]]&gt;0,Overall_Data[[#This Row],[MOS Charts - Correct Answers]]/(Overall_Data[[#This Row],[MOS Charts - Correct Answers]]+Overall_Data[[#This Row],[MOS Charts - Wrong Answers]])*100,0)</f>
        <v>63.018867924528301</v>
      </c>
      <c r="AO176" s="15">
        <f>IF(ISBLANK(Overall_Data[[#This Row],[Time of Mock 1]]),AVERAGE(Overall_Data[Time of Mock 1]),VALUE(Overall_Data[[#This Row],[Time of Mock 1]]))</f>
        <v>73</v>
      </c>
      <c r="AP176" s="14">
        <f>IF(ISBLANK(Overall_Data[[#This Row],[Mock 1 Mark]]),AVERAGE(Overall_Data[Mock 1 Mark]),Overall_Data[[#This Row],[Mock 1 Mark]])</f>
        <v>74.138130841121495</v>
      </c>
      <c r="AQ176" s="15">
        <f>IF(ISBLANK(Overall_Data[[#This Row],[Time of Mock 2]]),AVERAGE(Overall_Data[Time of Mock 2]),VALUE(Overall_Data[[#This Row],[Time of Mock 2]]))</f>
        <v>46</v>
      </c>
      <c r="AR176" s="14">
        <f>IF(ISBLANK(Overall_Data[[#This Row],[Mock 2 Mark]]),AVERAGE(Overall_Data[Mock 2 Mark]),VALUE(Overall_Data[[#This Row],[Mock 2 Mark]]))</f>
        <v>80.57352941176471</v>
      </c>
      <c r="AS176" s="15">
        <f>IF(ISBLANK(Overall_Data[[#This Row],[Time of Mock 3]]),AVERAGE(Overall_Data[Time of Mock 3]),VALUE(Overall_Data[[#This Row],[Time of Mock 3]]))</f>
        <v>0.2982142857142856</v>
      </c>
      <c r="AT176" s="14">
        <f>IF(ISBLANK(Overall_Data[[#This Row],[Mark of Mock 3]]),AVERAGE(Overall_Data[Mark of Mock 3]),VALUE(Overall_Data[[#This Row],[Mark of Mock 3]]))</f>
        <v>81.964285714285708</v>
      </c>
      <c r="AU176" t="str">
        <f>IF(AND(Overall_Data[[#This Row],[Time 1]]&lt;0.5,Overall_Data[[#This Row],[Mark 1]]&gt;75),"A",IF(Overall_Data[[#This Row],[Mark 1]]&gt;70,"B","C"))</f>
        <v>B</v>
      </c>
      <c r="AV176" t="str">
        <f>IF(AND(Overall_Data[[#This Row],[Final Status]]="Passed",Overall_Data[[#This Row],[Retest Count]]&gt;0),"B",IF(Overall_Data[[#This Row],[Final Status]]="Passed","A","C"))</f>
        <v>C</v>
      </c>
      <c r="AW176" t="str">
        <f t="array" ref="AW176">_xlfn.IFS(Overall_Data[[#This Row],[Final Status]]="Passed","A",Overall_Data[[#This Row],[Final Status]]="Failed","B",Overall_Data[[#This Row],[Final Status]]="Not Attended","C")</f>
        <v>C</v>
      </c>
    </row>
    <row r="177" spans="1:49" ht="15.75" customHeight="1" x14ac:dyDescent="0.3">
      <c r="A177" s="46" t="s">
        <v>169</v>
      </c>
      <c r="B177" s="3" t="s">
        <v>50</v>
      </c>
      <c r="C177" s="3" t="s">
        <v>235</v>
      </c>
      <c r="D177" s="3" t="s">
        <v>52</v>
      </c>
      <c r="E177" s="3" t="s">
        <v>58</v>
      </c>
      <c r="F177" s="3">
        <v>65.3</v>
      </c>
      <c r="G177" s="3" t="s">
        <v>54</v>
      </c>
      <c r="H177" s="3" t="s">
        <v>55</v>
      </c>
      <c r="I177" s="25" t="s">
        <v>236</v>
      </c>
      <c r="J177" s="47">
        <v>83.333333333333343</v>
      </c>
      <c r="K177" s="48">
        <v>7005</v>
      </c>
      <c r="L177" s="48">
        <v>9</v>
      </c>
      <c r="M177" s="48">
        <v>6</v>
      </c>
      <c r="N177" s="49">
        <v>7005</v>
      </c>
      <c r="O177" s="49">
        <v>9</v>
      </c>
      <c r="P177" s="49">
        <v>6</v>
      </c>
      <c r="Q177" s="48">
        <v>7005</v>
      </c>
      <c r="R177" s="48">
        <v>9</v>
      </c>
      <c r="S177" s="48">
        <v>6</v>
      </c>
      <c r="T177" s="48">
        <v>7005</v>
      </c>
      <c r="U177" s="48">
        <v>9</v>
      </c>
      <c r="V177" s="48">
        <v>6</v>
      </c>
      <c r="W177" s="58">
        <v>79</v>
      </c>
      <c r="X177" s="58">
        <v>85</v>
      </c>
      <c r="Y177" s="3">
        <v>32</v>
      </c>
      <c r="Z177" s="3">
        <v>70</v>
      </c>
      <c r="AA177" s="56"/>
      <c r="AB177" s="56"/>
      <c r="AC177" s="53">
        <v>0.2</v>
      </c>
      <c r="AD177" s="54">
        <v>0.13</v>
      </c>
      <c r="AE177" s="53">
        <v>0.17</v>
      </c>
      <c r="AF177" s="53">
        <v>0.38</v>
      </c>
      <c r="AG177" s="53">
        <v>0.25</v>
      </c>
      <c r="AH177" s="55">
        <v>294</v>
      </c>
      <c r="AI177" s="13"/>
      <c r="AJ177" s="45" t="str">
        <f>IF(Overall_Data[[#This Row],[Final Exam Mark]]&gt;0,IF(Overall_Data[[#This Row],[Final Exam Mark]]&gt;=700,"Passed","Failed"),"Not Attended")</f>
        <v>Failed</v>
      </c>
      <c r="AK17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7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7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77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77" s="15">
        <f>IF(ISBLANK(Overall_Data[[#This Row],[Time of Mock 1]]),AVERAGE(Overall_Data[Time of Mock 1]),VALUE(Overall_Data[[#This Row],[Time of Mock 1]]))</f>
        <v>79</v>
      </c>
      <c r="AP177" s="14">
        <f>IF(ISBLANK(Overall_Data[[#This Row],[Mock 1 Mark]]),AVERAGE(Overall_Data[Mock 1 Mark]),Overall_Data[[#This Row],[Mock 1 Mark]])</f>
        <v>85</v>
      </c>
      <c r="AQ177" s="15">
        <f>IF(ISBLANK(Overall_Data[[#This Row],[Time of Mock 2]]),AVERAGE(Overall_Data[Time of Mock 2]),VALUE(Overall_Data[[#This Row],[Time of Mock 2]]))</f>
        <v>32</v>
      </c>
      <c r="AR177" s="14">
        <f>IF(ISBLANK(Overall_Data[[#This Row],[Mock 2 Mark]]),AVERAGE(Overall_Data[Mock 2 Mark]),VALUE(Overall_Data[[#This Row],[Mock 2 Mark]]))</f>
        <v>70</v>
      </c>
      <c r="AS177" s="15">
        <f>IF(ISBLANK(Overall_Data[[#This Row],[Time of Mock 3]]),AVERAGE(Overall_Data[Time of Mock 3]),VALUE(Overall_Data[[#This Row],[Time of Mock 3]]))</f>
        <v>0.2982142857142856</v>
      </c>
      <c r="AT177" s="14">
        <f>IF(ISBLANK(Overall_Data[[#This Row],[Mark of Mock 3]]),AVERAGE(Overall_Data[Mark of Mock 3]),VALUE(Overall_Data[[#This Row],[Mark of Mock 3]]))</f>
        <v>81.964285714285708</v>
      </c>
      <c r="AU177" t="str">
        <f>IF(AND(Overall_Data[[#This Row],[Time 1]]&lt;0.5,Overall_Data[[#This Row],[Mark 1]]&gt;75),"A",IF(Overall_Data[[#This Row],[Mark 1]]&gt;70,"B","C"))</f>
        <v>B</v>
      </c>
      <c r="AV177" t="str">
        <f>IF(AND(Overall_Data[[#This Row],[Final Status]]="Passed",Overall_Data[[#This Row],[Retest Count]]&gt;0),"B",IF(Overall_Data[[#This Row],[Final Status]]="Passed","A","C"))</f>
        <v>C</v>
      </c>
      <c r="AW177" t="str">
        <f t="array" ref="AW177">_xlfn.IFS(Overall_Data[[#This Row],[Final Status]]="Passed","A",Overall_Data[[#This Row],[Final Status]]="Failed","B",Overall_Data[[#This Row],[Final Status]]="Not Attended","C")</f>
        <v>B</v>
      </c>
    </row>
    <row r="178" spans="1:49" ht="15.75" customHeight="1" x14ac:dyDescent="0.3">
      <c r="A178" s="46" t="s">
        <v>169</v>
      </c>
      <c r="B178" s="3" t="s">
        <v>113</v>
      </c>
      <c r="C178" s="3" t="s">
        <v>237</v>
      </c>
      <c r="D178" s="3" t="s">
        <v>52</v>
      </c>
      <c r="E178" s="3" t="s">
        <v>58</v>
      </c>
      <c r="F178" s="3">
        <v>75</v>
      </c>
      <c r="G178" s="3" t="s">
        <v>54</v>
      </c>
      <c r="H178" s="3" t="s">
        <v>55</v>
      </c>
      <c r="I178" s="25" t="s">
        <v>174</v>
      </c>
      <c r="J178" s="47">
        <v>100</v>
      </c>
      <c r="K178" s="48">
        <v>11328</v>
      </c>
      <c r="L178" s="48">
        <v>12</v>
      </c>
      <c r="M178" s="48">
        <v>3</v>
      </c>
      <c r="N178" s="49">
        <v>11328</v>
      </c>
      <c r="O178" s="49">
        <v>12</v>
      </c>
      <c r="P178" s="49">
        <v>3</v>
      </c>
      <c r="Q178" s="48">
        <v>11328</v>
      </c>
      <c r="R178" s="48">
        <v>12</v>
      </c>
      <c r="S178" s="48">
        <v>3</v>
      </c>
      <c r="T178" s="48">
        <v>11328</v>
      </c>
      <c r="U178" s="48">
        <v>12</v>
      </c>
      <c r="V178" s="48">
        <v>3</v>
      </c>
      <c r="W178" s="57">
        <v>66</v>
      </c>
      <c r="X178" s="58">
        <v>73</v>
      </c>
      <c r="Y178" s="3">
        <v>32</v>
      </c>
      <c r="Z178" s="3">
        <v>77</v>
      </c>
      <c r="AA178" s="56"/>
      <c r="AB178" s="56"/>
      <c r="AC178" s="53">
        <v>0.8</v>
      </c>
      <c r="AD178" s="54">
        <v>0.88</v>
      </c>
      <c r="AE178" s="53">
        <v>0.67</v>
      </c>
      <c r="AF178" s="53">
        <v>1</v>
      </c>
      <c r="AG178" s="53">
        <v>0.63</v>
      </c>
      <c r="AH178" s="55">
        <v>825</v>
      </c>
      <c r="AI178" s="13"/>
      <c r="AJ178" s="45" t="str">
        <f>IF(Overall_Data[[#This Row],[Final Exam Mark]]&gt;0,IF(Overall_Data[[#This Row],[Final Exam Mark]]&gt;=700,"Passed","Failed"),"Not Attended")</f>
        <v>Passed</v>
      </c>
      <c r="AK17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178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17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178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178" s="15">
        <f>IF(ISBLANK(Overall_Data[[#This Row],[Time of Mock 1]]),AVERAGE(Overall_Data[Time of Mock 1]),VALUE(Overall_Data[[#This Row],[Time of Mock 1]]))</f>
        <v>66</v>
      </c>
      <c r="AP178" s="14">
        <f>IF(ISBLANK(Overall_Data[[#This Row],[Mock 1 Mark]]),AVERAGE(Overall_Data[Mock 1 Mark]),Overall_Data[[#This Row],[Mock 1 Mark]])</f>
        <v>73</v>
      </c>
      <c r="AQ178" s="15">
        <f>IF(ISBLANK(Overall_Data[[#This Row],[Time of Mock 2]]),AVERAGE(Overall_Data[Time of Mock 2]),VALUE(Overall_Data[[#This Row],[Time of Mock 2]]))</f>
        <v>32</v>
      </c>
      <c r="AR178" s="14">
        <f>IF(ISBLANK(Overall_Data[[#This Row],[Mock 2 Mark]]),AVERAGE(Overall_Data[Mock 2 Mark]),VALUE(Overall_Data[[#This Row],[Mock 2 Mark]]))</f>
        <v>77</v>
      </c>
      <c r="AS178" s="15">
        <f>IF(ISBLANK(Overall_Data[[#This Row],[Time of Mock 3]]),AVERAGE(Overall_Data[Time of Mock 3]),VALUE(Overall_Data[[#This Row],[Time of Mock 3]]))</f>
        <v>0.2982142857142856</v>
      </c>
      <c r="AT178" s="14">
        <f>IF(ISBLANK(Overall_Data[[#This Row],[Mark of Mock 3]]),AVERAGE(Overall_Data[Mark of Mock 3]),VALUE(Overall_Data[[#This Row],[Mark of Mock 3]]))</f>
        <v>81.964285714285708</v>
      </c>
      <c r="AU178" t="str">
        <f>IF(AND(Overall_Data[[#This Row],[Time 1]]&lt;0.5,Overall_Data[[#This Row],[Mark 1]]&gt;75),"A",IF(Overall_Data[[#This Row],[Mark 1]]&gt;70,"B","C"))</f>
        <v>B</v>
      </c>
      <c r="AV178" t="str">
        <f>IF(AND(Overall_Data[[#This Row],[Final Status]]="Passed",Overall_Data[[#This Row],[Retest Count]]&gt;0),"B",IF(Overall_Data[[#This Row],[Final Status]]="Passed","A","C"))</f>
        <v>A</v>
      </c>
      <c r="AW178" t="str">
        <f t="array" ref="AW178">_xlfn.IFS(Overall_Data[[#This Row],[Final Status]]="Passed","A",Overall_Data[[#This Row],[Final Status]]="Failed","B",Overall_Data[[#This Row],[Final Status]]="Not Attended","C")</f>
        <v>A</v>
      </c>
    </row>
    <row r="179" spans="1:49" ht="15.75" customHeight="1" x14ac:dyDescent="0.3">
      <c r="A179" s="46" t="s">
        <v>169</v>
      </c>
      <c r="B179" s="3" t="s">
        <v>113</v>
      </c>
      <c r="C179" s="3" t="s">
        <v>238</v>
      </c>
      <c r="D179" s="3" t="s">
        <v>52</v>
      </c>
      <c r="E179" s="3" t="s">
        <v>58</v>
      </c>
      <c r="F179" s="3">
        <v>70</v>
      </c>
      <c r="G179" s="3" t="s">
        <v>54</v>
      </c>
      <c r="H179" s="3" t="s">
        <v>55</v>
      </c>
      <c r="I179" s="25" t="s">
        <v>171</v>
      </c>
      <c r="J179" s="47">
        <v>100</v>
      </c>
      <c r="K179" s="57">
        <v>9268</v>
      </c>
      <c r="L179" s="57">
        <v>11</v>
      </c>
      <c r="M179" s="48">
        <v>4</v>
      </c>
      <c r="N179" s="49">
        <v>9268</v>
      </c>
      <c r="O179" s="49">
        <v>11</v>
      </c>
      <c r="P179" s="49">
        <v>4</v>
      </c>
      <c r="Q179" s="57">
        <v>9268</v>
      </c>
      <c r="R179" s="57">
        <v>11</v>
      </c>
      <c r="S179" s="48">
        <v>4</v>
      </c>
      <c r="T179" s="57">
        <v>9268</v>
      </c>
      <c r="U179" s="57">
        <v>11</v>
      </c>
      <c r="V179" s="48">
        <v>4</v>
      </c>
      <c r="W179" s="48">
        <v>77</v>
      </c>
      <c r="X179" s="61">
        <v>70</v>
      </c>
      <c r="Y179" s="3">
        <v>46</v>
      </c>
      <c r="Z179" s="3">
        <v>80</v>
      </c>
      <c r="AA179" s="56"/>
      <c r="AB179" s="56"/>
      <c r="AC179" s="53">
        <v>0.8</v>
      </c>
      <c r="AD179" s="54">
        <v>0.75</v>
      </c>
      <c r="AE179" s="53">
        <v>0.83</v>
      </c>
      <c r="AF179" s="53">
        <v>1</v>
      </c>
      <c r="AG179" s="53">
        <v>0.88</v>
      </c>
      <c r="AH179" s="55">
        <v>906</v>
      </c>
      <c r="AI179" s="13"/>
      <c r="AJ179" s="45" t="str">
        <f>IF(Overall_Data[[#This Row],[Final Exam Mark]]&gt;0,IF(Overall_Data[[#This Row],[Final Exam Mark]]&gt;=700,"Passed","Failed"),"Not Attended")</f>
        <v>Passed</v>
      </c>
      <c r="AK17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79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7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79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79" s="15">
        <f>IF(ISBLANK(Overall_Data[[#This Row],[Time of Mock 1]]),AVERAGE(Overall_Data[Time of Mock 1]),VALUE(Overall_Data[[#This Row],[Time of Mock 1]]))</f>
        <v>77</v>
      </c>
      <c r="AP179" s="14">
        <f>IF(ISBLANK(Overall_Data[[#This Row],[Mock 1 Mark]]),AVERAGE(Overall_Data[Mock 1 Mark]),Overall_Data[[#This Row],[Mock 1 Mark]])</f>
        <v>70</v>
      </c>
      <c r="AQ179" s="15">
        <f>IF(ISBLANK(Overall_Data[[#This Row],[Time of Mock 2]]),AVERAGE(Overall_Data[Time of Mock 2]),VALUE(Overall_Data[[#This Row],[Time of Mock 2]]))</f>
        <v>46</v>
      </c>
      <c r="AR179" s="14">
        <f>IF(ISBLANK(Overall_Data[[#This Row],[Mock 2 Mark]]),AVERAGE(Overall_Data[Mock 2 Mark]),VALUE(Overall_Data[[#This Row],[Mock 2 Mark]]))</f>
        <v>80</v>
      </c>
      <c r="AS179" s="15">
        <f>IF(ISBLANK(Overall_Data[[#This Row],[Time of Mock 3]]),AVERAGE(Overall_Data[Time of Mock 3]),VALUE(Overall_Data[[#This Row],[Time of Mock 3]]))</f>
        <v>0.2982142857142856</v>
      </c>
      <c r="AT179" s="14">
        <f>IF(ISBLANK(Overall_Data[[#This Row],[Mark of Mock 3]]),AVERAGE(Overall_Data[Mark of Mock 3]),VALUE(Overall_Data[[#This Row],[Mark of Mock 3]]))</f>
        <v>81.964285714285708</v>
      </c>
      <c r="AU179" t="str">
        <f>IF(AND(Overall_Data[[#This Row],[Time 1]]&lt;0.5,Overall_Data[[#This Row],[Mark 1]]&gt;75),"A",IF(Overall_Data[[#This Row],[Mark 1]]&gt;70,"B","C"))</f>
        <v>C</v>
      </c>
      <c r="AV179" t="str">
        <f>IF(AND(Overall_Data[[#This Row],[Final Status]]="Passed",Overall_Data[[#This Row],[Retest Count]]&gt;0),"B",IF(Overall_Data[[#This Row],[Final Status]]="Passed","A","C"))</f>
        <v>A</v>
      </c>
      <c r="AW179" t="str">
        <f t="array" ref="AW179">_xlfn.IFS(Overall_Data[[#This Row],[Final Status]]="Passed","A",Overall_Data[[#This Row],[Final Status]]="Failed","B",Overall_Data[[#This Row],[Final Status]]="Not Attended","C")</f>
        <v>A</v>
      </c>
    </row>
    <row r="180" spans="1:49" ht="15.75" customHeight="1" x14ac:dyDescent="0.3">
      <c r="A180" s="46" t="s">
        <v>169</v>
      </c>
      <c r="B180" s="3" t="s">
        <v>113</v>
      </c>
      <c r="C180" s="3" t="s">
        <v>239</v>
      </c>
      <c r="D180" s="3" t="s">
        <v>52</v>
      </c>
      <c r="E180" s="3" t="s">
        <v>58</v>
      </c>
      <c r="F180" s="3">
        <v>79.8</v>
      </c>
      <c r="G180" s="3" t="s">
        <v>55</v>
      </c>
      <c r="H180" s="3" t="s">
        <v>55</v>
      </c>
      <c r="I180" s="25" t="s">
        <v>291</v>
      </c>
      <c r="J180" s="47">
        <v>100</v>
      </c>
      <c r="K180" s="57">
        <v>6703</v>
      </c>
      <c r="L180" s="57">
        <v>7</v>
      </c>
      <c r="M180" s="48">
        <v>8</v>
      </c>
      <c r="N180" s="49">
        <v>6703</v>
      </c>
      <c r="O180" s="49">
        <v>7</v>
      </c>
      <c r="P180" s="49">
        <v>8</v>
      </c>
      <c r="Q180" s="57">
        <v>6703</v>
      </c>
      <c r="R180" s="57">
        <v>7</v>
      </c>
      <c r="S180" s="48">
        <v>8</v>
      </c>
      <c r="T180" s="57">
        <v>6703</v>
      </c>
      <c r="U180" s="57">
        <v>7</v>
      </c>
      <c r="V180" s="48">
        <v>8</v>
      </c>
      <c r="W180" s="48">
        <v>66</v>
      </c>
      <c r="X180" s="61">
        <v>75</v>
      </c>
      <c r="Y180" s="3">
        <v>27</v>
      </c>
      <c r="Z180" s="3">
        <v>87</v>
      </c>
      <c r="AA180" s="56"/>
      <c r="AB180" s="56"/>
      <c r="AC180" s="53">
        <v>0.8</v>
      </c>
      <c r="AD180" s="54">
        <v>0.75</v>
      </c>
      <c r="AE180" s="53">
        <v>0.67</v>
      </c>
      <c r="AF180" s="53">
        <v>0.88</v>
      </c>
      <c r="AG180" s="53">
        <v>0.38</v>
      </c>
      <c r="AH180" s="55">
        <v>793</v>
      </c>
      <c r="AI180" s="13"/>
      <c r="AJ180" s="45" t="str">
        <f>IF(Overall_Data[[#This Row],[Final Exam Mark]]&gt;0,IF(Overall_Data[[#This Row],[Final Exam Mark]]&gt;=700,"Passed","Failed"),"Not Attended")</f>
        <v>Passed</v>
      </c>
      <c r="AK18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80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8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80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80" s="15">
        <f>IF(ISBLANK(Overall_Data[[#This Row],[Time of Mock 1]]),AVERAGE(Overall_Data[Time of Mock 1]),VALUE(Overall_Data[[#This Row],[Time of Mock 1]]))</f>
        <v>66</v>
      </c>
      <c r="AP180" s="14">
        <f>IF(ISBLANK(Overall_Data[[#This Row],[Mock 1 Mark]]),AVERAGE(Overall_Data[Mock 1 Mark]),Overall_Data[[#This Row],[Mock 1 Mark]])</f>
        <v>75</v>
      </c>
      <c r="AQ180" s="15">
        <f>IF(ISBLANK(Overall_Data[[#This Row],[Time of Mock 2]]),AVERAGE(Overall_Data[Time of Mock 2]),VALUE(Overall_Data[[#This Row],[Time of Mock 2]]))</f>
        <v>27</v>
      </c>
      <c r="AR180" s="14">
        <f>IF(ISBLANK(Overall_Data[[#This Row],[Mock 2 Mark]]),AVERAGE(Overall_Data[Mock 2 Mark]),VALUE(Overall_Data[[#This Row],[Mock 2 Mark]]))</f>
        <v>87</v>
      </c>
      <c r="AS180" s="15">
        <f>IF(ISBLANK(Overall_Data[[#This Row],[Time of Mock 3]]),AVERAGE(Overall_Data[Time of Mock 3]),VALUE(Overall_Data[[#This Row],[Time of Mock 3]]))</f>
        <v>0.2982142857142856</v>
      </c>
      <c r="AT180" s="14">
        <f>IF(ISBLANK(Overall_Data[[#This Row],[Mark of Mock 3]]),AVERAGE(Overall_Data[Mark of Mock 3]),VALUE(Overall_Data[[#This Row],[Mark of Mock 3]]))</f>
        <v>81.964285714285708</v>
      </c>
      <c r="AU180" t="str">
        <f>IF(AND(Overall_Data[[#This Row],[Time 1]]&lt;0.5,Overall_Data[[#This Row],[Mark 1]]&gt;75),"A",IF(Overall_Data[[#This Row],[Mark 1]]&gt;70,"B","C"))</f>
        <v>B</v>
      </c>
      <c r="AV180" t="str">
        <f>IF(AND(Overall_Data[[#This Row],[Final Status]]="Passed",Overall_Data[[#This Row],[Retest Count]]&gt;0),"B",IF(Overall_Data[[#This Row],[Final Status]]="Passed","A","C"))</f>
        <v>A</v>
      </c>
      <c r="AW180" t="str">
        <f t="array" ref="AW180">_xlfn.IFS(Overall_Data[[#This Row],[Final Status]]="Passed","A",Overall_Data[[#This Row],[Final Status]]="Failed","B",Overall_Data[[#This Row],[Final Status]]="Not Attended","C")</f>
        <v>A</v>
      </c>
    </row>
    <row r="181" spans="1:49" ht="15.75" customHeight="1" x14ac:dyDescent="0.3">
      <c r="A181" s="46" t="s">
        <v>169</v>
      </c>
      <c r="B181" s="3"/>
      <c r="C181" s="3"/>
      <c r="D181" s="3"/>
      <c r="E181" s="3"/>
      <c r="F181" s="3"/>
      <c r="G181" s="3"/>
      <c r="H181" s="3"/>
      <c r="I181" s="25"/>
      <c r="J181" s="47">
        <v>33.333333333333329</v>
      </c>
      <c r="K181" s="57">
        <v>7256</v>
      </c>
      <c r="L181" s="57">
        <v>8</v>
      </c>
      <c r="M181" s="48">
        <v>7</v>
      </c>
      <c r="N181" s="49">
        <v>7256</v>
      </c>
      <c r="O181" s="49">
        <v>8</v>
      </c>
      <c r="P181" s="49">
        <v>7</v>
      </c>
      <c r="Q181" s="57">
        <v>7256</v>
      </c>
      <c r="R181" s="57">
        <v>8</v>
      </c>
      <c r="S181" s="48">
        <v>7</v>
      </c>
      <c r="T181" s="57">
        <v>7256</v>
      </c>
      <c r="U181" s="57">
        <v>8</v>
      </c>
      <c r="V181" s="48">
        <v>7</v>
      </c>
      <c r="W181" s="48">
        <v>75</v>
      </c>
      <c r="X181" s="61"/>
      <c r="Y181" s="3"/>
      <c r="Z181" s="3"/>
      <c r="AA181" s="56"/>
      <c r="AB181" s="56"/>
      <c r="AC181" s="53"/>
      <c r="AD181" s="54"/>
      <c r="AE181" s="53"/>
      <c r="AF181" s="53"/>
      <c r="AG181" s="53"/>
      <c r="AH181" s="55"/>
      <c r="AI181" s="13"/>
      <c r="AJ181" s="45" t="str">
        <f>IF(Overall_Data[[#This Row],[Final Exam Mark]]&gt;0,IF(Overall_Data[[#This Row],[Final Exam Mark]]&gt;=700,"Passed","Failed"),"Not Attended")</f>
        <v>Not Attended</v>
      </c>
      <c r="AK18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81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8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81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81" s="15">
        <f>IF(ISBLANK(Overall_Data[[#This Row],[Time of Mock 1]]),AVERAGE(Overall_Data[Time of Mock 1]),VALUE(Overall_Data[[#This Row],[Time of Mock 1]]))</f>
        <v>75</v>
      </c>
      <c r="AP181" s="14">
        <f>IF(ISBLANK(Overall_Data[[#This Row],[Mock 1 Mark]]),AVERAGE(Overall_Data[Mock 1 Mark]),Overall_Data[[#This Row],[Mock 1 Mark]])</f>
        <v>74.138130841121495</v>
      </c>
      <c r="AQ181" s="15">
        <f>IF(ISBLANK(Overall_Data[[#This Row],[Time of Mock 2]]),AVERAGE(Overall_Data[Time of Mock 2]),VALUE(Overall_Data[[#This Row],[Time of Mock 2]]))</f>
        <v>18.282788461538459</v>
      </c>
      <c r="AR181" s="14">
        <f>IF(ISBLANK(Overall_Data[[#This Row],[Mock 2 Mark]]),AVERAGE(Overall_Data[Mock 2 Mark]),VALUE(Overall_Data[[#This Row],[Mock 2 Mark]]))</f>
        <v>80.57352941176471</v>
      </c>
      <c r="AS181" s="15">
        <f>IF(ISBLANK(Overall_Data[[#This Row],[Time of Mock 3]]),AVERAGE(Overall_Data[Time of Mock 3]),VALUE(Overall_Data[[#This Row],[Time of Mock 3]]))</f>
        <v>0.2982142857142856</v>
      </c>
      <c r="AT181" s="14">
        <f>IF(ISBLANK(Overall_Data[[#This Row],[Mark of Mock 3]]),AVERAGE(Overall_Data[Mark of Mock 3]),VALUE(Overall_Data[[#This Row],[Mark of Mock 3]]))</f>
        <v>81.964285714285708</v>
      </c>
      <c r="AU181" t="str">
        <f>IF(AND(Overall_Data[[#This Row],[Time 1]]&lt;0.5,Overall_Data[[#This Row],[Mark 1]]&gt;75),"A",IF(Overall_Data[[#This Row],[Mark 1]]&gt;70,"B","C"))</f>
        <v>B</v>
      </c>
      <c r="AV181" t="str">
        <f>IF(AND(Overall_Data[[#This Row],[Final Status]]="Passed",Overall_Data[[#This Row],[Retest Count]]&gt;0),"B",IF(Overall_Data[[#This Row],[Final Status]]="Passed","A","C"))</f>
        <v>C</v>
      </c>
      <c r="AW181" t="str">
        <f t="array" ref="AW181">_xlfn.IFS(Overall_Data[[#This Row],[Final Status]]="Passed","A",Overall_Data[[#This Row],[Final Status]]="Failed","B",Overall_Data[[#This Row],[Final Status]]="Not Attended","C")</f>
        <v>C</v>
      </c>
    </row>
    <row r="182" spans="1:49" ht="15.75" customHeight="1" x14ac:dyDescent="0.3">
      <c r="A182" s="46" t="s">
        <v>169</v>
      </c>
      <c r="B182" s="3" t="s">
        <v>113</v>
      </c>
      <c r="C182" s="3" t="s">
        <v>240</v>
      </c>
      <c r="D182" s="3" t="s">
        <v>52</v>
      </c>
      <c r="E182" s="3" t="s">
        <v>58</v>
      </c>
      <c r="F182" s="3">
        <v>69</v>
      </c>
      <c r="G182" s="3" t="s">
        <v>55</v>
      </c>
      <c r="H182" s="3" t="s">
        <v>55</v>
      </c>
      <c r="I182" s="25" t="s">
        <v>171</v>
      </c>
      <c r="J182" s="47">
        <v>100</v>
      </c>
      <c r="K182" s="57">
        <v>8629.7291666666661</v>
      </c>
      <c r="L182" s="57">
        <v>9.4583333333333339</v>
      </c>
      <c r="M182" s="48">
        <v>5.5416666666666661</v>
      </c>
      <c r="N182" s="49">
        <v>8629.7291666666661</v>
      </c>
      <c r="O182" s="49">
        <v>9.4583333333333339</v>
      </c>
      <c r="P182" s="49">
        <v>5.5416666666666661</v>
      </c>
      <c r="Q182" s="57">
        <v>8629.7291666666661</v>
      </c>
      <c r="R182" s="57">
        <v>9.4583333333333339</v>
      </c>
      <c r="S182" s="48">
        <v>5.5416666666666661</v>
      </c>
      <c r="T182" s="57">
        <v>8629.7291666666661</v>
      </c>
      <c r="U182" s="57">
        <v>9.4583333333333339</v>
      </c>
      <c r="V182" s="48">
        <v>5.5416666666666661</v>
      </c>
      <c r="W182" s="48">
        <v>75</v>
      </c>
      <c r="X182" s="61">
        <v>78</v>
      </c>
      <c r="Y182" s="3">
        <v>49</v>
      </c>
      <c r="Z182" s="3">
        <v>80</v>
      </c>
      <c r="AA182" s="56"/>
      <c r="AB182" s="56"/>
      <c r="AC182" s="53">
        <v>0.6</v>
      </c>
      <c r="AD182" s="54">
        <v>0.63</v>
      </c>
      <c r="AE182" s="53">
        <v>1</v>
      </c>
      <c r="AF182" s="53">
        <v>0.63</v>
      </c>
      <c r="AG182" s="53">
        <v>0.63</v>
      </c>
      <c r="AH182" s="55">
        <v>725</v>
      </c>
      <c r="AI182" s="13"/>
      <c r="AJ182" s="45" t="str">
        <f>IF(Overall_Data[[#This Row],[Final Exam Mark]]&gt;0,IF(Overall_Data[[#This Row],[Final Exam Mark]]&gt;=700,"Passed","Failed"),"Not Attended")</f>
        <v>Passed</v>
      </c>
      <c r="AK18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63.055555555555564</v>
      </c>
      <c r="AL182" s="14">
        <f>IF(Overall_Data[[#This Row],[MOS Table - Total Score]]&gt;0,Overall_Data[[#This Row],[MOS Table - Correct Answers]]/(Overall_Data[[#This Row],[MOS Table - Correct Answers]]+Overall_Data[[#This Row],[MOS Table - Wrong Answers]])*100,0)</f>
        <v>63.055555555555564</v>
      </c>
      <c r="AM18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63.055555555555564</v>
      </c>
      <c r="AN182" s="14">
        <f>IF(Overall_Data[[#This Row],[MOS Charts - Total Score]]&gt;0,Overall_Data[[#This Row],[MOS Charts - Correct Answers]]/(Overall_Data[[#This Row],[MOS Charts - Correct Answers]]+Overall_Data[[#This Row],[MOS Charts - Wrong Answers]])*100,0)</f>
        <v>63.055555555555564</v>
      </c>
      <c r="AO182" s="15">
        <f>IF(ISBLANK(Overall_Data[[#This Row],[Time of Mock 1]]),AVERAGE(Overall_Data[Time of Mock 1]),VALUE(Overall_Data[[#This Row],[Time of Mock 1]]))</f>
        <v>75</v>
      </c>
      <c r="AP182" s="14">
        <f>IF(ISBLANK(Overall_Data[[#This Row],[Mock 1 Mark]]),AVERAGE(Overall_Data[Mock 1 Mark]),Overall_Data[[#This Row],[Mock 1 Mark]])</f>
        <v>78</v>
      </c>
      <c r="AQ182" s="15">
        <f>IF(ISBLANK(Overall_Data[[#This Row],[Time of Mock 2]]),AVERAGE(Overall_Data[Time of Mock 2]),VALUE(Overall_Data[[#This Row],[Time of Mock 2]]))</f>
        <v>49</v>
      </c>
      <c r="AR182" s="14">
        <f>IF(ISBLANK(Overall_Data[[#This Row],[Mock 2 Mark]]),AVERAGE(Overall_Data[Mock 2 Mark]),VALUE(Overall_Data[[#This Row],[Mock 2 Mark]]))</f>
        <v>80</v>
      </c>
      <c r="AS182" s="15">
        <f>IF(ISBLANK(Overall_Data[[#This Row],[Time of Mock 3]]),AVERAGE(Overall_Data[Time of Mock 3]),VALUE(Overall_Data[[#This Row],[Time of Mock 3]]))</f>
        <v>0.2982142857142856</v>
      </c>
      <c r="AT182" s="14">
        <f>IF(ISBLANK(Overall_Data[[#This Row],[Mark of Mock 3]]),AVERAGE(Overall_Data[Mark of Mock 3]),VALUE(Overall_Data[[#This Row],[Mark of Mock 3]]))</f>
        <v>81.964285714285708</v>
      </c>
      <c r="AU182" t="str">
        <f>IF(AND(Overall_Data[[#This Row],[Time 1]]&lt;0.5,Overall_Data[[#This Row],[Mark 1]]&gt;75),"A",IF(Overall_Data[[#This Row],[Mark 1]]&gt;70,"B","C"))</f>
        <v>B</v>
      </c>
      <c r="AV182" t="str">
        <f>IF(AND(Overall_Data[[#This Row],[Final Status]]="Passed",Overall_Data[[#This Row],[Retest Count]]&gt;0),"B",IF(Overall_Data[[#This Row],[Final Status]]="Passed","A","C"))</f>
        <v>A</v>
      </c>
      <c r="AW182" t="str">
        <f t="array" ref="AW182">_xlfn.IFS(Overall_Data[[#This Row],[Final Status]]="Passed","A",Overall_Data[[#This Row],[Final Status]]="Failed","B",Overall_Data[[#This Row],[Final Status]]="Not Attended","C")</f>
        <v>A</v>
      </c>
    </row>
    <row r="183" spans="1:49" ht="15.75" customHeight="1" x14ac:dyDescent="0.3">
      <c r="A183" s="46" t="s">
        <v>169</v>
      </c>
      <c r="B183" s="3" t="s">
        <v>113</v>
      </c>
      <c r="C183" s="3" t="s">
        <v>241</v>
      </c>
      <c r="D183" s="3" t="s">
        <v>52</v>
      </c>
      <c r="E183" s="3" t="s">
        <v>58</v>
      </c>
      <c r="F183" s="3">
        <v>71</v>
      </c>
      <c r="G183" s="3" t="s">
        <v>54</v>
      </c>
      <c r="H183" s="3" t="s">
        <v>55</v>
      </c>
      <c r="I183" s="25" t="s">
        <v>210</v>
      </c>
      <c r="J183" s="47">
        <v>100</v>
      </c>
      <c r="K183" s="57">
        <v>7934</v>
      </c>
      <c r="L183" s="57">
        <v>8</v>
      </c>
      <c r="M183" s="48">
        <v>7</v>
      </c>
      <c r="N183" s="49">
        <v>7934</v>
      </c>
      <c r="O183" s="49">
        <v>8</v>
      </c>
      <c r="P183" s="49">
        <v>7</v>
      </c>
      <c r="Q183" s="57">
        <v>7934</v>
      </c>
      <c r="R183" s="57">
        <v>8</v>
      </c>
      <c r="S183" s="48">
        <v>7</v>
      </c>
      <c r="T183" s="57">
        <v>7934</v>
      </c>
      <c r="U183" s="57">
        <v>8</v>
      </c>
      <c r="V183" s="48">
        <v>7</v>
      </c>
      <c r="W183" s="48">
        <v>58</v>
      </c>
      <c r="X183" s="61">
        <v>80</v>
      </c>
      <c r="Y183" s="3">
        <v>36</v>
      </c>
      <c r="Z183" s="3">
        <v>94</v>
      </c>
      <c r="AA183" s="56"/>
      <c r="AB183" s="56"/>
      <c r="AC183" s="53">
        <v>1</v>
      </c>
      <c r="AD183" s="54">
        <v>1</v>
      </c>
      <c r="AE183" s="53">
        <v>1</v>
      </c>
      <c r="AF183" s="53">
        <v>1</v>
      </c>
      <c r="AG183" s="53">
        <v>0.88</v>
      </c>
      <c r="AH183" s="55">
        <v>975</v>
      </c>
      <c r="AI183" s="13"/>
      <c r="AJ183" s="45" t="str">
        <f>IF(Overall_Data[[#This Row],[Final Exam Mark]]&gt;0,IF(Overall_Data[[#This Row],[Final Exam Mark]]&gt;=700,"Passed","Failed"),"Not Attended")</f>
        <v>Passed</v>
      </c>
      <c r="AK18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83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8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83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83" s="15">
        <f>IF(ISBLANK(Overall_Data[[#This Row],[Time of Mock 1]]),AVERAGE(Overall_Data[Time of Mock 1]),VALUE(Overall_Data[[#This Row],[Time of Mock 1]]))</f>
        <v>58</v>
      </c>
      <c r="AP183" s="14">
        <f>IF(ISBLANK(Overall_Data[[#This Row],[Mock 1 Mark]]),AVERAGE(Overall_Data[Mock 1 Mark]),Overall_Data[[#This Row],[Mock 1 Mark]])</f>
        <v>80</v>
      </c>
      <c r="AQ183" s="15">
        <f>IF(ISBLANK(Overall_Data[[#This Row],[Time of Mock 2]]),AVERAGE(Overall_Data[Time of Mock 2]),VALUE(Overall_Data[[#This Row],[Time of Mock 2]]))</f>
        <v>36</v>
      </c>
      <c r="AR183" s="14">
        <f>IF(ISBLANK(Overall_Data[[#This Row],[Mock 2 Mark]]),AVERAGE(Overall_Data[Mock 2 Mark]),VALUE(Overall_Data[[#This Row],[Mock 2 Mark]]))</f>
        <v>94</v>
      </c>
      <c r="AS183" s="15">
        <f>IF(ISBLANK(Overall_Data[[#This Row],[Time of Mock 3]]),AVERAGE(Overall_Data[Time of Mock 3]),VALUE(Overall_Data[[#This Row],[Time of Mock 3]]))</f>
        <v>0.2982142857142856</v>
      </c>
      <c r="AT183" s="14">
        <f>IF(ISBLANK(Overall_Data[[#This Row],[Mark of Mock 3]]),AVERAGE(Overall_Data[Mark of Mock 3]),VALUE(Overall_Data[[#This Row],[Mark of Mock 3]]))</f>
        <v>81.964285714285708</v>
      </c>
      <c r="AU183" t="str">
        <f>IF(AND(Overall_Data[[#This Row],[Time 1]]&lt;0.5,Overall_Data[[#This Row],[Mark 1]]&gt;75),"A",IF(Overall_Data[[#This Row],[Mark 1]]&gt;70,"B","C"))</f>
        <v>B</v>
      </c>
      <c r="AV183" t="str">
        <f>IF(AND(Overall_Data[[#This Row],[Final Status]]="Passed",Overall_Data[[#This Row],[Retest Count]]&gt;0),"B",IF(Overall_Data[[#This Row],[Final Status]]="Passed","A","C"))</f>
        <v>A</v>
      </c>
      <c r="AW183" t="str">
        <f t="array" ref="AW183">_xlfn.IFS(Overall_Data[[#This Row],[Final Status]]="Passed","A",Overall_Data[[#This Row],[Final Status]]="Failed","B",Overall_Data[[#This Row],[Final Status]]="Not Attended","C")</f>
        <v>A</v>
      </c>
    </row>
    <row r="184" spans="1:49" ht="15.75" customHeight="1" x14ac:dyDescent="0.3">
      <c r="A184" s="46" t="s">
        <v>169</v>
      </c>
      <c r="B184" s="3" t="s">
        <v>113</v>
      </c>
      <c r="C184" s="3" t="s">
        <v>242</v>
      </c>
      <c r="D184" s="3" t="s">
        <v>52</v>
      </c>
      <c r="E184" s="3" t="s">
        <v>58</v>
      </c>
      <c r="F184" s="3">
        <v>70</v>
      </c>
      <c r="G184" s="3" t="s">
        <v>55</v>
      </c>
      <c r="H184" s="3" t="s">
        <v>55</v>
      </c>
      <c r="I184" s="25" t="s">
        <v>171</v>
      </c>
      <c r="J184" s="47">
        <v>100</v>
      </c>
      <c r="K184" s="57">
        <v>7638</v>
      </c>
      <c r="L184" s="57">
        <v>8</v>
      </c>
      <c r="M184" s="48">
        <v>7</v>
      </c>
      <c r="N184" s="49">
        <v>7638</v>
      </c>
      <c r="O184" s="49">
        <v>8</v>
      </c>
      <c r="P184" s="49">
        <v>7</v>
      </c>
      <c r="Q184" s="57">
        <v>7638</v>
      </c>
      <c r="R184" s="57">
        <v>8</v>
      </c>
      <c r="S184" s="48">
        <v>7</v>
      </c>
      <c r="T184" s="57">
        <v>7638</v>
      </c>
      <c r="U184" s="57">
        <v>8</v>
      </c>
      <c r="V184" s="48">
        <v>7</v>
      </c>
      <c r="W184" s="48">
        <v>58</v>
      </c>
      <c r="X184" s="61">
        <v>55</v>
      </c>
      <c r="Y184" s="3">
        <v>33</v>
      </c>
      <c r="Z184" s="3">
        <v>60</v>
      </c>
      <c r="AA184" s="56"/>
      <c r="AB184" s="56"/>
      <c r="AC184" s="53">
        <v>0.6</v>
      </c>
      <c r="AD184" s="54">
        <v>0.25</v>
      </c>
      <c r="AE184" s="53">
        <v>0.67</v>
      </c>
      <c r="AF184" s="53">
        <v>0.38</v>
      </c>
      <c r="AG184" s="53">
        <v>0.25</v>
      </c>
      <c r="AH184" s="55">
        <v>515</v>
      </c>
      <c r="AI184" s="13"/>
      <c r="AJ184" s="45" t="str">
        <f>IF(Overall_Data[[#This Row],[Final Exam Mark]]&gt;0,IF(Overall_Data[[#This Row],[Final Exam Mark]]&gt;=700,"Passed","Failed"),"Not Attended")</f>
        <v>Failed</v>
      </c>
      <c r="AK18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84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8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84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84" s="15">
        <f>IF(ISBLANK(Overall_Data[[#This Row],[Time of Mock 1]]),AVERAGE(Overall_Data[Time of Mock 1]),VALUE(Overall_Data[[#This Row],[Time of Mock 1]]))</f>
        <v>58</v>
      </c>
      <c r="AP184" s="14">
        <f>IF(ISBLANK(Overall_Data[[#This Row],[Mock 1 Mark]]),AVERAGE(Overall_Data[Mock 1 Mark]),Overall_Data[[#This Row],[Mock 1 Mark]])</f>
        <v>55</v>
      </c>
      <c r="AQ184" s="15">
        <f>IF(ISBLANK(Overall_Data[[#This Row],[Time of Mock 2]]),AVERAGE(Overall_Data[Time of Mock 2]),VALUE(Overall_Data[[#This Row],[Time of Mock 2]]))</f>
        <v>33</v>
      </c>
      <c r="AR184" s="14">
        <f>IF(ISBLANK(Overall_Data[[#This Row],[Mock 2 Mark]]),AVERAGE(Overall_Data[Mock 2 Mark]),VALUE(Overall_Data[[#This Row],[Mock 2 Mark]]))</f>
        <v>60</v>
      </c>
      <c r="AS184" s="15">
        <f>IF(ISBLANK(Overall_Data[[#This Row],[Time of Mock 3]]),AVERAGE(Overall_Data[Time of Mock 3]),VALUE(Overall_Data[[#This Row],[Time of Mock 3]]))</f>
        <v>0.2982142857142856</v>
      </c>
      <c r="AT184" s="14">
        <f>IF(ISBLANK(Overall_Data[[#This Row],[Mark of Mock 3]]),AVERAGE(Overall_Data[Mark of Mock 3]),VALUE(Overall_Data[[#This Row],[Mark of Mock 3]]))</f>
        <v>81.964285714285708</v>
      </c>
      <c r="AU184" t="str">
        <f>IF(AND(Overall_Data[[#This Row],[Time 1]]&lt;0.5,Overall_Data[[#This Row],[Mark 1]]&gt;75),"A",IF(Overall_Data[[#This Row],[Mark 1]]&gt;70,"B","C"))</f>
        <v>C</v>
      </c>
      <c r="AV184" t="str">
        <f>IF(AND(Overall_Data[[#This Row],[Final Status]]="Passed",Overall_Data[[#This Row],[Retest Count]]&gt;0),"B",IF(Overall_Data[[#This Row],[Final Status]]="Passed","A","C"))</f>
        <v>C</v>
      </c>
      <c r="AW184" t="str">
        <f t="array" ref="AW184">_xlfn.IFS(Overall_Data[[#This Row],[Final Status]]="Passed","A",Overall_Data[[#This Row],[Final Status]]="Failed","B",Overall_Data[[#This Row],[Final Status]]="Not Attended","C")</f>
        <v>B</v>
      </c>
    </row>
    <row r="185" spans="1:49" ht="15.75" customHeight="1" x14ac:dyDescent="0.3">
      <c r="A185" s="46" t="s">
        <v>169</v>
      </c>
      <c r="B185" s="3" t="s">
        <v>113</v>
      </c>
      <c r="C185" s="3" t="s">
        <v>241</v>
      </c>
      <c r="D185" s="3" t="s">
        <v>52</v>
      </c>
      <c r="E185" s="3" t="s">
        <v>58</v>
      </c>
      <c r="F185" s="3">
        <v>80.5</v>
      </c>
      <c r="G185" s="3" t="s">
        <v>54</v>
      </c>
      <c r="H185" s="3" t="s">
        <v>54</v>
      </c>
      <c r="I185" s="25" t="s">
        <v>171</v>
      </c>
      <c r="J185" s="47">
        <v>100</v>
      </c>
      <c r="K185" s="57">
        <v>11944</v>
      </c>
      <c r="L185" s="57">
        <v>13</v>
      </c>
      <c r="M185" s="48">
        <v>2</v>
      </c>
      <c r="N185" s="49">
        <v>11944</v>
      </c>
      <c r="O185" s="49">
        <v>13</v>
      </c>
      <c r="P185" s="49">
        <v>2</v>
      </c>
      <c r="Q185" s="57">
        <v>11944</v>
      </c>
      <c r="R185" s="57">
        <v>13</v>
      </c>
      <c r="S185" s="48">
        <v>2</v>
      </c>
      <c r="T185" s="57">
        <v>11944</v>
      </c>
      <c r="U185" s="57">
        <v>13</v>
      </c>
      <c r="V185" s="48">
        <v>2</v>
      </c>
      <c r="W185" s="48">
        <v>71</v>
      </c>
      <c r="X185" s="61">
        <v>78</v>
      </c>
      <c r="Y185" s="3">
        <v>37</v>
      </c>
      <c r="Z185" s="3">
        <v>87</v>
      </c>
      <c r="AA185" s="56"/>
      <c r="AB185" s="56"/>
      <c r="AC185" s="53">
        <v>0.8</v>
      </c>
      <c r="AD185" s="54">
        <v>0.88</v>
      </c>
      <c r="AE185" s="53">
        <v>0.83</v>
      </c>
      <c r="AF185" s="53">
        <v>1</v>
      </c>
      <c r="AG185" s="53">
        <v>1</v>
      </c>
      <c r="AH185" s="55">
        <v>925</v>
      </c>
      <c r="AI185" s="13"/>
      <c r="AJ185" s="45" t="str">
        <f>IF(Overall_Data[[#This Row],[Final Exam Mark]]&gt;0,IF(Overall_Data[[#This Row],[Final Exam Mark]]&gt;=700,"Passed","Failed"),"Not Attended")</f>
        <v>Passed</v>
      </c>
      <c r="AK18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85" s="14">
        <f>IF(Overall_Data[[#This Row],[MOS Table - Total Score]]&gt;0,Overall_Data[[#This Row],[MOS Table - Correct Answers]]/(Overall_Data[[#This Row],[MOS Table - Correct Answers]]+Overall_Data[[#This Row],[MOS Table - Wrong Answers]])*100,0)</f>
        <v>86.666666666666671</v>
      </c>
      <c r="AM18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86.666666666666671</v>
      </c>
      <c r="AN185" s="14">
        <f>IF(Overall_Data[[#This Row],[MOS Charts - Total Score]]&gt;0,Overall_Data[[#This Row],[MOS Charts - Correct Answers]]/(Overall_Data[[#This Row],[MOS Charts - Correct Answers]]+Overall_Data[[#This Row],[MOS Charts - Wrong Answers]])*100,0)</f>
        <v>86.666666666666671</v>
      </c>
      <c r="AO185" s="15">
        <f>IF(ISBLANK(Overall_Data[[#This Row],[Time of Mock 1]]),AVERAGE(Overall_Data[Time of Mock 1]),VALUE(Overall_Data[[#This Row],[Time of Mock 1]]))</f>
        <v>71</v>
      </c>
      <c r="AP185" s="14">
        <f>IF(ISBLANK(Overall_Data[[#This Row],[Mock 1 Mark]]),AVERAGE(Overall_Data[Mock 1 Mark]),Overall_Data[[#This Row],[Mock 1 Mark]])</f>
        <v>78</v>
      </c>
      <c r="AQ185" s="15">
        <f>IF(ISBLANK(Overall_Data[[#This Row],[Time of Mock 2]]),AVERAGE(Overall_Data[Time of Mock 2]),VALUE(Overall_Data[[#This Row],[Time of Mock 2]]))</f>
        <v>37</v>
      </c>
      <c r="AR185" s="14">
        <f>IF(ISBLANK(Overall_Data[[#This Row],[Mock 2 Mark]]),AVERAGE(Overall_Data[Mock 2 Mark]),VALUE(Overall_Data[[#This Row],[Mock 2 Mark]]))</f>
        <v>87</v>
      </c>
      <c r="AS185" s="15">
        <f>IF(ISBLANK(Overall_Data[[#This Row],[Time of Mock 3]]),AVERAGE(Overall_Data[Time of Mock 3]),VALUE(Overall_Data[[#This Row],[Time of Mock 3]]))</f>
        <v>0.2982142857142856</v>
      </c>
      <c r="AT185" s="14">
        <f>IF(ISBLANK(Overall_Data[[#This Row],[Mark of Mock 3]]),AVERAGE(Overall_Data[Mark of Mock 3]),VALUE(Overall_Data[[#This Row],[Mark of Mock 3]]))</f>
        <v>81.964285714285708</v>
      </c>
      <c r="AU185" t="str">
        <f>IF(AND(Overall_Data[[#This Row],[Time 1]]&lt;0.5,Overall_Data[[#This Row],[Mark 1]]&gt;75),"A",IF(Overall_Data[[#This Row],[Mark 1]]&gt;70,"B","C"))</f>
        <v>B</v>
      </c>
      <c r="AV185" t="str">
        <f>IF(AND(Overall_Data[[#This Row],[Final Status]]="Passed",Overall_Data[[#This Row],[Retest Count]]&gt;0),"B",IF(Overall_Data[[#This Row],[Final Status]]="Passed","A","C"))</f>
        <v>A</v>
      </c>
      <c r="AW185" t="str">
        <f t="array" ref="AW185">_xlfn.IFS(Overall_Data[[#This Row],[Final Status]]="Passed","A",Overall_Data[[#This Row],[Final Status]]="Failed","B",Overall_Data[[#This Row],[Final Status]]="Not Attended","C")</f>
        <v>A</v>
      </c>
    </row>
    <row r="186" spans="1:49" ht="15.75" customHeight="1" x14ac:dyDescent="0.3">
      <c r="A186" s="46" t="s">
        <v>169</v>
      </c>
      <c r="B186" s="3" t="s">
        <v>113</v>
      </c>
      <c r="C186" s="3" t="s">
        <v>243</v>
      </c>
      <c r="D186" s="3" t="s">
        <v>52</v>
      </c>
      <c r="E186" s="3" t="s">
        <v>58</v>
      </c>
      <c r="F186" s="3">
        <v>62.3</v>
      </c>
      <c r="G186" s="3" t="s">
        <v>55</v>
      </c>
      <c r="H186" s="3" t="s">
        <v>55</v>
      </c>
      <c r="I186" s="25" t="s">
        <v>291</v>
      </c>
      <c r="J186" s="47">
        <v>83.333333333333343</v>
      </c>
      <c r="K186" s="57">
        <v>5430</v>
      </c>
      <c r="L186" s="57">
        <v>6</v>
      </c>
      <c r="M186" s="48">
        <v>9</v>
      </c>
      <c r="N186" s="49">
        <v>5430</v>
      </c>
      <c r="O186" s="49">
        <v>6</v>
      </c>
      <c r="P186" s="49">
        <v>9</v>
      </c>
      <c r="Q186" s="57">
        <v>5430</v>
      </c>
      <c r="R186" s="57">
        <v>6</v>
      </c>
      <c r="S186" s="48">
        <v>9</v>
      </c>
      <c r="T186" s="57">
        <v>5430</v>
      </c>
      <c r="U186" s="57">
        <v>6</v>
      </c>
      <c r="V186" s="48">
        <v>9</v>
      </c>
      <c r="W186" s="48">
        <v>68</v>
      </c>
      <c r="X186" s="61">
        <v>55</v>
      </c>
      <c r="Y186" s="3">
        <v>32</v>
      </c>
      <c r="Z186" s="3">
        <v>87</v>
      </c>
      <c r="AA186" s="56"/>
      <c r="AB186" s="56"/>
      <c r="AC186" s="53">
        <v>0.4</v>
      </c>
      <c r="AD186" s="54">
        <v>0.25</v>
      </c>
      <c r="AE186" s="53">
        <v>0.5</v>
      </c>
      <c r="AF186" s="53">
        <v>0.63</v>
      </c>
      <c r="AG186" s="53">
        <v>0.13</v>
      </c>
      <c r="AH186" s="55">
        <v>478</v>
      </c>
      <c r="AI186" s="13"/>
      <c r="AJ186" s="45" t="str">
        <f>IF(Overall_Data[[#This Row],[Final Exam Mark]]&gt;0,IF(Overall_Data[[#This Row],[Final Exam Mark]]&gt;=700,"Passed","Failed"),"Not Attended")</f>
        <v>Failed</v>
      </c>
      <c r="AK18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86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8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186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186" s="15">
        <f>IF(ISBLANK(Overall_Data[[#This Row],[Time of Mock 1]]),AVERAGE(Overall_Data[Time of Mock 1]),VALUE(Overall_Data[[#This Row],[Time of Mock 1]]))</f>
        <v>68</v>
      </c>
      <c r="AP186" s="14">
        <f>IF(ISBLANK(Overall_Data[[#This Row],[Mock 1 Mark]]),AVERAGE(Overall_Data[Mock 1 Mark]),Overall_Data[[#This Row],[Mock 1 Mark]])</f>
        <v>55</v>
      </c>
      <c r="AQ186" s="15">
        <f>IF(ISBLANK(Overall_Data[[#This Row],[Time of Mock 2]]),AVERAGE(Overall_Data[Time of Mock 2]),VALUE(Overall_Data[[#This Row],[Time of Mock 2]]))</f>
        <v>32</v>
      </c>
      <c r="AR186" s="14">
        <f>IF(ISBLANK(Overall_Data[[#This Row],[Mock 2 Mark]]),AVERAGE(Overall_Data[Mock 2 Mark]),VALUE(Overall_Data[[#This Row],[Mock 2 Mark]]))</f>
        <v>87</v>
      </c>
      <c r="AS186" s="15">
        <f>IF(ISBLANK(Overall_Data[[#This Row],[Time of Mock 3]]),AVERAGE(Overall_Data[Time of Mock 3]),VALUE(Overall_Data[[#This Row],[Time of Mock 3]]))</f>
        <v>0.2982142857142856</v>
      </c>
      <c r="AT186" s="14">
        <f>IF(ISBLANK(Overall_Data[[#This Row],[Mark of Mock 3]]),AVERAGE(Overall_Data[Mark of Mock 3]),VALUE(Overall_Data[[#This Row],[Mark of Mock 3]]))</f>
        <v>81.964285714285708</v>
      </c>
      <c r="AU186" t="str">
        <f>IF(AND(Overall_Data[[#This Row],[Time 1]]&lt;0.5,Overall_Data[[#This Row],[Mark 1]]&gt;75),"A",IF(Overall_Data[[#This Row],[Mark 1]]&gt;70,"B","C"))</f>
        <v>C</v>
      </c>
      <c r="AV186" t="str">
        <f>IF(AND(Overall_Data[[#This Row],[Final Status]]="Passed",Overall_Data[[#This Row],[Retest Count]]&gt;0),"B",IF(Overall_Data[[#This Row],[Final Status]]="Passed","A","C"))</f>
        <v>C</v>
      </c>
      <c r="AW186" t="str">
        <f t="array" ref="AW186">_xlfn.IFS(Overall_Data[[#This Row],[Final Status]]="Passed","A",Overall_Data[[#This Row],[Final Status]]="Failed","B",Overall_Data[[#This Row],[Final Status]]="Not Attended","C")</f>
        <v>B</v>
      </c>
    </row>
    <row r="187" spans="1:49" ht="15.75" customHeight="1" x14ac:dyDescent="0.3">
      <c r="A187" s="46" t="s">
        <v>169</v>
      </c>
      <c r="B187" s="3" t="s">
        <v>113</v>
      </c>
      <c r="C187" s="3" t="s">
        <v>244</v>
      </c>
      <c r="D187" s="3" t="s">
        <v>57</v>
      </c>
      <c r="E187" s="3" t="s">
        <v>58</v>
      </c>
      <c r="F187" s="3">
        <v>58</v>
      </c>
      <c r="G187" s="3" t="s">
        <v>54</v>
      </c>
      <c r="H187" s="3" t="s">
        <v>54</v>
      </c>
      <c r="I187" s="25" t="s">
        <v>171</v>
      </c>
      <c r="J187" s="47">
        <v>100</v>
      </c>
      <c r="K187" s="57">
        <v>10638</v>
      </c>
      <c r="L187" s="57">
        <v>11</v>
      </c>
      <c r="M187" s="48">
        <v>4</v>
      </c>
      <c r="N187" s="49">
        <v>10638</v>
      </c>
      <c r="O187" s="49">
        <v>11</v>
      </c>
      <c r="P187" s="49">
        <v>4</v>
      </c>
      <c r="Q187" s="57">
        <v>10638</v>
      </c>
      <c r="R187" s="57">
        <v>11</v>
      </c>
      <c r="S187" s="48">
        <v>4</v>
      </c>
      <c r="T187" s="57">
        <v>10638</v>
      </c>
      <c r="U187" s="57">
        <v>11</v>
      </c>
      <c r="V187" s="48">
        <v>4</v>
      </c>
      <c r="W187" s="48">
        <v>76</v>
      </c>
      <c r="X187" s="61">
        <v>83</v>
      </c>
      <c r="Y187" s="3">
        <v>38</v>
      </c>
      <c r="Z187" s="3">
        <v>87</v>
      </c>
      <c r="AA187" s="56"/>
      <c r="AB187" s="56"/>
      <c r="AC187" s="53">
        <v>0.8</v>
      </c>
      <c r="AD187" s="54">
        <v>0.88</v>
      </c>
      <c r="AE187" s="53">
        <v>0.83</v>
      </c>
      <c r="AF187" s="53">
        <v>1</v>
      </c>
      <c r="AG187" s="53">
        <v>0.88</v>
      </c>
      <c r="AH187" s="55">
        <v>900</v>
      </c>
      <c r="AI187" s="13"/>
      <c r="AJ187" s="45" t="str">
        <f>IF(Overall_Data[[#This Row],[Final Exam Mark]]&gt;0,IF(Overall_Data[[#This Row],[Final Exam Mark]]&gt;=700,"Passed","Failed"),"Not Attended")</f>
        <v>Passed</v>
      </c>
      <c r="AK18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87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8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87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87" s="15">
        <f>IF(ISBLANK(Overall_Data[[#This Row],[Time of Mock 1]]),AVERAGE(Overall_Data[Time of Mock 1]),VALUE(Overall_Data[[#This Row],[Time of Mock 1]]))</f>
        <v>76</v>
      </c>
      <c r="AP187" s="14">
        <f>IF(ISBLANK(Overall_Data[[#This Row],[Mock 1 Mark]]),AVERAGE(Overall_Data[Mock 1 Mark]),Overall_Data[[#This Row],[Mock 1 Mark]])</f>
        <v>83</v>
      </c>
      <c r="AQ187" s="15">
        <f>IF(ISBLANK(Overall_Data[[#This Row],[Time of Mock 2]]),AVERAGE(Overall_Data[Time of Mock 2]),VALUE(Overall_Data[[#This Row],[Time of Mock 2]]))</f>
        <v>38</v>
      </c>
      <c r="AR187" s="14">
        <f>IF(ISBLANK(Overall_Data[[#This Row],[Mock 2 Mark]]),AVERAGE(Overall_Data[Mock 2 Mark]),VALUE(Overall_Data[[#This Row],[Mock 2 Mark]]))</f>
        <v>87</v>
      </c>
      <c r="AS187" s="15">
        <f>IF(ISBLANK(Overall_Data[[#This Row],[Time of Mock 3]]),AVERAGE(Overall_Data[Time of Mock 3]),VALUE(Overall_Data[[#This Row],[Time of Mock 3]]))</f>
        <v>0.2982142857142856</v>
      </c>
      <c r="AT187" s="14">
        <f>IF(ISBLANK(Overall_Data[[#This Row],[Mark of Mock 3]]),AVERAGE(Overall_Data[Mark of Mock 3]),VALUE(Overall_Data[[#This Row],[Mark of Mock 3]]))</f>
        <v>81.964285714285708</v>
      </c>
      <c r="AU187" t="str">
        <f>IF(AND(Overall_Data[[#This Row],[Time 1]]&lt;0.5,Overall_Data[[#This Row],[Mark 1]]&gt;75),"A",IF(Overall_Data[[#This Row],[Mark 1]]&gt;70,"B","C"))</f>
        <v>B</v>
      </c>
      <c r="AV187" t="str">
        <f>IF(AND(Overall_Data[[#This Row],[Final Status]]="Passed",Overall_Data[[#This Row],[Retest Count]]&gt;0),"B",IF(Overall_Data[[#This Row],[Final Status]]="Passed","A","C"))</f>
        <v>A</v>
      </c>
      <c r="AW187" t="str">
        <f t="array" ref="AW187">_xlfn.IFS(Overall_Data[[#This Row],[Final Status]]="Passed","A",Overall_Data[[#This Row],[Final Status]]="Failed","B",Overall_Data[[#This Row],[Final Status]]="Not Attended","C")</f>
        <v>A</v>
      </c>
    </row>
    <row r="188" spans="1:49" ht="15.75" customHeight="1" x14ac:dyDescent="0.3">
      <c r="A188" s="46" t="s">
        <v>169</v>
      </c>
      <c r="B188" s="3" t="s">
        <v>113</v>
      </c>
      <c r="C188" s="3" t="s">
        <v>245</v>
      </c>
      <c r="D188" s="3" t="s">
        <v>52</v>
      </c>
      <c r="E188" s="3" t="s">
        <v>58</v>
      </c>
      <c r="F188" s="3">
        <v>77.599999999999994</v>
      </c>
      <c r="G188" s="3" t="s">
        <v>54</v>
      </c>
      <c r="H188" s="3" t="s">
        <v>54</v>
      </c>
      <c r="I188" s="25" t="s">
        <v>236</v>
      </c>
      <c r="J188" s="47">
        <v>100</v>
      </c>
      <c r="K188" s="57">
        <v>9237</v>
      </c>
      <c r="L188" s="57">
        <v>10</v>
      </c>
      <c r="M188" s="48">
        <v>5</v>
      </c>
      <c r="N188" s="49">
        <v>9237</v>
      </c>
      <c r="O188" s="49">
        <v>10</v>
      </c>
      <c r="P188" s="49">
        <v>5</v>
      </c>
      <c r="Q188" s="57">
        <v>9237</v>
      </c>
      <c r="R188" s="57">
        <v>10</v>
      </c>
      <c r="S188" s="48">
        <v>5</v>
      </c>
      <c r="T188" s="57">
        <v>9237</v>
      </c>
      <c r="U188" s="57">
        <v>10</v>
      </c>
      <c r="V188" s="48">
        <v>5</v>
      </c>
      <c r="W188" s="48">
        <v>57</v>
      </c>
      <c r="X188" s="61">
        <v>73</v>
      </c>
      <c r="Y188" s="51">
        <v>25</v>
      </c>
      <c r="Z188" s="51">
        <v>90</v>
      </c>
      <c r="AA188" s="56"/>
      <c r="AB188" s="56"/>
      <c r="AC188" s="53">
        <v>1</v>
      </c>
      <c r="AD188" s="54">
        <v>1</v>
      </c>
      <c r="AE188" s="53">
        <v>1</v>
      </c>
      <c r="AF188" s="53">
        <v>1</v>
      </c>
      <c r="AG188" s="53">
        <v>1</v>
      </c>
      <c r="AH188" s="55">
        <v>1000</v>
      </c>
      <c r="AI188" s="13"/>
      <c r="AJ188" s="45" t="str">
        <f>IF(Overall_Data[[#This Row],[Final Exam Mark]]&gt;0,IF(Overall_Data[[#This Row],[Final Exam Mark]]&gt;=700,"Passed","Failed"),"Not Attended")</f>
        <v>Passed</v>
      </c>
      <c r="AK18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88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8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88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88" s="15">
        <f>IF(ISBLANK(Overall_Data[[#This Row],[Time of Mock 1]]),AVERAGE(Overall_Data[Time of Mock 1]),VALUE(Overall_Data[[#This Row],[Time of Mock 1]]))</f>
        <v>57</v>
      </c>
      <c r="AP188" s="14">
        <f>IF(ISBLANK(Overall_Data[[#This Row],[Mock 1 Mark]]),AVERAGE(Overall_Data[Mock 1 Mark]),Overall_Data[[#This Row],[Mock 1 Mark]])</f>
        <v>73</v>
      </c>
      <c r="AQ188" s="15">
        <f>IF(ISBLANK(Overall_Data[[#This Row],[Time of Mock 2]]),AVERAGE(Overall_Data[Time of Mock 2]),VALUE(Overall_Data[[#This Row],[Time of Mock 2]]))</f>
        <v>25</v>
      </c>
      <c r="AR188" s="14">
        <f>IF(ISBLANK(Overall_Data[[#This Row],[Mock 2 Mark]]),AVERAGE(Overall_Data[Mock 2 Mark]),VALUE(Overall_Data[[#This Row],[Mock 2 Mark]]))</f>
        <v>90</v>
      </c>
      <c r="AS188" s="15">
        <f>IF(ISBLANK(Overall_Data[[#This Row],[Time of Mock 3]]),AVERAGE(Overall_Data[Time of Mock 3]),VALUE(Overall_Data[[#This Row],[Time of Mock 3]]))</f>
        <v>0.2982142857142856</v>
      </c>
      <c r="AT188" s="14">
        <f>IF(ISBLANK(Overall_Data[[#This Row],[Mark of Mock 3]]),AVERAGE(Overall_Data[Mark of Mock 3]),VALUE(Overall_Data[[#This Row],[Mark of Mock 3]]))</f>
        <v>81.964285714285708</v>
      </c>
      <c r="AU188" t="str">
        <f>IF(AND(Overall_Data[[#This Row],[Time 1]]&lt;0.5,Overall_Data[[#This Row],[Mark 1]]&gt;75),"A",IF(Overall_Data[[#This Row],[Mark 1]]&gt;70,"B","C"))</f>
        <v>B</v>
      </c>
      <c r="AV188" t="str">
        <f>IF(AND(Overall_Data[[#This Row],[Final Status]]="Passed",Overall_Data[[#This Row],[Retest Count]]&gt;0),"B",IF(Overall_Data[[#This Row],[Final Status]]="Passed","A","C"))</f>
        <v>A</v>
      </c>
      <c r="AW188" t="str">
        <f t="array" ref="AW188">_xlfn.IFS(Overall_Data[[#This Row],[Final Status]]="Passed","A",Overall_Data[[#This Row],[Final Status]]="Failed","B",Overall_Data[[#This Row],[Final Status]]="Not Attended","C")</f>
        <v>A</v>
      </c>
    </row>
    <row r="189" spans="1:49" ht="15.75" customHeight="1" x14ac:dyDescent="0.3">
      <c r="A189" s="46" t="s">
        <v>169</v>
      </c>
      <c r="B189" s="3" t="s">
        <v>113</v>
      </c>
      <c r="C189" s="3" t="s">
        <v>246</v>
      </c>
      <c r="D189" s="3" t="s">
        <v>52</v>
      </c>
      <c r="E189" s="3" t="s">
        <v>58</v>
      </c>
      <c r="F189" s="3">
        <v>62</v>
      </c>
      <c r="G189" s="3" t="s">
        <v>55</v>
      </c>
      <c r="H189" s="3" t="s">
        <v>55</v>
      </c>
      <c r="I189" s="25" t="s">
        <v>171</v>
      </c>
      <c r="J189" s="47">
        <v>100</v>
      </c>
      <c r="K189" s="57">
        <v>5439</v>
      </c>
      <c r="L189" s="57">
        <v>6</v>
      </c>
      <c r="M189" s="48">
        <v>9</v>
      </c>
      <c r="N189" s="49">
        <v>5439</v>
      </c>
      <c r="O189" s="49">
        <v>6</v>
      </c>
      <c r="P189" s="49">
        <v>9</v>
      </c>
      <c r="Q189" s="57">
        <v>5439</v>
      </c>
      <c r="R189" s="57">
        <v>6</v>
      </c>
      <c r="S189" s="48">
        <v>9</v>
      </c>
      <c r="T189" s="57">
        <v>5439</v>
      </c>
      <c r="U189" s="57">
        <v>6</v>
      </c>
      <c r="V189" s="48">
        <v>9</v>
      </c>
      <c r="W189" s="48">
        <v>61</v>
      </c>
      <c r="X189" s="61">
        <v>75</v>
      </c>
      <c r="Y189" s="3">
        <v>41</v>
      </c>
      <c r="Z189" s="3">
        <v>70</v>
      </c>
      <c r="AA189" s="56"/>
      <c r="AB189" s="56"/>
      <c r="AC189" s="53">
        <v>1</v>
      </c>
      <c r="AD189" s="54">
        <v>0.75</v>
      </c>
      <c r="AE189" s="53">
        <v>1</v>
      </c>
      <c r="AF189" s="53">
        <v>1</v>
      </c>
      <c r="AG189" s="53">
        <v>0.75</v>
      </c>
      <c r="AH189" s="55">
        <v>900</v>
      </c>
      <c r="AI189" s="13"/>
      <c r="AJ189" s="45" t="str">
        <f>IF(Overall_Data[[#This Row],[Final Exam Mark]]&gt;0,IF(Overall_Data[[#This Row],[Final Exam Mark]]&gt;=700,"Passed","Failed"),"Not Attended")</f>
        <v>Passed</v>
      </c>
      <c r="AK18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189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18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189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189" s="15">
        <f>IF(ISBLANK(Overall_Data[[#This Row],[Time of Mock 1]]),AVERAGE(Overall_Data[Time of Mock 1]),VALUE(Overall_Data[[#This Row],[Time of Mock 1]]))</f>
        <v>61</v>
      </c>
      <c r="AP189" s="14">
        <f>IF(ISBLANK(Overall_Data[[#This Row],[Mock 1 Mark]]),AVERAGE(Overall_Data[Mock 1 Mark]),Overall_Data[[#This Row],[Mock 1 Mark]])</f>
        <v>75</v>
      </c>
      <c r="AQ189" s="15">
        <f>IF(ISBLANK(Overall_Data[[#This Row],[Time of Mock 2]]),AVERAGE(Overall_Data[Time of Mock 2]),VALUE(Overall_Data[[#This Row],[Time of Mock 2]]))</f>
        <v>41</v>
      </c>
      <c r="AR189" s="14">
        <f>IF(ISBLANK(Overall_Data[[#This Row],[Mock 2 Mark]]),AVERAGE(Overall_Data[Mock 2 Mark]),VALUE(Overall_Data[[#This Row],[Mock 2 Mark]]))</f>
        <v>70</v>
      </c>
      <c r="AS189" s="15">
        <f>IF(ISBLANK(Overall_Data[[#This Row],[Time of Mock 3]]),AVERAGE(Overall_Data[Time of Mock 3]),VALUE(Overall_Data[[#This Row],[Time of Mock 3]]))</f>
        <v>0.2982142857142856</v>
      </c>
      <c r="AT189" s="14">
        <f>IF(ISBLANK(Overall_Data[[#This Row],[Mark of Mock 3]]),AVERAGE(Overall_Data[Mark of Mock 3]),VALUE(Overall_Data[[#This Row],[Mark of Mock 3]]))</f>
        <v>81.964285714285708</v>
      </c>
      <c r="AU189" t="str">
        <f>IF(AND(Overall_Data[[#This Row],[Time 1]]&lt;0.5,Overall_Data[[#This Row],[Mark 1]]&gt;75),"A",IF(Overall_Data[[#This Row],[Mark 1]]&gt;70,"B","C"))</f>
        <v>B</v>
      </c>
      <c r="AV189" t="str">
        <f>IF(AND(Overall_Data[[#This Row],[Final Status]]="Passed",Overall_Data[[#This Row],[Retest Count]]&gt;0),"B",IF(Overall_Data[[#This Row],[Final Status]]="Passed","A","C"))</f>
        <v>A</v>
      </c>
      <c r="AW189" t="str">
        <f t="array" ref="AW189">_xlfn.IFS(Overall_Data[[#This Row],[Final Status]]="Passed","A",Overall_Data[[#This Row],[Final Status]]="Failed","B",Overall_Data[[#This Row],[Final Status]]="Not Attended","C")</f>
        <v>A</v>
      </c>
    </row>
    <row r="190" spans="1:49" ht="15.75" customHeight="1" x14ac:dyDescent="0.3">
      <c r="A190" s="46" t="s">
        <v>169</v>
      </c>
      <c r="B190" s="3" t="s">
        <v>113</v>
      </c>
      <c r="C190" s="3" t="s">
        <v>247</v>
      </c>
      <c r="D190" s="3" t="s">
        <v>52</v>
      </c>
      <c r="E190" s="3" t="s">
        <v>60</v>
      </c>
      <c r="F190" s="3">
        <v>60.3</v>
      </c>
      <c r="G190" s="3" t="s">
        <v>54</v>
      </c>
      <c r="H190" s="3" t="s">
        <v>55</v>
      </c>
      <c r="I190" s="25" t="s">
        <v>210</v>
      </c>
      <c r="J190" s="47">
        <v>100</v>
      </c>
      <c r="K190" s="57">
        <v>7395</v>
      </c>
      <c r="L190" s="57">
        <v>8</v>
      </c>
      <c r="M190" s="48">
        <v>7</v>
      </c>
      <c r="N190" s="49">
        <v>7395</v>
      </c>
      <c r="O190" s="49">
        <v>8</v>
      </c>
      <c r="P190" s="49">
        <v>7</v>
      </c>
      <c r="Q190" s="57">
        <v>7395</v>
      </c>
      <c r="R190" s="57">
        <v>8</v>
      </c>
      <c r="S190" s="48">
        <v>7</v>
      </c>
      <c r="T190" s="57">
        <v>7395</v>
      </c>
      <c r="U190" s="57">
        <v>8</v>
      </c>
      <c r="V190" s="48">
        <v>7</v>
      </c>
      <c r="W190" s="48">
        <v>65</v>
      </c>
      <c r="X190" s="61">
        <v>85</v>
      </c>
      <c r="Y190" s="3">
        <v>35</v>
      </c>
      <c r="Z190" s="3">
        <v>80</v>
      </c>
      <c r="AA190" s="56"/>
      <c r="AB190" s="56"/>
      <c r="AC190" s="53">
        <v>1</v>
      </c>
      <c r="AD190" s="54">
        <v>0.63</v>
      </c>
      <c r="AE190" s="53">
        <v>1</v>
      </c>
      <c r="AF190" s="53">
        <v>0.88</v>
      </c>
      <c r="AG190" s="53">
        <v>1</v>
      </c>
      <c r="AH190" s="55">
        <v>925</v>
      </c>
      <c r="AI190" s="13"/>
      <c r="AJ190" s="45" t="str">
        <f>IF(Overall_Data[[#This Row],[Final Exam Mark]]&gt;0,IF(Overall_Data[[#This Row],[Final Exam Mark]]&gt;=700,"Passed","Failed"),"Not Attended")</f>
        <v>Passed</v>
      </c>
      <c r="AK19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90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9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90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90" s="15">
        <f>IF(ISBLANK(Overall_Data[[#This Row],[Time of Mock 1]]),AVERAGE(Overall_Data[Time of Mock 1]),VALUE(Overall_Data[[#This Row],[Time of Mock 1]]))</f>
        <v>65</v>
      </c>
      <c r="AP190" s="14">
        <f>IF(ISBLANK(Overall_Data[[#This Row],[Mock 1 Mark]]),AVERAGE(Overall_Data[Mock 1 Mark]),Overall_Data[[#This Row],[Mock 1 Mark]])</f>
        <v>85</v>
      </c>
      <c r="AQ190" s="15">
        <f>IF(ISBLANK(Overall_Data[[#This Row],[Time of Mock 2]]),AVERAGE(Overall_Data[Time of Mock 2]),VALUE(Overall_Data[[#This Row],[Time of Mock 2]]))</f>
        <v>35</v>
      </c>
      <c r="AR190" s="14">
        <f>IF(ISBLANK(Overall_Data[[#This Row],[Mock 2 Mark]]),AVERAGE(Overall_Data[Mock 2 Mark]),VALUE(Overall_Data[[#This Row],[Mock 2 Mark]]))</f>
        <v>80</v>
      </c>
      <c r="AS190" s="15">
        <f>IF(ISBLANK(Overall_Data[[#This Row],[Time of Mock 3]]),AVERAGE(Overall_Data[Time of Mock 3]),VALUE(Overall_Data[[#This Row],[Time of Mock 3]]))</f>
        <v>0.2982142857142856</v>
      </c>
      <c r="AT190" s="14">
        <f>IF(ISBLANK(Overall_Data[[#This Row],[Mark of Mock 3]]),AVERAGE(Overall_Data[Mark of Mock 3]),VALUE(Overall_Data[[#This Row],[Mark of Mock 3]]))</f>
        <v>81.964285714285708</v>
      </c>
      <c r="AU190" t="str">
        <f>IF(AND(Overall_Data[[#This Row],[Time 1]]&lt;0.5,Overall_Data[[#This Row],[Mark 1]]&gt;75),"A",IF(Overall_Data[[#This Row],[Mark 1]]&gt;70,"B","C"))</f>
        <v>B</v>
      </c>
      <c r="AV190" t="str">
        <f>IF(AND(Overall_Data[[#This Row],[Final Status]]="Passed",Overall_Data[[#This Row],[Retest Count]]&gt;0),"B",IF(Overall_Data[[#This Row],[Final Status]]="Passed","A","C"))</f>
        <v>A</v>
      </c>
      <c r="AW190" t="str">
        <f t="array" ref="AW190">_xlfn.IFS(Overall_Data[[#This Row],[Final Status]]="Passed","A",Overall_Data[[#This Row],[Final Status]]="Failed","B",Overall_Data[[#This Row],[Final Status]]="Not Attended","C")</f>
        <v>A</v>
      </c>
    </row>
    <row r="191" spans="1:49" ht="15.75" customHeight="1" x14ac:dyDescent="0.3">
      <c r="A191" s="46" t="s">
        <v>169</v>
      </c>
      <c r="B191" s="3" t="s">
        <v>113</v>
      </c>
      <c r="C191" s="3" t="s">
        <v>248</v>
      </c>
      <c r="D191" s="3" t="s">
        <v>52</v>
      </c>
      <c r="E191" s="3" t="s">
        <v>81</v>
      </c>
      <c r="F191" s="3">
        <v>69</v>
      </c>
      <c r="G191" s="3" t="s">
        <v>55</v>
      </c>
      <c r="H191" s="3" t="s">
        <v>55</v>
      </c>
      <c r="I191" s="25" t="s">
        <v>210</v>
      </c>
      <c r="J191" s="47">
        <v>100</v>
      </c>
      <c r="K191" s="57">
        <v>7746</v>
      </c>
      <c r="L191" s="57">
        <v>8</v>
      </c>
      <c r="M191" s="48">
        <v>7</v>
      </c>
      <c r="N191" s="49">
        <v>7746</v>
      </c>
      <c r="O191" s="49">
        <v>8</v>
      </c>
      <c r="P191" s="49">
        <v>7</v>
      </c>
      <c r="Q191" s="57">
        <v>7746</v>
      </c>
      <c r="R191" s="57">
        <v>8</v>
      </c>
      <c r="S191" s="48">
        <v>7</v>
      </c>
      <c r="T191" s="57">
        <v>7746</v>
      </c>
      <c r="U191" s="57">
        <v>8</v>
      </c>
      <c r="V191" s="48">
        <v>7</v>
      </c>
      <c r="W191" s="48">
        <v>49</v>
      </c>
      <c r="X191" s="61">
        <v>80</v>
      </c>
      <c r="Y191" s="3">
        <v>25</v>
      </c>
      <c r="Z191" s="3">
        <v>87</v>
      </c>
      <c r="AA191" s="56"/>
      <c r="AB191" s="56"/>
      <c r="AC191" s="53">
        <v>0.6</v>
      </c>
      <c r="AD191" s="54">
        <v>0.63</v>
      </c>
      <c r="AE191" s="53">
        <v>0.83</v>
      </c>
      <c r="AF191" s="53">
        <v>1</v>
      </c>
      <c r="AG191" s="53">
        <v>0.88</v>
      </c>
      <c r="AH191" s="55">
        <v>868</v>
      </c>
      <c r="AI191" s="13"/>
      <c r="AJ191" s="45" t="str">
        <f>IF(Overall_Data[[#This Row],[Final Exam Mark]]&gt;0,IF(Overall_Data[[#This Row],[Final Exam Mark]]&gt;=700,"Passed","Failed"),"Not Attended")</f>
        <v>Passed</v>
      </c>
      <c r="AK19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191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19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191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191" s="15">
        <f>IF(ISBLANK(Overall_Data[[#This Row],[Time of Mock 1]]),AVERAGE(Overall_Data[Time of Mock 1]),VALUE(Overall_Data[[#This Row],[Time of Mock 1]]))</f>
        <v>49</v>
      </c>
      <c r="AP191" s="14">
        <f>IF(ISBLANK(Overall_Data[[#This Row],[Mock 1 Mark]]),AVERAGE(Overall_Data[Mock 1 Mark]),Overall_Data[[#This Row],[Mock 1 Mark]])</f>
        <v>80</v>
      </c>
      <c r="AQ191" s="15">
        <f>IF(ISBLANK(Overall_Data[[#This Row],[Time of Mock 2]]),AVERAGE(Overall_Data[Time of Mock 2]),VALUE(Overall_Data[[#This Row],[Time of Mock 2]]))</f>
        <v>25</v>
      </c>
      <c r="AR191" s="14">
        <f>IF(ISBLANK(Overall_Data[[#This Row],[Mock 2 Mark]]),AVERAGE(Overall_Data[Mock 2 Mark]),VALUE(Overall_Data[[#This Row],[Mock 2 Mark]]))</f>
        <v>87</v>
      </c>
      <c r="AS191" s="15">
        <f>IF(ISBLANK(Overall_Data[[#This Row],[Time of Mock 3]]),AVERAGE(Overall_Data[Time of Mock 3]),VALUE(Overall_Data[[#This Row],[Time of Mock 3]]))</f>
        <v>0.2982142857142856</v>
      </c>
      <c r="AT191" s="14">
        <f>IF(ISBLANK(Overall_Data[[#This Row],[Mark of Mock 3]]),AVERAGE(Overall_Data[Mark of Mock 3]),VALUE(Overall_Data[[#This Row],[Mark of Mock 3]]))</f>
        <v>81.964285714285708</v>
      </c>
      <c r="AU191" t="str">
        <f>IF(AND(Overall_Data[[#This Row],[Time 1]]&lt;0.5,Overall_Data[[#This Row],[Mark 1]]&gt;75),"A",IF(Overall_Data[[#This Row],[Mark 1]]&gt;70,"B","C"))</f>
        <v>B</v>
      </c>
      <c r="AV191" t="str">
        <f>IF(AND(Overall_Data[[#This Row],[Final Status]]="Passed",Overall_Data[[#This Row],[Retest Count]]&gt;0),"B",IF(Overall_Data[[#This Row],[Final Status]]="Passed","A","C"))</f>
        <v>A</v>
      </c>
      <c r="AW191" t="str">
        <f t="array" ref="AW191">_xlfn.IFS(Overall_Data[[#This Row],[Final Status]]="Passed","A",Overall_Data[[#This Row],[Final Status]]="Failed","B",Overall_Data[[#This Row],[Final Status]]="Not Attended","C")</f>
        <v>A</v>
      </c>
    </row>
    <row r="192" spans="1:49" ht="15.75" customHeight="1" x14ac:dyDescent="0.3">
      <c r="A192" s="46" t="s">
        <v>169</v>
      </c>
      <c r="B192" s="3" t="s">
        <v>113</v>
      </c>
      <c r="C192" s="3" t="s">
        <v>249</v>
      </c>
      <c r="D192" s="3" t="s">
        <v>57</v>
      </c>
      <c r="E192" s="3" t="s">
        <v>60</v>
      </c>
      <c r="F192" s="3">
        <v>76.55</v>
      </c>
      <c r="G192" s="3" t="s">
        <v>54</v>
      </c>
      <c r="H192" s="3" t="s">
        <v>55</v>
      </c>
      <c r="I192" s="25" t="s">
        <v>210</v>
      </c>
      <c r="J192" s="47">
        <v>100</v>
      </c>
      <c r="K192" s="57">
        <v>9841</v>
      </c>
      <c r="L192" s="57">
        <v>10</v>
      </c>
      <c r="M192" s="48">
        <v>5</v>
      </c>
      <c r="N192" s="49">
        <v>9841</v>
      </c>
      <c r="O192" s="49">
        <v>10</v>
      </c>
      <c r="P192" s="49">
        <v>5</v>
      </c>
      <c r="Q192" s="57">
        <v>9841</v>
      </c>
      <c r="R192" s="57">
        <v>10</v>
      </c>
      <c r="S192" s="48">
        <v>5</v>
      </c>
      <c r="T192" s="57">
        <v>9841</v>
      </c>
      <c r="U192" s="57">
        <v>10</v>
      </c>
      <c r="V192" s="48">
        <v>5</v>
      </c>
      <c r="W192" s="48">
        <v>65</v>
      </c>
      <c r="X192" s="61">
        <v>85</v>
      </c>
      <c r="Y192" s="3">
        <v>28</v>
      </c>
      <c r="Z192" s="3">
        <v>97</v>
      </c>
      <c r="AA192" s="56"/>
      <c r="AB192" s="56"/>
      <c r="AC192" s="53">
        <v>0.8</v>
      </c>
      <c r="AD192" s="54">
        <v>1</v>
      </c>
      <c r="AE192" s="53">
        <v>0.5</v>
      </c>
      <c r="AF192" s="53">
        <v>1</v>
      </c>
      <c r="AG192" s="53">
        <v>0.75</v>
      </c>
      <c r="AH192" s="55">
        <v>850</v>
      </c>
      <c r="AI192" s="13"/>
      <c r="AJ192" s="45" t="str">
        <f>IF(Overall_Data[[#This Row],[Final Exam Mark]]&gt;0,IF(Overall_Data[[#This Row],[Final Exam Mark]]&gt;=700,"Passed","Failed"),"Not Attended")</f>
        <v>Passed</v>
      </c>
      <c r="AK19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92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9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92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92" s="15">
        <f>IF(ISBLANK(Overall_Data[[#This Row],[Time of Mock 1]]),AVERAGE(Overall_Data[Time of Mock 1]),VALUE(Overall_Data[[#This Row],[Time of Mock 1]]))</f>
        <v>65</v>
      </c>
      <c r="AP192" s="14">
        <f>IF(ISBLANK(Overall_Data[[#This Row],[Mock 1 Mark]]),AVERAGE(Overall_Data[Mock 1 Mark]),Overall_Data[[#This Row],[Mock 1 Mark]])</f>
        <v>85</v>
      </c>
      <c r="AQ192" s="15">
        <f>IF(ISBLANK(Overall_Data[[#This Row],[Time of Mock 2]]),AVERAGE(Overall_Data[Time of Mock 2]),VALUE(Overall_Data[[#This Row],[Time of Mock 2]]))</f>
        <v>28</v>
      </c>
      <c r="AR192" s="14">
        <f>IF(ISBLANK(Overall_Data[[#This Row],[Mock 2 Mark]]),AVERAGE(Overall_Data[Mock 2 Mark]),VALUE(Overall_Data[[#This Row],[Mock 2 Mark]]))</f>
        <v>97</v>
      </c>
      <c r="AS192" s="15">
        <f>IF(ISBLANK(Overall_Data[[#This Row],[Time of Mock 3]]),AVERAGE(Overall_Data[Time of Mock 3]),VALUE(Overall_Data[[#This Row],[Time of Mock 3]]))</f>
        <v>0.2982142857142856</v>
      </c>
      <c r="AT192" s="14">
        <f>IF(ISBLANK(Overall_Data[[#This Row],[Mark of Mock 3]]),AVERAGE(Overall_Data[Mark of Mock 3]),VALUE(Overall_Data[[#This Row],[Mark of Mock 3]]))</f>
        <v>81.964285714285708</v>
      </c>
      <c r="AU192" t="str">
        <f>IF(AND(Overall_Data[[#This Row],[Time 1]]&lt;0.5,Overall_Data[[#This Row],[Mark 1]]&gt;75),"A",IF(Overall_Data[[#This Row],[Mark 1]]&gt;70,"B","C"))</f>
        <v>B</v>
      </c>
      <c r="AV192" t="str">
        <f>IF(AND(Overall_Data[[#This Row],[Final Status]]="Passed",Overall_Data[[#This Row],[Retest Count]]&gt;0),"B",IF(Overall_Data[[#This Row],[Final Status]]="Passed","A","C"))</f>
        <v>A</v>
      </c>
      <c r="AW192" t="str">
        <f t="array" ref="AW192">_xlfn.IFS(Overall_Data[[#This Row],[Final Status]]="Passed","A",Overall_Data[[#This Row],[Final Status]]="Failed","B",Overall_Data[[#This Row],[Final Status]]="Not Attended","C")</f>
        <v>A</v>
      </c>
    </row>
    <row r="193" spans="1:49" ht="15.75" customHeight="1" x14ac:dyDescent="0.3">
      <c r="A193" s="46" t="s">
        <v>169</v>
      </c>
      <c r="B193" s="3" t="s">
        <v>113</v>
      </c>
      <c r="C193" s="3" t="s">
        <v>250</v>
      </c>
      <c r="D193" s="3" t="s">
        <v>52</v>
      </c>
      <c r="E193" s="3" t="s">
        <v>58</v>
      </c>
      <c r="F193" s="3">
        <v>70</v>
      </c>
      <c r="G193" s="3" t="s">
        <v>55</v>
      </c>
      <c r="H193" s="3" t="s">
        <v>55</v>
      </c>
      <c r="I193" s="25" t="s">
        <v>192</v>
      </c>
      <c r="J193" s="47">
        <v>100</v>
      </c>
      <c r="K193" s="57">
        <v>9815</v>
      </c>
      <c r="L193" s="57">
        <v>11</v>
      </c>
      <c r="M193" s="48">
        <v>4</v>
      </c>
      <c r="N193" s="49">
        <v>9815</v>
      </c>
      <c r="O193" s="49">
        <v>11</v>
      </c>
      <c r="P193" s="49">
        <v>4</v>
      </c>
      <c r="Q193" s="57">
        <v>9815</v>
      </c>
      <c r="R193" s="57">
        <v>11</v>
      </c>
      <c r="S193" s="48">
        <v>4</v>
      </c>
      <c r="T193" s="57">
        <v>9815</v>
      </c>
      <c r="U193" s="57">
        <v>11</v>
      </c>
      <c r="V193" s="48">
        <v>4</v>
      </c>
      <c r="W193" s="48">
        <v>85</v>
      </c>
      <c r="X193" s="61">
        <v>83</v>
      </c>
      <c r="Y193" s="51">
        <v>58</v>
      </c>
      <c r="Z193" s="51">
        <v>54</v>
      </c>
      <c r="AA193" s="56"/>
      <c r="AB193" s="56"/>
      <c r="AC193" s="53">
        <v>1</v>
      </c>
      <c r="AD193" s="54">
        <v>0.88</v>
      </c>
      <c r="AE193" s="53">
        <v>0.83</v>
      </c>
      <c r="AF193" s="53">
        <v>0.88</v>
      </c>
      <c r="AG193" s="53">
        <v>0.75</v>
      </c>
      <c r="AH193" s="55">
        <v>875</v>
      </c>
      <c r="AI193" s="13"/>
      <c r="AJ193" s="45" t="str">
        <f>IF(Overall_Data[[#This Row],[Final Exam Mark]]&gt;0,IF(Overall_Data[[#This Row],[Final Exam Mark]]&gt;=700,"Passed","Failed"),"Not Attended")</f>
        <v>Passed</v>
      </c>
      <c r="AK19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93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9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93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93" s="15">
        <f>IF(ISBLANK(Overall_Data[[#This Row],[Time of Mock 1]]),AVERAGE(Overall_Data[Time of Mock 1]),VALUE(Overall_Data[[#This Row],[Time of Mock 1]]))</f>
        <v>85</v>
      </c>
      <c r="AP193" s="14">
        <f>IF(ISBLANK(Overall_Data[[#This Row],[Mock 1 Mark]]),AVERAGE(Overall_Data[Mock 1 Mark]),Overall_Data[[#This Row],[Mock 1 Mark]])</f>
        <v>83</v>
      </c>
      <c r="AQ193" s="15">
        <f>IF(ISBLANK(Overall_Data[[#This Row],[Time of Mock 2]]),AVERAGE(Overall_Data[Time of Mock 2]),VALUE(Overall_Data[[#This Row],[Time of Mock 2]]))</f>
        <v>58</v>
      </c>
      <c r="AR193" s="14">
        <f>IF(ISBLANK(Overall_Data[[#This Row],[Mock 2 Mark]]),AVERAGE(Overall_Data[Mock 2 Mark]),VALUE(Overall_Data[[#This Row],[Mock 2 Mark]]))</f>
        <v>54</v>
      </c>
      <c r="AS193" s="15">
        <f>IF(ISBLANK(Overall_Data[[#This Row],[Time of Mock 3]]),AVERAGE(Overall_Data[Time of Mock 3]),VALUE(Overall_Data[[#This Row],[Time of Mock 3]]))</f>
        <v>0.2982142857142856</v>
      </c>
      <c r="AT193" s="14">
        <f>IF(ISBLANK(Overall_Data[[#This Row],[Mark of Mock 3]]),AVERAGE(Overall_Data[Mark of Mock 3]),VALUE(Overall_Data[[#This Row],[Mark of Mock 3]]))</f>
        <v>81.964285714285708</v>
      </c>
      <c r="AU193" t="str">
        <f>IF(AND(Overall_Data[[#This Row],[Time 1]]&lt;0.5,Overall_Data[[#This Row],[Mark 1]]&gt;75),"A",IF(Overall_Data[[#This Row],[Mark 1]]&gt;70,"B","C"))</f>
        <v>B</v>
      </c>
      <c r="AV193" t="str">
        <f>IF(AND(Overall_Data[[#This Row],[Final Status]]="Passed",Overall_Data[[#This Row],[Retest Count]]&gt;0),"B",IF(Overall_Data[[#This Row],[Final Status]]="Passed","A","C"))</f>
        <v>A</v>
      </c>
      <c r="AW193" t="str">
        <f t="array" ref="AW193">_xlfn.IFS(Overall_Data[[#This Row],[Final Status]]="Passed","A",Overall_Data[[#This Row],[Final Status]]="Failed","B",Overall_Data[[#This Row],[Final Status]]="Not Attended","C")</f>
        <v>A</v>
      </c>
    </row>
    <row r="194" spans="1:49" ht="15.75" customHeight="1" x14ac:dyDescent="0.3">
      <c r="A194" s="46" t="s">
        <v>169</v>
      </c>
      <c r="B194" s="3" t="s">
        <v>113</v>
      </c>
      <c r="C194" s="3" t="s">
        <v>251</v>
      </c>
      <c r="D194" s="3" t="s">
        <v>52</v>
      </c>
      <c r="E194" s="3" t="s">
        <v>58</v>
      </c>
      <c r="F194" s="3">
        <v>72</v>
      </c>
      <c r="G194" s="3" t="s">
        <v>54</v>
      </c>
      <c r="H194" s="3" t="s">
        <v>55</v>
      </c>
      <c r="I194" s="25" t="s">
        <v>174</v>
      </c>
      <c r="J194" s="47">
        <v>100</v>
      </c>
      <c r="K194" s="57">
        <v>9066</v>
      </c>
      <c r="L194" s="57">
        <v>10</v>
      </c>
      <c r="M194" s="48">
        <v>5</v>
      </c>
      <c r="N194" s="49">
        <v>9066</v>
      </c>
      <c r="O194" s="49">
        <v>10</v>
      </c>
      <c r="P194" s="49">
        <v>5</v>
      </c>
      <c r="Q194" s="57">
        <v>9066</v>
      </c>
      <c r="R194" s="57">
        <v>10</v>
      </c>
      <c r="S194" s="48">
        <v>5</v>
      </c>
      <c r="T194" s="57">
        <v>9066</v>
      </c>
      <c r="U194" s="57">
        <v>10</v>
      </c>
      <c r="V194" s="48">
        <v>5</v>
      </c>
      <c r="W194" s="48">
        <v>60</v>
      </c>
      <c r="X194" s="61">
        <v>85</v>
      </c>
      <c r="Y194" s="3">
        <v>37</v>
      </c>
      <c r="Z194" s="3">
        <v>97</v>
      </c>
      <c r="AA194" s="56"/>
      <c r="AB194" s="56"/>
      <c r="AC194" s="53">
        <v>0.8</v>
      </c>
      <c r="AD194" s="54">
        <v>1</v>
      </c>
      <c r="AE194" s="53">
        <v>1</v>
      </c>
      <c r="AF194" s="53">
        <v>1</v>
      </c>
      <c r="AG194" s="53">
        <v>0.5</v>
      </c>
      <c r="AH194" s="55">
        <v>875</v>
      </c>
      <c r="AI194" s="13"/>
      <c r="AJ194" s="45" t="str">
        <f>IF(Overall_Data[[#This Row],[Final Exam Mark]]&gt;0,IF(Overall_Data[[#This Row],[Final Exam Mark]]&gt;=700,"Passed","Failed"),"Not Attended")</f>
        <v>Passed</v>
      </c>
      <c r="AK19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194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19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194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194" s="15">
        <f>IF(ISBLANK(Overall_Data[[#This Row],[Time of Mock 1]]),AVERAGE(Overall_Data[Time of Mock 1]),VALUE(Overall_Data[[#This Row],[Time of Mock 1]]))</f>
        <v>60</v>
      </c>
      <c r="AP194" s="14">
        <f>IF(ISBLANK(Overall_Data[[#This Row],[Mock 1 Mark]]),AVERAGE(Overall_Data[Mock 1 Mark]),Overall_Data[[#This Row],[Mock 1 Mark]])</f>
        <v>85</v>
      </c>
      <c r="AQ194" s="15">
        <f>IF(ISBLANK(Overall_Data[[#This Row],[Time of Mock 2]]),AVERAGE(Overall_Data[Time of Mock 2]),VALUE(Overall_Data[[#This Row],[Time of Mock 2]]))</f>
        <v>37</v>
      </c>
      <c r="AR194" s="14">
        <f>IF(ISBLANK(Overall_Data[[#This Row],[Mock 2 Mark]]),AVERAGE(Overall_Data[Mock 2 Mark]),VALUE(Overall_Data[[#This Row],[Mock 2 Mark]]))</f>
        <v>97</v>
      </c>
      <c r="AS194" s="15">
        <f>IF(ISBLANK(Overall_Data[[#This Row],[Time of Mock 3]]),AVERAGE(Overall_Data[Time of Mock 3]),VALUE(Overall_Data[[#This Row],[Time of Mock 3]]))</f>
        <v>0.2982142857142856</v>
      </c>
      <c r="AT194" s="14">
        <f>IF(ISBLANK(Overall_Data[[#This Row],[Mark of Mock 3]]),AVERAGE(Overall_Data[Mark of Mock 3]),VALUE(Overall_Data[[#This Row],[Mark of Mock 3]]))</f>
        <v>81.964285714285708</v>
      </c>
      <c r="AU194" t="str">
        <f>IF(AND(Overall_Data[[#This Row],[Time 1]]&lt;0.5,Overall_Data[[#This Row],[Mark 1]]&gt;75),"A",IF(Overall_Data[[#This Row],[Mark 1]]&gt;70,"B","C"))</f>
        <v>B</v>
      </c>
      <c r="AV194" t="str">
        <f>IF(AND(Overall_Data[[#This Row],[Final Status]]="Passed",Overall_Data[[#This Row],[Retest Count]]&gt;0),"B",IF(Overall_Data[[#This Row],[Final Status]]="Passed","A","C"))</f>
        <v>A</v>
      </c>
      <c r="AW194" t="str">
        <f t="array" ref="AW194">_xlfn.IFS(Overall_Data[[#This Row],[Final Status]]="Passed","A",Overall_Data[[#This Row],[Final Status]]="Failed","B",Overall_Data[[#This Row],[Final Status]]="Not Attended","C")</f>
        <v>A</v>
      </c>
    </row>
    <row r="195" spans="1:49" ht="15.75" customHeight="1" x14ac:dyDescent="0.3">
      <c r="A195" s="46" t="s">
        <v>169</v>
      </c>
      <c r="B195" s="3" t="s">
        <v>113</v>
      </c>
      <c r="C195" s="3" t="s">
        <v>252</v>
      </c>
      <c r="D195" s="3" t="s">
        <v>52</v>
      </c>
      <c r="E195" s="3" t="s">
        <v>60</v>
      </c>
      <c r="F195" s="3">
        <v>67.25</v>
      </c>
      <c r="G195" s="3" t="s">
        <v>54</v>
      </c>
      <c r="H195" s="3" t="s">
        <v>54</v>
      </c>
      <c r="I195" s="25" t="s">
        <v>186</v>
      </c>
      <c r="J195" s="47">
        <v>100</v>
      </c>
      <c r="K195" s="57">
        <v>12290</v>
      </c>
      <c r="L195" s="57">
        <v>13</v>
      </c>
      <c r="M195" s="48">
        <v>2</v>
      </c>
      <c r="N195" s="49">
        <v>12290</v>
      </c>
      <c r="O195" s="49">
        <v>13</v>
      </c>
      <c r="P195" s="49">
        <v>2</v>
      </c>
      <c r="Q195" s="57">
        <v>12290</v>
      </c>
      <c r="R195" s="57">
        <v>13</v>
      </c>
      <c r="S195" s="48">
        <v>2</v>
      </c>
      <c r="T195" s="57">
        <v>12290</v>
      </c>
      <c r="U195" s="57">
        <v>13</v>
      </c>
      <c r="V195" s="48">
        <v>2</v>
      </c>
      <c r="W195" s="48">
        <v>72</v>
      </c>
      <c r="X195" s="61">
        <v>85</v>
      </c>
      <c r="Y195" s="3">
        <v>31</v>
      </c>
      <c r="Z195" s="3">
        <v>97</v>
      </c>
      <c r="AA195" s="56"/>
      <c r="AB195" s="56"/>
      <c r="AC195" s="53">
        <v>1</v>
      </c>
      <c r="AD195" s="54">
        <v>1</v>
      </c>
      <c r="AE195" s="53">
        <v>1</v>
      </c>
      <c r="AF195" s="53">
        <v>1</v>
      </c>
      <c r="AG195" s="53">
        <v>0.88</v>
      </c>
      <c r="AH195" s="55">
        <v>975</v>
      </c>
      <c r="AI195" s="13"/>
      <c r="AJ195" s="45" t="str">
        <f>IF(Overall_Data[[#This Row],[Final Exam Mark]]&gt;0,IF(Overall_Data[[#This Row],[Final Exam Mark]]&gt;=700,"Passed","Failed"),"Not Attended")</f>
        <v>Passed</v>
      </c>
      <c r="AK19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195" s="14">
        <f>IF(Overall_Data[[#This Row],[MOS Table - Total Score]]&gt;0,Overall_Data[[#This Row],[MOS Table - Correct Answers]]/(Overall_Data[[#This Row],[MOS Table - Correct Answers]]+Overall_Data[[#This Row],[MOS Table - Wrong Answers]])*100,0)</f>
        <v>86.666666666666671</v>
      </c>
      <c r="AM19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86.666666666666671</v>
      </c>
      <c r="AN195" s="14">
        <f>IF(Overall_Data[[#This Row],[MOS Charts - Total Score]]&gt;0,Overall_Data[[#This Row],[MOS Charts - Correct Answers]]/(Overall_Data[[#This Row],[MOS Charts - Correct Answers]]+Overall_Data[[#This Row],[MOS Charts - Wrong Answers]])*100,0)</f>
        <v>86.666666666666671</v>
      </c>
      <c r="AO195" s="15">
        <f>IF(ISBLANK(Overall_Data[[#This Row],[Time of Mock 1]]),AVERAGE(Overall_Data[Time of Mock 1]),VALUE(Overall_Data[[#This Row],[Time of Mock 1]]))</f>
        <v>72</v>
      </c>
      <c r="AP195" s="14">
        <f>IF(ISBLANK(Overall_Data[[#This Row],[Mock 1 Mark]]),AVERAGE(Overall_Data[Mock 1 Mark]),Overall_Data[[#This Row],[Mock 1 Mark]])</f>
        <v>85</v>
      </c>
      <c r="AQ195" s="15">
        <f>IF(ISBLANK(Overall_Data[[#This Row],[Time of Mock 2]]),AVERAGE(Overall_Data[Time of Mock 2]),VALUE(Overall_Data[[#This Row],[Time of Mock 2]]))</f>
        <v>31</v>
      </c>
      <c r="AR195" s="14">
        <f>IF(ISBLANK(Overall_Data[[#This Row],[Mock 2 Mark]]),AVERAGE(Overall_Data[Mock 2 Mark]),VALUE(Overall_Data[[#This Row],[Mock 2 Mark]]))</f>
        <v>97</v>
      </c>
      <c r="AS195" s="15">
        <f>IF(ISBLANK(Overall_Data[[#This Row],[Time of Mock 3]]),AVERAGE(Overall_Data[Time of Mock 3]),VALUE(Overall_Data[[#This Row],[Time of Mock 3]]))</f>
        <v>0.2982142857142856</v>
      </c>
      <c r="AT195" s="14">
        <f>IF(ISBLANK(Overall_Data[[#This Row],[Mark of Mock 3]]),AVERAGE(Overall_Data[Mark of Mock 3]),VALUE(Overall_Data[[#This Row],[Mark of Mock 3]]))</f>
        <v>81.964285714285708</v>
      </c>
      <c r="AU195" t="str">
        <f>IF(AND(Overall_Data[[#This Row],[Time 1]]&lt;0.5,Overall_Data[[#This Row],[Mark 1]]&gt;75),"A",IF(Overall_Data[[#This Row],[Mark 1]]&gt;70,"B","C"))</f>
        <v>B</v>
      </c>
      <c r="AV195" t="str">
        <f>IF(AND(Overall_Data[[#This Row],[Final Status]]="Passed",Overall_Data[[#This Row],[Retest Count]]&gt;0),"B",IF(Overall_Data[[#This Row],[Final Status]]="Passed","A","C"))</f>
        <v>A</v>
      </c>
      <c r="AW195" t="str">
        <f t="array" ref="AW195">_xlfn.IFS(Overall_Data[[#This Row],[Final Status]]="Passed","A",Overall_Data[[#This Row],[Final Status]]="Failed","B",Overall_Data[[#This Row],[Final Status]]="Not Attended","C")</f>
        <v>A</v>
      </c>
    </row>
    <row r="196" spans="1:49" ht="15.75" customHeight="1" x14ac:dyDescent="0.3">
      <c r="A196" s="46" t="s">
        <v>169</v>
      </c>
      <c r="B196" s="3" t="s">
        <v>113</v>
      </c>
      <c r="C196" s="3" t="s">
        <v>253</v>
      </c>
      <c r="D196" s="3" t="s">
        <v>52</v>
      </c>
      <c r="E196" s="3" t="s">
        <v>58</v>
      </c>
      <c r="F196" s="3">
        <v>71</v>
      </c>
      <c r="G196" s="3" t="s">
        <v>54</v>
      </c>
      <c r="H196" s="3" t="s">
        <v>54</v>
      </c>
      <c r="I196" s="25" t="s">
        <v>210</v>
      </c>
      <c r="J196" s="47">
        <v>100</v>
      </c>
      <c r="K196" s="57">
        <v>10596</v>
      </c>
      <c r="L196" s="57">
        <v>11</v>
      </c>
      <c r="M196" s="48">
        <v>4</v>
      </c>
      <c r="N196" s="49">
        <v>10596</v>
      </c>
      <c r="O196" s="49">
        <v>11</v>
      </c>
      <c r="P196" s="49">
        <v>4</v>
      </c>
      <c r="Q196" s="57">
        <v>10596</v>
      </c>
      <c r="R196" s="57">
        <v>11</v>
      </c>
      <c r="S196" s="48">
        <v>4</v>
      </c>
      <c r="T196" s="57">
        <v>10596</v>
      </c>
      <c r="U196" s="57">
        <v>11</v>
      </c>
      <c r="V196" s="48">
        <v>4</v>
      </c>
      <c r="W196" s="48">
        <v>77</v>
      </c>
      <c r="X196" s="61">
        <v>83</v>
      </c>
      <c r="Y196" s="51">
        <v>24</v>
      </c>
      <c r="Z196" s="51">
        <v>94</v>
      </c>
      <c r="AA196" s="56"/>
      <c r="AB196" s="56"/>
      <c r="AC196" s="53">
        <v>1</v>
      </c>
      <c r="AD196" s="54">
        <v>0.75</v>
      </c>
      <c r="AE196" s="53">
        <v>0.5</v>
      </c>
      <c r="AF196" s="53">
        <v>0.75</v>
      </c>
      <c r="AG196" s="53">
        <v>0.88</v>
      </c>
      <c r="AH196" s="55">
        <v>850</v>
      </c>
      <c r="AI196" s="13"/>
      <c r="AJ196" s="45" t="str">
        <f>IF(Overall_Data[[#This Row],[Final Exam Mark]]&gt;0,IF(Overall_Data[[#This Row],[Final Exam Mark]]&gt;=700,"Passed","Failed"),"Not Attended")</f>
        <v>Passed</v>
      </c>
      <c r="AK19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196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19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196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196" s="15">
        <f>IF(ISBLANK(Overall_Data[[#This Row],[Time of Mock 1]]),AVERAGE(Overall_Data[Time of Mock 1]),VALUE(Overall_Data[[#This Row],[Time of Mock 1]]))</f>
        <v>77</v>
      </c>
      <c r="AP196" s="14">
        <f>IF(ISBLANK(Overall_Data[[#This Row],[Mock 1 Mark]]),AVERAGE(Overall_Data[Mock 1 Mark]),Overall_Data[[#This Row],[Mock 1 Mark]])</f>
        <v>83</v>
      </c>
      <c r="AQ196" s="15">
        <f>IF(ISBLANK(Overall_Data[[#This Row],[Time of Mock 2]]),AVERAGE(Overall_Data[Time of Mock 2]),VALUE(Overall_Data[[#This Row],[Time of Mock 2]]))</f>
        <v>24</v>
      </c>
      <c r="AR196" s="14">
        <f>IF(ISBLANK(Overall_Data[[#This Row],[Mock 2 Mark]]),AVERAGE(Overall_Data[Mock 2 Mark]),VALUE(Overall_Data[[#This Row],[Mock 2 Mark]]))</f>
        <v>94</v>
      </c>
      <c r="AS196" s="15">
        <f>IF(ISBLANK(Overall_Data[[#This Row],[Time of Mock 3]]),AVERAGE(Overall_Data[Time of Mock 3]),VALUE(Overall_Data[[#This Row],[Time of Mock 3]]))</f>
        <v>0.2982142857142856</v>
      </c>
      <c r="AT196" s="14">
        <f>IF(ISBLANK(Overall_Data[[#This Row],[Mark of Mock 3]]),AVERAGE(Overall_Data[Mark of Mock 3]),VALUE(Overall_Data[[#This Row],[Mark of Mock 3]]))</f>
        <v>81.964285714285708</v>
      </c>
      <c r="AU196" t="str">
        <f>IF(AND(Overall_Data[[#This Row],[Time 1]]&lt;0.5,Overall_Data[[#This Row],[Mark 1]]&gt;75),"A",IF(Overall_Data[[#This Row],[Mark 1]]&gt;70,"B","C"))</f>
        <v>B</v>
      </c>
      <c r="AV196" t="str">
        <f>IF(AND(Overall_Data[[#This Row],[Final Status]]="Passed",Overall_Data[[#This Row],[Retest Count]]&gt;0),"B",IF(Overall_Data[[#This Row],[Final Status]]="Passed","A","C"))</f>
        <v>A</v>
      </c>
      <c r="AW196" t="str">
        <f t="array" ref="AW196">_xlfn.IFS(Overall_Data[[#This Row],[Final Status]]="Passed","A",Overall_Data[[#This Row],[Final Status]]="Failed","B",Overall_Data[[#This Row],[Final Status]]="Not Attended","C")</f>
        <v>A</v>
      </c>
    </row>
    <row r="197" spans="1:49" ht="15.75" customHeight="1" x14ac:dyDescent="0.3">
      <c r="A197" s="46" t="s">
        <v>169</v>
      </c>
      <c r="B197" s="3" t="s">
        <v>113</v>
      </c>
      <c r="C197" s="3" t="s">
        <v>254</v>
      </c>
      <c r="D197" s="3" t="s">
        <v>52</v>
      </c>
      <c r="E197" s="3" t="s">
        <v>81</v>
      </c>
      <c r="F197" s="3">
        <v>86.26</v>
      </c>
      <c r="G197" s="3" t="s">
        <v>54</v>
      </c>
      <c r="H197" s="3" t="s">
        <v>55</v>
      </c>
      <c r="I197" s="25" t="s">
        <v>255</v>
      </c>
      <c r="J197" s="47">
        <v>100</v>
      </c>
      <c r="K197" s="57">
        <v>6375</v>
      </c>
      <c r="L197" s="57">
        <v>7</v>
      </c>
      <c r="M197" s="48">
        <v>8</v>
      </c>
      <c r="N197" s="49">
        <v>6375</v>
      </c>
      <c r="O197" s="49">
        <v>7</v>
      </c>
      <c r="P197" s="49">
        <v>8</v>
      </c>
      <c r="Q197" s="57">
        <v>6375</v>
      </c>
      <c r="R197" s="57">
        <v>7</v>
      </c>
      <c r="S197" s="48">
        <v>8</v>
      </c>
      <c r="T197" s="57">
        <v>6375</v>
      </c>
      <c r="U197" s="57">
        <v>7</v>
      </c>
      <c r="V197" s="48">
        <v>8</v>
      </c>
      <c r="W197" s="48">
        <v>57</v>
      </c>
      <c r="X197" s="61">
        <v>53</v>
      </c>
      <c r="Y197" s="3">
        <v>30</v>
      </c>
      <c r="Z197" s="3">
        <v>70</v>
      </c>
      <c r="AA197" s="56"/>
      <c r="AB197" s="56"/>
      <c r="AC197" s="53">
        <v>0.2</v>
      </c>
      <c r="AD197" s="54">
        <v>0.75</v>
      </c>
      <c r="AE197" s="53">
        <v>0.5</v>
      </c>
      <c r="AF197" s="53">
        <v>0</v>
      </c>
      <c r="AG197" s="53">
        <v>0.13</v>
      </c>
      <c r="AH197" s="55">
        <v>334</v>
      </c>
      <c r="AI197" s="13"/>
      <c r="AJ197" s="45" t="str">
        <f>IF(Overall_Data[[#This Row],[Final Exam Mark]]&gt;0,IF(Overall_Data[[#This Row],[Final Exam Mark]]&gt;=700,"Passed","Failed"),"Not Attended")</f>
        <v>Failed</v>
      </c>
      <c r="AK19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97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9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97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97" s="15">
        <f>IF(ISBLANK(Overall_Data[[#This Row],[Time of Mock 1]]),AVERAGE(Overall_Data[Time of Mock 1]),VALUE(Overall_Data[[#This Row],[Time of Mock 1]]))</f>
        <v>57</v>
      </c>
      <c r="AP197" s="14">
        <f>IF(ISBLANK(Overall_Data[[#This Row],[Mock 1 Mark]]),AVERAGE(Overall_Data[Mock 1 Mark]),Overall_Data[[#This Row],[Mock 1 Mark]])</f>
        <v>53</v>
      </c>
      <c r="AQ197" s="15">
        <f>IF(ISBLANK(Overall_Data[[#This Row],[Time of Mock 2]]),AVERAGE(Overall_Data[Time of Mock 2]),VALUE(Overall_Data[[#This Row],[Time of Mock 2]]))</f>
        <v>30</v>
      </c>
      <c r="AR197" s="14">
        <f>IF(ISBLANK(Overall_Data[[#This Row],[Mock 2 Mark]]),AVERAGE(Overall_Data[Mock 2 Mark]),VALUE(Overall_Data[[#This Row],[Mock 2 Mark]]))</f>
        <v>70</v>
      </c>
      <c r="AS197" s="15">
        <f>IF(ISBLANK(Overall_Data[[#This Row],[Time of Mock 3]]),AVERAGE(Overall_Data[Time of Mock 3]),VALUE(Overall_Data[[#This Row],[Time of Mock 3]]))</f>
        <v>0.2982142857142856</v>
      </c>
      <c r="AT197" s="14">
        <f>IF(ISBLANK(Overall_Data[[#This Row],[Mark of Mock 3]]),AVERAGE(Overall_Data[Mark of Mock 3]),VALUE(Overall_Data[[#This Row],[Mark of Mock 3]]))</f>
        <v>81.964285714285708</v>
      </c>
      <c r="AU197" t="str">
        <f>IF(AND(Overall_Data[[#This Row],[Time 1]]&lt;0.5,Overall_Data[[#This Row],[Mark 1]]&gt;75),"A",IF(Overall_Data[[#This Row],[Mark 1]]&gt;70,"B","C"))</f>
        <v>C</v>
      </c>
      <c r="AV197" t="str">
        <f>IF(AND(Overall_Data[[#This Row],[Final Status]]="Passed",Overall_Data[[#This Row],[Retest Count]]&gt;0),"B",IF(Overall_Data[[#This Row],[Final Status]]="Passed","A","C"))</f>
        <v>C</v>
      </c>
      <c r="AW197" t="str">
        <f t="array" ref="AW197">_xlfn.IFS(Overall_Data[[#This Row],[Final Status]]="Passed","A",Overall_Data[[#This Row],[Final Status]]="Failed","B",Overall_Data[[#This Row],[Final Status]]="Not Attended","C")</f>
        <v>B</v>
      </c>
    </row>
    <row r="198" spans="1:49" ht="15.75" customHeight="1" x14ac:dyDescent="0.3">
      <c r="A198" s="46" t="s">
        <v>169</v>
      </c>
      <c r="B198" s="3" t="s">
        <v>113</v>
      </c>
      <c r="C198" s="3" t="s">
        <v>256</v>
      </c>
      <c r="D198" s="3" t="s">
        <v>57</v>
      </c>
      <c r="E198" s="3" t="s">
        <v>60</v>
      </c>
      <c r="F198" s="3">
        <v>59</v>
      </c>
      <c r="G198" s="3" t="s">
        <v>55</v>
      </c>
      <c r="H198" s="3" t="s">
        <v>55</v>
      </c>
      <c r="I198" s="25" t="s">
        <v>171</v>
      </c>
      <c r="J198" s="47">
        <v>100</v>
      </c>
      <c r="K198" s="57">
        <v>7987</v>
      </c>
      <c r="L198" s="57">
        <v>9</v>
      </c>
      <c r="M198" s="48">
        <v>6</v>
      </c>
      <c r="N198" s="49">
        <v>7987</v>
      </c>
      <c r="O198" s="49">
        <v>9</v>
      </c>
      <c r="P198" s="49">
        <v>6</v>
      </c>
      <c r="Q198" s="57">
        <v>7987</v>
      </c>
      <c r="R198" s="57">
        <v>9</v>
      </c>
      <c r="S198" s="48">
        <v>6</v>
      </c>
      <c r="T198" s="57">
        <v>7987</v>
      </c>
      <c r="U198" s="57">
        <v>9</v>
      </c>
      <c r="V198" s="48">
        <v>6</v>
      </c>
      <c r="W198" s="48">
        <v>73</v>
      </c>
      <c r="X198" s="61">
        <v>80</v>
      </c>
      <c r="Y198" s="3">
        <v>36</v>
      </c>
      <c r="Z198" s="3">
        <v>87</v>
      </c>
      <c r="AA198" s="56"/>
      <c r="AB198" s="56"/>
      <c r="AC198" s="53">
        <v>0.2</v>
      </c>
      <c r="AD198" s="54">
        <v>0.5</v>
      </c>
      <c r="AE198" s="53">
        <v>0.5</v>
      </c>
      <c r="AF198" s="53">
        <v>0.5</v>
      </c>
      <c r="AG198" s="53">
        <v>0.63</v>
      </c>
      <c r="AH198" s="55">
        <v>626</v>
      </c>
      <c r="AI198" s="13"/>
      <c r="AJ198" s="45" t="str">
        <f>IF(Overall_Data[[#This Row],[Final Exam Mark]]&gt;0,IF(Overall_Data[[#This Row],[Final Exam Mark]]&gt;=700,"Passed","Failed"),"Not Attended")</f>
        <v>Failed</v>
      </c>
      <c r="AK19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198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19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198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198" s="15">
        <f>IF(ISBLANK(Overall_Data[[#This Row],[Time of Mock 1]]),AVERAGE(Overall_Data[Time of Mock 1]),VALUE(Overall_Data[[#This Row],[Time of Mock 1]]))</f>
        <v>73</v>
      </c>
      <c r="AP198" s="14">
        <f>IF(ISBLANK(Overall_Data[[#This Row],[Mock 1 Mark]]),AVERAGE(Overall_Data[Mock 1 Mark]),Overall_Data[[#This Row],[Mock 1 Mark]])</f>
        <v>80</v>
      </c>
      <c r="AQ198" s="15">
        <f>IF(ISBLANK(Overall_Data[[#This Row],[Time of Mock 2]]),AVERAGE(Overall_Data[Time of Mock 2]),VALUE(Overall_Data[[#This Row],[Time of Mock 2]]))</f>
        <v>36</v>
      </c>
      <c r="AR198" s="14">
        <f>IF(ISBLANK(Overall_Data[[#This Row],[Mock 2 Mark]]),AVERAGE(Overall_Data[Mock 2 Mark]),VALUE(Overall_Data[[#This Row],[Mock 2 Mark]]))</f>
        <v>87</v>
      </c>
      <c r="AS198" s="15">
        <f>IF(ISBLANK(Overall_Data[[#This Row],[Time of Mock 3]]),AVERAGE(Overall_Data[Time of Mock 3]),VALUE(Overall_Data[[#This Row],[Time of Mock 3]]))</f>
        <v>0.2982142857142856</v>
      </c>
      <c r="AT198" s="14">
        <f>IF(ISBLANK(Overall_Data[[#This Row],[Mark of Mock 3]]),AVERAGE(Overall_Data[Mark of Mock 3]),VALUE(Overall_Data[[#This Row],[Mark of Mock 3]]))</f>
        <v>81.964285714285708</v>
      </c>
      <c r="AU198" t="str">
        <f>IF(AND(Overall_Data[[#This Row],[Time 1]]&lt;0.5,Overall_Data[[#This Row],[Mark 1]]&gt;75),"A",IF(Overall_Data[[#This Row],[Mark 1]]&gt;70,"B","C"))</f>
        <v>B</v>
      </c>
      <c r="AV198" t="str">
        <f>IF(AND(Overall_Data[[#This Row],[Final Status]]="Passed",Overall_Data[[#This Row],[Retest Count]]&gt;0),"B",IF(Overall_Data[[#This Row],[Final Status]]="Passed","A","C"))</f>
        <v>C</v>
      </c>
      <c r="AW198" t="str">
        <f t="array" ref="AW198">_xlfn.IFS(Overall_Data[[#This Row],[Final Status]]="Passed","A",Overall_Data[[#This Row],[Final Status]]="Failed","B",Overall_Data[[#This Row],[Final Status]]="Not Attended","C")</f>
        <v>B</v>
      </c>
    </row>
    <row r="199" spans="1:49" ht="15.75" customHeight="1" x14ac:dyDescent="0.3">
      <c r="A199" s="46" t="s">
        <v>169</v>
      </c>
      <c r="B199" s="3" t="s">
        <v>113</v>
      </c>
      <c r="C199" s="3" t="s">
        <v>257</v>
      </c>
      <c r="D199" s="3" t="s">
        <v>57</v>
      </c>
      <c r="E199" s="3" t="s">
        <v>128</v>
      </c>
      <c r="F199" s="3">
        <v>60</v>
      </c>
      <c r="G199" s="3" t="s">
        <v>55</v>
      </c>
      <c r="H199" s="3" t="s">
        <v>55</v>
      </c>
      <c r="I199" s="25" t="s">
        <v>171</v>
      </c>
      <c r="J199" s="47">
        <v>100</v>
      </c>
      <c r="K199" s="57">
        <v>6357</v>
      </c>
      <c r="L199" s="57">
        <v>7</v>
      </c>
      <c r="M199" s="48">
        <v>8</v>
      </c>
      <c r="N199" s="49">
        <v>6357</v>
      </c>
      <c r="O199" s="49">
        <v>7</v>
      </c>
      <c r="P199" s="49">
        <v>8</v>
      </c>
      <c r="Q199" s="57">
        <v>6357</v>
      </c>
      <c r="R199" s="57">
        <v>7</v>
      </c>
      <c r="S199" s="48">
        <v>8</v>
      </c>
      <c r="T199" s="57">
        <v>6357</v>
      </c>
      <c r="U199" s="57">
        <v>7</v>
      </c>
      <c r="V199" s="48">
        <v>8</v>
      </c>
      <c r="W199" s="48">
        <v>71</v>
      </c>
      <c r="X199" s="61">
        <v>70</v>
      </c>
      <c r="Y199" s="51">
        <v>38</v>
      </c>
      <c r="Z199" s="51">
        <v>67</v>
      </c>
      <c r="AA199" s="56"/>
      <c r="AB199" s="56"/>
      <c r="AC199" s="53">
        <v>0.4</v>
      </c>
      <c r="AD199" s="54">
        <v>0.38</v>
      </c>
      <c r="AE199" s="53">
        <v>0.67</v>
      </c>
      <c r="AF199" s="53">
        <v>0.13</v>
      </c>
      <c r="AG199" s="53">
        <v>0.25</v>
      </c>
      <c r="AH199" s="55">
        <v>365</v>
      </c>
      <c r="AI199" s="13"/>
      <c r="AJ199" s="45" t="str">
        <f>IF(Overall_Data[[#This Row],[Final Exam Mark]]&gt;0,IF(Overall_Data[[#This Row],[Final Exam Mark]]&gt;=700,"Passed","Failed"),"Not Attended")</f>
        <v>Failed</v>
      </c>
      <c r="AK19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199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19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199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199" s="15">
        <f>IF(ISBLANK(Overall_Data[[#This Row],[Time of Mock 1]]),AVERAGE(Overall_Data[Time of Mock 1]),VALUE(Overall_Data[[#This Row],[Time of Mock 1]]))</f>
        <v>71</v>
      </c>
      <c r="AP199" s="14">
        <f>IF(ISBLANK(Overall_Data[[#This Row],[Mock 1 Mark]]),AVERAGE(Overall_Data[Mock 1 Mark]),Overall_Data[[#This Row],[Mock 1 Mark]])</f>
        <v>70</v>
      </c>
      <c r="AQ199" s="15">
        <f>IF(ISBLANK(Overall_Data[[#This Row],[Time of Mock 2]]),AVERAGE(Overall_Data[Time of Mock 2]),VALUE(Overall_Data[[#This Row],[Time of Mock 2]]))</f>
        <v>38</v>
      </c>
      <c r="AR199" s="14">
        <f>IF(ISBLANK(Overall_Data[[#This Row],[Mock 2 Mark]]),AVERAGE(Overall_Data[Mock 2 Mark]),VALUE(Overall_Data[[#This Row],[Mock 2 Mark]]))</f>
        <v>67</v>
      </c>
      <c r="AS199" s="15">
        <f>IF(ISBLANK(Overall_Data[[#This Row],[Time of Mock 3]]),AVERAGE(Overall_Data[Time of Mock 3]),VALUE(Overall_Data[[#This Row],[Time of Mock 3]]))</f>
        <v>0.2982142857142856</v>
      </c>
      <c r="AT199" s="14">
        <f>IF(ISBLANK(Overall_Data[[#This Row],[Mark of Mock 3]]),AVERAGE(Overall_Data[Mark of Mock 3]),VALUE(Overall_Data[[#This Row],[Mark of Mock 3]]))</f>
        <v>81.964285714285708</v>
      </c>
      <c r="AU199" t="str">
        <f>IF(AND(Overall_Data[[#This Row],[Time 1]]&lt;0.5,Overall_Data[[#This Row],[Mark 1]]&gt;75),"A",IF(Overall_Data[[#This Row],[Mark 1]]&gt;70,"B","C"))</f>
        <v>C</v>
      </c>
      <c r="AV199" t="str">
        <f>IF(AND(Overall_Data[[#This Row],[Final Status]]="Passed",Overall_Data[[#This Row],[Retest Count]]&gt;0),"B",IF(Overall_Data[[#This Row],[Final Status]]="Passed","A","C"))</f>
        <v>C</v>
      </c>
      <c r="AW199" t="str">
        <f t="array" ref="AW199">_xlfn.IFS(Overall_Data[[#This Row],[Final Status]]="Passed","A",Overall_Data[[#This Row],[Final Status]]="Failed","B",Overall_Data[[#This Row],[Final Status]]="Not Attended","C")</f>
        <v>B</v>
      </c>
    </row>
    <row r="200" spans="1:49" ht="15.75" customHeight="1" x14ac:dyDescent="0.3">
      <c r="A200" s="46" t="s">
        <v>169</v>
      </c>
      <c r="B200" s="3" t="s">
        <v>113</v>
      </c>
      <c r="C200" s="3" t="s">
        <v>258</v>
      </c>
      <c r="D200" s="3" t="s">
        <v>52</v>
      </c>
      <c r="E200" s="3" t="s">
        <v>58</v>
      </c>
      <c r="F200" s="3">
        <v>0.7</v>
      </c>
      <c r="G200" s="3" t="s">
        <v>55</v>
      </c>
      <c r="H200" s="3" t="s">
        <v>55</v>
      </c>
      <c r="I200" s="25" t="s">
        <v>192</v>
      </c>
      <c r="J200" s="47">
        <v>100</v>
      </c>
      <c r="K200" s="57">
        <v>7208</v>
      </c>
      <c r="L200" s="57">
        <v>9</v>
      </c>
      <c r="M200" s="48">
        <v>6</v>
      </c>
      <c r="N200" s="49">
        <v>7208</v>
      </c>
      <c r="O200" s="49">
        <v>9</v>
      </c>
      <c r="P200" s="49">
        <v>6</v>
      </c>
      <c r="Q200" s="57">
        <v>7208</v>
      </c>
      <c r="R200" s="57">
        <v>9</v>
      </c>
      <c r="S200" s="48">
        <v>6</v>
      </c>
      <c r="T200" s="57">
        <v>7208</v>
      </c>
      <c r="U200" s="57">
        <v>9</v>
      </c>
      <c r="V200" s="48">
        <v>6</v>
      </c>
      <c r="W200" s="48">
        <v>59</v>
      </c>
      <c r="X200" s="61">
        <v>55</v>
      </c>
      <c r="Y200" s="3">
        <v>40</v>
      </c>
      <c r="Z200" s="3">
        <v>90</v>
      </c>
      <c r="AA200" s="56"/>
      <c r="AB200" s="56"/>
      <c r="AC200" s="53">
        <v>0.4</v>
      </c>
      <c r="AD200" s="54">
        <v>0.38</v>
      </c>
      <c r="AE200" s="53">
        <v>0.83</v>
      </c>
      <c r="AF200" s="53">
        <v>0.38</v>
      </c>
      <c r="AG200" s="53">
        <v>0.25</v>
      </c>
      <c r="AH200" s="55">
        <v>456</v>
      </c>
      <c r="AI200" s="13"/>
      <c r="AJ200" s="45" t="str">
        <f>IF(Overall_Data[[#This Row],[Final Exam Mark]]&gt;0,IF(Overall_Data[[#This Row],[Final Exam Mark]]&gt;=700,"Passed","Failed"),"Not Attended")</f>
        <v>Failed</v>
      </c>
      <c r="AK20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00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0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00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00" s="15">
        <f>IF(ISBLANK(Overall_Data[[#This Row],[Time of Mock 1]]),AVERAGE(Overall_Data[Time of Mock 1]),VALUE(Overall_Data[[#This Row],[Time of Mock 1]]))</f>
        <v>59</v>
      </c>
      <c r="AP200" s="14">
        <f>IF(ISBLANK(Overall_Data[[#This Row],[Mock 1 Mark]]),AVERAGE(Overall_Data[Mock 1 Mark]),Overall_Data[[#This Row],[Mock 1 Mark]])</f>
        <v>55</v>
      </c>
      <c r="AQ200" s="15">
        <f>IF(ISBLANK(Overall_Data[[#This Row],[Time of Mock 2]]),AVERAGE(Overall_Data[Time of Mock 2]),VALUE(Overall_Data[[#This Row],[Time of Mock 2]]))</f>
        <v>40</v>
      </c>
      <c r="AR200" s="14">
        <f>IF(ISBLANK(Overall_Data[[#This Row],[Mock 2 Mark]]),AVERAGE(Overall_Data[Mock 2 Mark]),VALUE(Overall_Data[[#This Row],[Mock 2 Mark]]))</f>
        <v>90</v>
      </c>
      <c r="AS200" s="15">
        <f>IF(ISBLANK(Overall_Data[[#This Row],[Time of Mock 3]]),AVERAGE(Overall_Data[Time of Mock 3]),VALUE(Overall_Data[[#This Row],[Time of Mock 3]]))</f>
        <v>0.2982142857142856</v>
      </c>
      <c r="AT200" s="14">
        <f>IF(ISBLANK(Overall_Data[[#This Row],[Mark of Mock 3]]),AVERAGE(Overall_Data[Mark of Mock 3]),VALUE(Overall_Data[[#This Row],[Mark of Mock 3]]))</f>
        <v>81.964285714285708</v>
      </c>
      <c r="AU200" t="str">
        <f>IF(AND(Overall_Data[[#This Row],[Time 1]]&lt;0.5,Overall_Data[[#This Row],[Mark 1]]&gt;75),"A",IF(Overall_Data[[#This Row],[Mark 1]]&gt;70,"B","C"))</f>
        <v>C</v>
      </c>
      <c r="AV200" t="str">
        <f>IF(AND(Overall_Data[[#This Row],[Final Status]]="Passed",Overall_Data[[#This Row],[Retest Count]]&gt;0),"B",IF(Overall_Data[[#This Row],[Final Status]]="Passed","A","C"))</f>
        <v>C</v>
      </c>
      <c r="AW200" t="str">
        <f t="array" ref="AW200">_xlfn.IFS(Overall_Data[[#This Row],[Final Status]]="Passed","A",Overall_Data[[#This Row],[Final Status]]="Failed","B",Overall_Data[[#This Row],[Final Status]]="Not Attended","C")</f>
        <v>B</v>
      </c>
    </row>
    <row r="201" spans="1:49" ht="15.75" customHeight="1" x14ac:dyDescent="0.3">
      <c r="A201" s="46" t="s">
        <v>169</v>
      </c>
      <c r="B201" s="3" t="s">
        <v>113</v>
      </c>
      <c r="C201" s="3" t="s">
        <v>259</v>
      </c>
      <c r="D201" s="3" t="s">
        <v>52</v>
      </c>
      <c r="E201" s="3" t="s">
        <v>58</v>
      </c>
      <c r="F201" s="16">
        <v>62</v>
      </c>
      <c r="G201" s="3" t="s">
        <v>55</v>
      </c>
      <c r="H201" s="3" t="s">
        <v>55</v>
      </c>
      <c r="I201" s="25" t="s">
        <v>192</v>
      </c>
      <c r="J201" s="47">
        <v>100</v>
      </c>
      <c r="K201" s="57">
        <v>7503</v>
      </c>
      <c r="L201" s="57">
        <v>8</v>
      </c>
      <c r="M201" s="48">
        <v>7</v>
      </c>
      <c r="N201" s="49">
        <v>7503</v>
      </c>
      <c r="O201" s="49">
        <v>8</v>
      </c>
      <c r="P201" s="49">
        <v>7</v>
      </c>
      <c r="Q201" s="57">
        <v>7503</v>
      </c>
      <c r="R201" s="57">
        <v>8</v>
      </c>
      <c r="S201" s="48">
        <v>7</v>
      </c>
      <c r="T201" s="57">
        <v>7503</v>
      </c>
      <c r="U201" s="57">
        <v>8</v>
      </c>
      <c r="V201" s="48">
        <v>7</v>
      </c>
      <c r="W201" s="48">
        <v>56</v>
      </c>
      <c r="X201" s="61">
        <v>70</v>
      </c>
      <c r="Y201" s="3">
        <v>24</v>
      </c>
      <c r="Z201" s="3">
        <v>74</v>
      </c>
      <c r="AA201" s="56"/>
      <c r="AB201" s="56"/>
      <c r="AC201" s="53">
        <v>0.6</v>
      </c>
      <c r="AD201" s="54">
        <v>0.75</v>
      </c>
      <c r="AE201" s="53">
        <v>0.83</v>
      </c>
      <c r="AF201" s="53">
        <v>1</v>
      </c>
      <c r="AG201" s="53">
        <v>0.75</v>
      </c>
      <c r="AH201" s="55">
        <v>858</v>
      </c>
      <c r="AI201" s="13"/>
      <c r="AJ201" s="45" t="str">
        <f>IF(Overall_Data[[#This Row],[Final Exam Mark]]&gt;0,IF(Overall_Data[[#This Row],[Final Exam Mark]]&gt;=700,"Passed","Failed"),"Not Attended")</f>
        <v>Passed</v>
      </c>
      <c r="AK20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01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0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01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01" s="15">
        <f>IF(ISBLANK(Overall_Data[[#This Row],[Time of Mock 1]]),AVERAGE(Overall_Data[Time of Mock 1]),VALUE(Overall_Data[[#This Row],[Time of Mock 1]]))</f>
        <v>56</v>
      </c>
      <c r="AP201" s="14">
        <f>IF(ISBLANK(Overall_Data[[#This Row],[Mock 1 Mark]]),AVERAGE(Overall_Data[Mock 1 Mark]),Overall_Data[[#This Row],[Mock 1 Mark]])</f>
        <v>70</v>
      </c>
      <c r="AQ201" s="15">
        <f>IF(ISBLANK(Overall_Data[[#This Row],[Time of Mock 2]]),AVERAGE(Overall_Data[Time of Mock 2]),VALUE(Overall_Data[[#This Row],[Time of Mock 2]]))</f>
        <v>24</v>
      </c>
      <c r="AR201" s="14">
        <f>IF(ISBLANK(Overall_Data[[#This Row],[Mock 2 Mark]]),AVERAGE(Overall_Data[Mock 2 Mark]),VALUE(Overall_Data[[#This Row],[Mock 2 Mark]]))</f>
        <v>74</v>
      </c>
      <c r="AS201" s="15">
        <f>IF(ISBLANK(Overall_Data[[#This Row],[Time of Mock 3]]),AVERAGE(Overall_Data[Time of Mock 3]),VALUE(Overall_Data[[#This Row],[Time of Mock 3]]))</f>
        <v>0.2982142857142856</v>
      </c>
      <c r="AT201" s="14">
        <f>IF(ISBLANK(Overall_Data[[#This Row],[Mark of Mock 3]]),AVERAGE(Overall_Data[Mark of Mock 3]),VALUE(Overall_Data[[#This Row],[Mark of Mock 3]]))</f>
        <v>81.964285714285708</v>
      </c>
      <c r="AU201" t="str">
        <f>IF(AND(Overall_Data[[#This Row],[Time 1]]&lt;0.5,Overall_Data[[#This Row],[Mark 1]]&gt;75),"A",IF(Overall_Data[[#This Row],[Mark 1]]&gt;70,"B","C"))</f>
        <v>C</v>
      </c>
      <c r="AV201" t="str">
        <f>IF(AND(Overall_Data[[#This Row],[Final Status]]="Passed",Overall_Data[[#This Row],[Retest Count]]&gt;0),"B",IF(Overall_Data[[#This Row],[Final Status]]="Passed","A","C"))</f>
        <v>A</v>
      </c>
      <c r="AW201" t="str">
        <f t="array" ref="AW201">_xlfn.IFS(Overall_Data[[#This Row],[Final Status]]="Passed","A",Overall_Data[[#This Row],[Final Status]]="Failed","B",Overall_Data[[#This Row],[Final Status]]="Not Attended","C")</f>
        <v>A</v>
      </c>
    </row>
    <row r="202" spans="1:49" ht="15.75" customHeight="1" x14ac:dyDescent="0.3">
      <c r="A202" s="46" t="s">
        <v>169</v>
      </c>
      <c r="B202" s="3" t="s">
        <v>113</v>
      </c>
      <c r="C202" s="3" t="s">
        <v>260</v>
      </c>
      <c r="D202" s="3" t="s">
        <v>52</v>
      </c>
      <c r="E202" s="3" t="s">
        <v>96</v>
      </c>
      <c r="F202" s="3">
        <v>75</v>
      </c>
      <c r="G202" s="3" t="s">
        <v>55</v>
      </c>
      <c r="H202" s="3" t="s">
        <v>55</v>
      </c>
      <c r="I202" s="25" t="s">
        <v>291</v>
      </c>
      <c r="J202" s="47">
        <v>100</v>
      </c>
      <c r="K202" s="57">
        <v>6264</v>
      </c>
      <c r="L202" s="57">
        <v>6</v>
      </c>
      <c r="M202" s="48">
        <v>9</v>
      </c>
      <c r="N202" s="49">
        <v>6264</v>
      </c>
      <c r="O202" s="49">
        <v>6</v>
      </c>
      <c r="P202" s="49">
        <v>9</v>
      </c>
      <c r="Q202" s="57">
        <v>6264</v>
      </c>
      <c r="R202" s="57">
        <v>6</v>
      </c>
      <c r="S202" s="48">
        <v>9</v>
      </c>
      <c r="T202" s="57">
        <v>6264</v>
      </c>
      <c r="U202" s="57">
        <v>6</v>
      </c>
      <c r="V202" s="48">
        <v>9</v>
      </c>
      <c r="W202" s="48">
        <v>55</v>
      </c>
      <c r="X202" s="61">
        <v>68</v>
      </c>
      <c r="Y202" s="3">
        <v>21</v>
      </c>
      <c r="Z202" s="3">
        <v>84</v>
      </c>
      <c r="AA202" s="56"/>
      <c r="AB202" s="56"/>
      <c r="AC202" s="53">
        <v>0.8</v>
      </c>
      <c r="AD202" s="54">
        <v>0.75</v>
      </c>
      <c r="AE202" s="53">
        <v>0.83</v>
      </c>
      <c r="AF202" s="53">
        <v>0.5</v>
      </c>
      <c r="AG202" s="53">
        <v>0.5</v>
      </c>
      <c r="AH202" s="55">
        <v>775</v>
      </c>
      <c r="AI202" s="13"/>
      <c r="AJ202" s="45" t="str">
        <f>IF(Overall_Data[[#This Row],[Final Exam Mark]]&gt;0,IF(Overall_Data[[#This Row],[Final Exam Mark]]&gt;=700,"Passed","Failed"),"Not Attended")</f>
        <v>Passed</v>
      </c>
      <c r="AK20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202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20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202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202" s="15">
        <f>IF(ISBLANK(Overall_Data[[#This Row],[Time of Mock 1]]),AVERAGE(Overall_Data[Time of Mock 1]),VALUE(Overall_Data[[#This Row],[Time of Mock 1]]))</f>
        <v>55</v>
      </c>
      <c r="AP202" s="14">
        <f>IF(ISBLANK(Overall_Data[[#This Row],[Mock 1 Mark]]),AVERAGE(Overall_Data[Mock 1 Mark]),Overall_Data[[#This Row],[Mock 1 Mark]])</f>
        <v>68</v>
      </c>
      <c r="AQ202" s="15">
        <f>IF(ISBLANK(Overall_Data[[#This Row],[Time of Mock 2]]),AVERAGE(Overall_Data[Time of Mock 2]),VALUE(Overall_Data[[#This Row],[Time of Mock 2]]))</f>
        <v>21</v>
      </c>
      <c r="AR202" s="14">
        <f>IF(ISBLANK(Overall_Data[[#This Row],[Mock 2 Mark]]),AVERAGE(Overall_Data[Mock 2 Mark]),VALUE(Overall_Data[[#This Row],[Mock 2 Mark]]))</f>
        <v>84</v>
      </c>
      <c r="AS202" s="15">
        <f>IF(ISBLANK(Overall_Data[[#This Row],[Time of Mock 3]]),AVERAGE(Overall_Data[Time of Mock 3]),VALUE(Overall_Data[[#This Row],[Time of Mock 3]]))</f>
        <v>0.2982142857142856</v>
      </c>
      <c r="AT202" s="14">
        <f>IF(ISBLANK(Overall_Data[[#This Row],[Mark of Mock 3]]),AVERAGE(Overall_Data[Mark of Mock 3]),VALUE(Overall_Data[[#This Row],[Mark of Mock 3]]))</f>
        <v>81.964285714285708</v>
      </c>
      <c r="AU202" t="str">
        <f>IF(AND(Overall_Data[[#This Row],[Time 1]]&lt;0.5,Overall_Data[[#This Row],[Mark 1]]&gt;75),"A",IF(Overall_Data[[#This Row],[Mark 1]]&gt;70,"B","C"))</f>
        <v>C</v>
      </c>
      <c r="AV202" t="str">
        <f>IF(AND(Overall_Data[[#This Row],[Final Status]]="Passed",Overall_Data[[#This Row],[Retest Count]]&gt;0),"B",IF(Overall_Data[[#This Row],[Final Status]]="Passed","A","C"))</f>
        <v>A</v>
      </c>
      <c r="AW202" t="str">
        <f t="array" ref="AW202">_xlfn.IFS(Overall_Data[[#This Row],[Final Status]]="Passed","A",Overall_Data[[#This Row],[Final Status]]="Failed","B",Overall_Data[[#This Row],[Final Status]]="Not Attended","C")</f>
        <v>A</v>
      </c>
    </row>
    <row r="203" spans="1:49" ht="15.75" customHeight="1" x14ac:dyDescent="0.3">
      <c r="A203" s="46" t="s">
        <v>169</v>
      </c>
      <c r="B203" s="3" t="s">
        <v>113</v>
      </c>
      <c r="C203" s="3" t="s">
        <v>261</v>
      </c>
      <c r="D203" s="3" t="s">
        <v>57</v>
      </c>
      <c r="E203" s="3" t="s">
        <v>58</v>
      </c>
      <c r="F203" s="3">
        <v>62</v>
      </c>
      <c r="G203" s="3" t="s">
        <v>54</v>
      </c>
      <c r="H203" s="3" t="s">
        <v>55</v>
      </c>
      <c r="I203" s="25" t="s">
        <v>186</v>
      </c>
      <c r="J203" s="47">
        <v>100</v>
      </c>
      <c r="K203" s="57">
        <v>5835</v>
      </c>
      <c r="L203" s="57">
        <v>8</v>
      </c>
      <c r="M203" s="48">
        <v>7</v>
      </c>
      <c r="N203" s="49">
        <v>5835</v>
      </c>
      <c r="O203" s="49">
        <v>8</v>
      </c>
      <c r="P203" s="49">
        <v>7</v>
      </c>
      <c r="Q203" s="57">
        <v>5835</v>
      </c>
      <c r="R203" s="57">
        <v>8</v>
      </c>
      <c r="S203" s="48">
        <v>7</v>
      </c>
      <c r="T203" s="57">
        <v>5835</v>
      </c>
      <c r="U203" s="57">
        <v>8</v>
      </c>
      <c r="V203" s="48">
        <v>7</v>
      </c>
      <c r="W203" s="48">
        <v>65</v>
      </c>
      <c r="X203" s="61">
        <v>80</v>
      </c>
      <c r="Y203" s="3">
        <v>41</v>
      </c>
      <c r="Z203" s="3">
        <v>70</v>
      </c>
      <c r="AA203" s="56"/>
      <c r="AB203" s="56"/>
      <c r="AC203" s="53">
        <v>0.4</v>
      </c>
      <c r="AD203" s="54">
        <v>0.63</v>
      </c>
      <c r="AE203" s="53">
        <v>0.33</v>
      </c>
      <c r="AF203" s="53">
        <v>0.75</v>
      </c>
      <c r="AG203" s="53">
        <v>0.88</v>
      </c>
      <c r="AH203" s="55">
        <v>756</v>
      </c>
      <c r="AI203" s="13"/>
      <c r="AJ203" s="45" t="str">
        <f>IF(Overall_Data[[#This Row],[Final Exam Mark]]&gt;0,IF(Overall_Data[[#This Row],[Final Exam Mark]]&gt;=700,"Passed","Failed"),"Not Attended")</f>
        <v>Passed</v>
      </c>
      <c r="AK20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03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0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03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03" s="15">
        <f>IF(ISBLANK(Overall_Data[[#This Row],[Time of Mock 1]]),AVERAGE(Overall_Data[Time of Mock 1]),VALUE(Overall_Data[[#This Row],[Time of Mock 1]]))</f>
        <v>65</v>
      </c>
      <c r="AP203" s="14">
        <f>IF(ISBLANK(Overall_Data[[#This Row],[Mock 1 Mark]]),AVERAGE(Overall_Data[Mock 1 Mark]),Overall_Data[[#This Row],[Mock 1 Mark]])</f>
        <v>80</v>
      </c>
      <c r="AQ203" s="15">
        <f>IF(ISBLANK(Overall_Data[[#This Row],[Time of Mock 2]]),AVERAGE(Overall_Data[Time of Mock 2]),VALUE(Overall_Data[[#This Row],[Time of Mock 2]]))</f>
        <v>41</v>
      </c>
      <c r="AR203" s="14">
        <f>IF(ISBLANK(Overall_Data[[#This Row],[Mock 2 Mark]]),AVERAGE(Overall_Data[Mock 2 Mark]),VALUE(Overall_Data[[#This Row],[Mock 2 Mark]]))</f>
        <v>70</v>
      </c>
      <c r="AS203" s="15">
        <f>IF(ISBLANK(Overall_Data[[#This Row],[Time of Mock 3]]),AVERAGE(Overall_Data[Time of Mock 3]),VALUE(Overall_Data[[#This Row],[Time of Mock 3]]))</f>
        <v>0.2982142857142856</v>
      </c>
      <c r="AT203" s="14">
        <f>IF(ISBLANK(Overall_Data[[#This Row],[Mark of Mock 3]]),AVERAGE(Overall_Data[Mark of Mock 3]),VALUE(Overall_Data[[#This Row],[Mark of Mock 3]]))</f>
        <v>81.964285714285708</v>
      </c>
      <c r="AU203" t="str">
        <f>IF(AND(Overall_Data[[#This Row],[Time 1]]&lt;0.5,Overall_Data[[#This Row],[Mark 1]]&gt;75),"A",IF(Overall_Data[[#This Row],[Mark 1]]&gt;70,"B","C"))</f>
        <v>B</v>
      </c>
      <c r="AV203" t="str">
        <f>IF(AND(Overall_Data[[#This Row],[Final Status]]="Passed",Overall_Data[[#This Row],[Retest Count]]&gt;0),"B",IF(Overall_Data[[#This Row],[Final Status]]="Passed","A","C"))</f>
        <v>A</v>
      </c>
      <c r="AW203" t="str">
        <f t="array" ref="AW203">_xlfn.IFS(Overall_Data[[#This Row],[Final Status]]="Passed","A",Overall_Data[[#This Row],[Final Status]]="Failed","B",Overall_Data[[#This Row],[Final Status]]="Not Attended","C")</f>
        <v>A</v>
      </c>
    </row>
    <row r="204" spans="1:49" ht="15.75" customHeight="1" x14ac:dyDescent="0.3">
      <c r="A204" s="46" t="s">
        <v>169</v>
      </c>
      <c r="B204" s="3" t="s">
        <v>113</v>
      </c>
      <c r="C204" s="3" t="s">
        <v>262</v>
      </c>
      <c r="D204" s="3" t="s">
        <v>52</v>
      </c>
      <c r="E204" s="3" t="s">
        <v>58</v>
      </c>
      <c r="F204" s="3">
        <v>72</v>
      </c>
      <c r="G204" s="3" t="s">
        <v>55</v>
      </c>
      <c r="H204" s="3" t="s">
        <v>55</v>
      </c>
      <c r="I204" s="25" t="s">
        <v>186</v>
      </c>
      <c r="J204" s="47">
        <v>100</v>
      </c>
      <c r="K204" s="57">
        <v>7838</v>
      </c>
      <c r="L204" s="57">
        <v>9</v>
      </c>
      <c r="M204" s="48">
        <v>6</v>
      </c>
      <c r="N204" s="49">
        <v>7838</v>
      </c>
      <c r="O204" s="49">
        <v>9</v>
      </c>
      <c r="P204" s="49">
        <v>6</v>
      </c>
      <c r="Q204" s="57">
        <v>7838</v>
      </c>
      <c r="R204" s="57">
        <v>9</v>
      </c>
      <c r="S204" s="48">
        <v>6</v>
      </c>
      <c r="T204" s="57">
        <v>7838</v>
      </c>
      <c r="U204" s="57">
        <v>9</v>
      </c>
      <c r="V204" s="48">
        <v>6</v>
      </c>
      <c r="W204" s="48">
        <v>82</v>
      </c>
      <c r="X204" s="61">
        <v>75</v>
      </c>
      <c r="Y204" s="3">
        <v>32</v>
      </c>
      <c r="Z204" s="3">
        <v>77</v>
      </c>
      <c r="AA204" s="56"/>
      <c r="AB204" s="56"/>
      <c r="AC204" s="53">
        <v>0.6</v>
      </c>
      <c r="AD204" s="54">
        <v>0.75</v>
      </c>
      <c r="AE204" s="53">
        <v>0.83</v>
      </c>
      <c r="AF204" s="53">
        <v>0.88</v>
      </c>
      <c r="AG204" s="53">
        <v>0.63</v>
      </c>
      <c r="AH204" s="55">
        <v>775</v>
      </c>
      <c r="AI204" s="13"/>
      <c r="AJ204" s="45" t="str">
        <f>IF(Overall_Data[[#This Row],[Final Exam Mark]]&gt;0,IF(Overall_Data[[#This Row],[Final Exam Mark]]&gt;=700,"Passed","Failed"),"Not Attended")</f>
        <v>Passed</v>
      </c>
      <c r="AK20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04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0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04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04" s="15">
        <f>IF(ISBLANK(Overall_Data[[#This Row],[Time of Mock 1]]),AVERAGE(Overall_Data[Time of Mock 1]),VALUE(Overall_Data[[#This Row],[Time of Mock 1]]))</f>
        <v>82</v>
      </c>
      <c r="AP204" s="14">
        <f>IF(ISBLANK(Overall_Data[[#This Row],[Mock 1 Mark]]),AVERAGE(Overall_Data[Mock 1 Mark]),Overall_Data[[#This Row],[Mock 1 Mark]])</f>
        <v>75</v>
      </c>
      <c r="AQ204" s="15">
        <f>IF(ISBLANK(Overall_Data[[#This Row],[Time of Mock 2]]),AVERAGE(Overall_Data[Time of Mock 2]),VALUE(Overall_Data[[#This Row],[Time of Mock 2]]))</f>
        <v>32</v>
      </c>
      <c r="AR204" s="14">
        <f>IF(ISBLANK(Overall_Data[[#This Row],[Mock 2 Mark]]),AVERAGE(Overall_Data[Mock 2 Mark]),VALUE(Overall_Data[[#This Row],[Mock 2 Mark]]))</f>
        <v>77</v>
      </c>
      <c r="AS204" s="15">
        <f>IF(ISBLANK(Overall_Data[[#This Row],[Time of Mock 3]]),AVERAGE(Overall_Data[Time of Mock 3]),VALUE(Overall_Data[[#This Row],[Time of Mock 3]]))</f>
        <v>0.2982142857142856</v>
      </c>
      <c r="AT204" s="14">
        <f>IF(ISBLANK(Overall_Data[[#This Row],[Mark of Mock 3]]),AVERAGE(Overall_Data[Mark of Mock 3]),VALUE(Overall_Data[[#This Row],[Mark of Mock 3]]))</f>
        <v>81.964285714285708</v>
      </c>
      <c r="AU204" t="str">
        <f>IF(AND(Overall_Data[[#This Row],[Time 1]]&lt;0.5,Overall_Data[[#This Row],[Mark 1]]&gt;75),"A",IF(Overall_Data[[#This Row],[Mark 1]]&gt;70,"B","C"))</f>
        <v>B</v>
      </c>
      <c r="AV204" t="str">
        <f>IF(AND(Overall_Data[[#This Row],[Final Status]]="Passed",Overall_Data[[#This Row],[Retest Count]]&gt;0),"B",IF(Overall_Data[[#This Row],[Final Status]]="Passed","A","C"))</f>
        <v>A</v>
      </c>
      <c r="AW204" t="str">
        <f t="array" ref="AW204">_xlfn.IFS(Overall_Data[[#This Row],[Final Status]]="Passed","A",Overall_Data[[#This Row],[Final Status]]="Failed","B",Overall_Data[[#This Row],[Final Status]]="Not Attended","C")</f>
        <v>A</v>
      </c>
    </row>
    <row r="205" spans="1:49" ht="15.75" customHeight="1" x14ac:dyDescent="0.3">
      <c r="A205" s="46" t="s">
        <v>169</v>
      </c>
      <c r="B205" s="3" t="s">
        <v>113</v>
      </c>
      <c r="C205" s="3" t="s">
        <v>263</v>
      </c>
      <c r="D205" s="3" t="s">
        <v>57</v>
      </c>
      <c r="E205" s="3" t="s">
        <v>58</v>
      </c>
      <c r="F205" s="3">
        <v>86.4</v>
      </c>
      <c r="G205" s="3" t="s">
        <v>55</v>
      </c>
      <c r="H205" s="3" t="s">
        <v>55</v>
      </c>
      <c r="I205" s="25" t="s">
        <v>210</v>
      </c>
      <c r="J205" s="47">
        <v>100</v>
      </c>
      <c r="K205" s="57">
        <v>10142</v>
      </c>
      <c r="L205" s="57">
        <v>11</v>
      </c>
      <c r="M205" s="48">
        <v>4</v>
      </c>
      <c r="N205" s="49">
        <v>10142</v>
      </c>
      <c r="O205" s="49">
        <v>11</v>
      </c>
      <c r="P205" s="49">
        <v>4</v>
      </c>
      <c r="Q205" s="57">
        <v>10142</v>
      </c>
      <c r="R205" s="57">
        <v>11</v>
      </c>
      <c r="S205" s="48">
        <v>4</v>
      </c>
      <c r="T205" s="57">
        <v>10142</v>
      </c>
      <c r="U205" s="57">
        <v>11</v>
      </c>
      <c r="V205" s="48">
        <v>4</v>
      </c>
      <c r="W205" s="48">
        <v>58</v>
      </c>
      <c r="X205" s="61">
        <v>0.56000000000000005</v>
      </c>
      <c r="Y205" s="3">
        <v>28</v>
      </c>
      <c r="Z205" s="3">
        <v>97</v>
      </c>
      <c r="AA205" s="56"/>
      <c r="AB205" s="56"/>
      <c r="AC205" s="53">
        <v>0.8</v>
      </c>
      <c r="AD205" s="54">
        <v>1</v>
      </c>
      <c r="AE205" s="53">
        <v>1</v>
      </c>
      <c r="AF205" s="53">
        <v>1</v>
      </c>
      <c r="AG205" s="53">
        <v>1</v>
      </c>
      <c r="AH205" s="55">
        <v>981</v>
      </c>
      <c r="AI205" s="13"/>
      <c r="AJ205" s="45" t="str">
        <f>IF(Overall_Data[[#This Row],[Final Exam Mark]]&gt;0,IF(Overall_Data[[#This Row],[Final Exam Mark]]&gt;=700,"Passed","Failed"),"Not Attended")</f>
        <v>Passed</v>
      </c>
      <c r="AK20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05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0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05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05" s="15">
        <f>IF(ISBLANK(Overall_Data[[#This Row],[Time of Mock 1]]),AVERAGE(Overall_Data[Time of Mock 1]),VALUE(Overall_Data[[#This Row],[Time of Mock 1]]))</f>
        <v>58</v>
      </c>
      <c r="AP205" s="14">
        <f>IF(ISBLANK(Overall_Data[[#This Row],[Mock 1 Mark]]),AVERAGE(Overall_Data[Mock 1 Mark]),Overall_Data[[#This Row],[Mock 1 Mark]])</f>
        <v>0.56000000000000005</v>
      </c>
      <c r="AQ205" s="15">
        <f>IF(ISBLANK(Overall_Data[[#This Row],[Time of Mock 2]]),AVERAGE(Overall_Data[Time of Mock 2]),VALUE(Overall_Data[[#This Row],[Time of Mock 2]]))</f>
        <v>28</v>
      </c>
      <c r="AR205" s="14">
        <f>IF(ISBLANK(Overall_Data[[#This Row],[Mock 2 Mark]]),AVERAGE(Overall_Data[Mock 2 Mark]),VALUE(Overall_Data[[#This Row],[Mock 2 Mark]]))</f>
        <v>97</v>
      </c>
      <c r="AS205" s="15">
        <f>IF(ISBLANK(Overall_Data[[#This Row],[Time of Mock 3]]),AVERAGE(Overall_Data[Time of Mock 3]),VALUE(Overall_Data[[#This Row],[Time of Mock 3]]))</f>
        <v>0.2982142857142856</v>
      </c>
      <c r="AT205" s="14">
        <f>IF(ISBLANK(Overall_Data[[#This Row],[Mark of Mock 3]]),AVERAGE(Overall_Data[Mark of Mock 3]),VALUE(Overall_Data[[#This Row],[Mark of Mock 3]]))</f>
        <v>81.964285714285708</v>
      </c>
      <c r="AU205" t="str">
        <f>IF(AND(Overall_Data[[#This Row],[Time 1]]&lt;0.5,Overall_Data[[#This Row],[Mark 1]]&gt;75),"A",IF(Overall_Data[[#This Row],[Mark 1]]&gt;70,"B","C"))</f>
        <v>C</v>
      </c>
      <c r="AV205" t="str">
        <f>IF(AND(Overall_Data[[#This Row],[Final Status]]="Passed",Overall_Data[[#This Row],[Retest Count]]&gt;0),"B",IF(Overall_Data[[#This Row],[Final Status]]="Passed","A","C"))</f>
        <v>A</v>
      </c>
      <c r="AW205" t="str">
        <f t="array" ref="AW205">_xlfn.IFS(Overall_Data[[#This Row],[Final Status]]="Passed","A",Overall_Data[[#This Row],[Final Status]]="Failed","B",Overall_Data[[#This Row],[Final Status]]="Not Attended","C")</f>
        <v>A</v>
      </c>
    </row>
    <row r="206" spans="1:49" ht="15.75" customHeight="1" x14ac:dyDescent="0.3">
      <c r="A206" s="46" t="s">
        <v>169</v>
      </c>
      <c r="B206" s="3" t="s">
        <v>113</v>
      </c>
      <c r="C206" s="3" t="s">
        <v>264</v>
      </c>
      <c r="D206" s="3" t="s">
        <v>52</v>
      </c>
      <c r="E206" s="3" t="s">
        <v>81</v>
      </c>
      <c r="F206" s="3">
        <v>76</v>
      </c>
      <c r="G206" s="3" t="s">
        <v>54</v>
      </c>
      <c r="H206" s="3" t="s">
        <v>55</v>
      </c>
      <c r="I206" s="25" t="s">
        <v>171</v>
      </c>
      <c r="J206" s="47">
        <v>100</v>
      </c>
      <c r="K206" s="57">
        <v>11572</v>
      </c>
      <c r="L206" s="57">
        <v>12</v>
      </c>
      <c r="M206" s="48">
        <v>3</v>
      </c>
      <c r="N206" s="49">
        <v>11572</v>
      </c>
      <c r="O206" s="49">
        <v>12</v>
      </c>
      <c r="P206" s="49">
        <v>3</v>
      </c>
      <c r="Q206" s="57">
        <v>11572</v>
      </c>
      <c r="R206" s="57">
        <v>12</v>
      </c>
      <c r="S206" s="48">
        <v>3</v>
      </c>
      <c r="T206" s="57">
        <v>11572</v>
      </c>
      <c r="U206" s="57">
        <v>12</v>
      </c>
      <c r="V206" s="48">
        <v>3</v>
      </c>
      <c r="W206" s="48">
        <v>0</v>
      </c>
      <c r="X206" s="61">
        <v>88</v>
      </c>
      <c r="Y206" s="51">
        <v>38</v>
      </c>
      <c r="Z206" s="51">
        <v>90</v>
      </c>
      <c r="AA206" s="56"/>
      <c r="AB206" s="56"/>
      <c r="AC206" s="53">
        <v>1</v>
      </c>
      <c r="AD206" s="54">
        <v>0.88</v>
      </c>
      <c r="AE206" s="53">
        <v>1</v>
      </c>
      <c r="AF206" s="53">
        <v>1</v>
      </c>
      <c r="AG206" s="53">
        <v>1</v>
      </c>
      <c r="AH206" s="55">
        <v>981</v>
      </c>
      <c r="AI206" s="13"/>
      <c r="AJ206" s="45" t="str">
        <f>IF(Overall_Data[[#This Row],[Final Exam Mark]]&gt;0,IF(Overall_Data[[#This Row],[Final Exam Mark]]&gt;=700,"Passed","Failed"),"Not Attended")</f>
        <v>Passed</v>
      </c>
      <c r="AK20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06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0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206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206" s="15">
        <f>IF(ISBLANK(Overall_Data[[#This Row],[Time of Mock 1]]),AVERAGE(Overall_Data[Time of Mock 1]),VALUE(Overall_Data[[#This Row],[Time of Mock 1]]))</f>
        <v>0</v>
      </c>
      <c r="AP206" s="14">
        <f>IF(ISBLANK(Overall_Data[[#This Row],[Mock 1 Mark]]),AVERAGE(Overall_Data[Mock 1 Mark]),Overall_Data[[#This Row],[Mock 1 Mark]])</f>
        <v>88</v>
      </c>
      <c r="AQ206" s="15">
        <f>IF(ISBLANK(Overall_Data[[#This Row],[Time of Mock 2]]),AVERAGE(Overall_Data[Time of Mock 2]),VALUE(Overall_Data[[#This Row],[Time of Mock 2]]))</f>
        <v>38</v>
      </c>
      <c r="AR206" s="14">
        <f>IF(ISBLANK(Overall_Data[[#This Row],[Mock 2 Mark]]),AVERAGE(Overall_Data[Mock 2 Mark]),VALUE(Overall_Data[[#This Row],[Mock 2 Mark]]))</f>
        <v>90</v>
      </c>
      <c r="AS206" s="15">
        <f>IF(ISBLANK(Overall_Data[[#This Row],[Time of Mock 3]]),AVERAGE(Overall_Data[Time of Mock 3]),VALUE(Overall_Data[[#This Row],[Time of Mock 3]]))</f>
        <v>0.2982142857142856</v>
      </c>
      <c r="AT206" s="14">
        <f>IF(ISBLANK(Overall_Data[[#This Row],[Mark of Mock 3]]),AVERAGE(Overall_Data[Mark of Mock 3]),VALUE(Overall_Data[[#This Row],[Mark of Mock 3]]))</f>
        <v>81.964285714285708</v>
      </c>
      <c r="AU206" t="str">
        <f>IF(AND(Overall_Data[[#This Row],[Time 1]]&lt;0.5,Overall_Data[[#This Row],[Mark 1]]&gt;75),"A",IF(Overall_Data[[#This Row],[Mark 1]]&gt;70,"B","C"))</f>
        <v>A</v>
      </c>
      <c r="AV206" t="str">
        <f>IF(AND(Overall_Data[[#This Row],[Final Status]]="Passed",Overall_Data[[#This Row],[Retest Count]]&gt;0),"B",IF(Overall_Data[[#This Row],[Final Status]]="Passed","A","C"))</f>
        <v>A</v>
      </c>
      <c r="AW206" t="str">
        <f t="array" ref="AW206">_xlfn.IFS(Overall_Data[[#This Row],[Final Status]]="Passed","A",Overall_Data[[#This Row],[Final Status]]="Failed","B",Overall_Data[[#This Row],[Final Status]]="Not Attended","C")</f>
        <v>A</v>
      </c>
    </row>
    <row r="207" spans="1:49" ht="15.75" customHeight="1" x14ac:dyDescent="0.3">
      <c r="A207" s="46" t="s">
        <v>169</v>
      </c>
      <c r="B207" s="3" t="s">
        <v>113</v>
      </c>
      <c r="C207" s="3" t="s">
        <v>265</v>
      </c>
      <c r="D207" s="3" t="s">
        <v>52</v>
      </c>
      <c r="E207" s="3" t="s">
        <v>58</v>
      </c>
      <c r="F207" s="3">
        <v>58</v>
      </c>
      <c r="G207" s="3" t="s">
        <v>55</v>
      </c>
      <c r="H207" s="3" t="s">
        <v>55</v>
      </c>
      <c r="I207" s="25" t="s">
        <v>171</v>
      </c>
      <c r="J207" s="47">
        <v>100</v>
      </c>
      <c r="K207" s="57">
        <v>6991</v>
      </c>
      <c r="L207" s="57">
        <v>8</v>
      </c>
      <c r="M207" s="48">
        <v>7</v>
      </c>
      <c r="N207" s="49">
        <v>6991</v>
      </c>
      <c r="O207" s="49">
        <v>8</v>
      </c>
      <c r="P207" s="49">
        <v>7</v>
      </c>
      <c r="Q207" s="57">
        <v>6991</v>
      </c>
      <c r="R207" s="57">
        <v>8</v>
      </c>
      <c r="S207" s="48">
        <v>7</v>
      </c>
      <c r="T207" s="57">
        <v>6991</v>
      </c>
      <c r="U207" s="57">
        <v>8</v>
      </c>
      <c r="V207" s="48">
        <v>7</v>
      </c>
      <c r="W207" s="48">
        <v>75</v>
      </c>
      <c r="X207" s="61">
        <v>60</v>
      </c>
      <c r="Y207" s="51">
        <v>44</v>
      </c>
      <c r="Z207" s="51">
        <v>84</v>
      </c>
      <c r="AA207" s="56"/>
      <c r="AB207" s="56"/>
      <c r="AC207" s="53">
        <v>0.8</v>
      </c>
      <c r="AD207" s="54">
        <v>0.88</v>
      </c>
      <c r="AE207" s="53">
        <v>1</v>
      </c>
      <c r="AF207" s="53">
        <v>1</v>
      </c>
      <c r="AG207" s="53">
        <v>0.88</v>
      </c>
      <c r="AH207" s="55">
        <v>925</v>
      </c>
      <c r="AI207" s="13"/>
      <c r="AJ207" s="45" t="str">
        <f>IF(Overall_Data[[#This Row],[Final Exam Mark]]&gt;0,IF(Overall_Data[[#This Row],[Final Exam Mark]]&gt;=700,"Passed","Failed"),"Not Attended")</f>
        <v>Passed</v>
      </c>
      <c r="AK20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07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0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07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07" s="15">
        <f>IF(ISBLANK(Overall_Data[[#This Row],[Time of Mock 1]]),AVERAGE(Overall_Data[Time of Mock 1]),VALUE(Overall_Data[[#This Row],[Time of Mock 1]]))</f>
        <v>75</v>
      </c>
      <c r="AP207" s="14">
        <f>IF(ISBLANK(Overall_Data[[#This Row],[Mock 1 Mark]]),AVERAGE(Overall_Data[Mock 1 Mark]),Overall_Data[[#This Row],[Mock 1 Mark]])</f>
        <v>60</v>
      </c>
      <c r="AQ207" s="15">
        <f>IF(ISBLANK(Overall_Data[[#This Row],[Time of Mock 2]]),AVERAGE(Overall_Data[Time of Mock 2]),VALUE(Overall_Data[[#This Row],[Time of Mock 2]]))</f>
        <v>44</v>
      </c>
      <c r="AR207" s="14">
        <f>IF(ISBLANK(Overall_Data[[#This Row],[Mock 2 Mark]]),AVERAGE(Overall_Data[Mock 2 Mark]),VALUE(Overall_Data[[#This Row],[Mock 2 Mark]]))</f>
        <v>84</v>
      </c>
      <c r="AS207" s="15">
        <f>IF(ISBLANK(Overall_Data[[#This Row],[Time of Mock 3]]),AVERAGE(Overall_Data[Time of Mock 3]),VALUE(Overall_Data[[#This Row],[Time of Mock 3]]))</f>
        <v>0.2982142857142856</v>
      </c>
      <c r="AT207" s="14">
        <f>IF(ISBLANK(Overall_Data[[#This Row],[Mark of Mock 3]]),AVERAGE(Overall_Data[Mark of Mock 3]),VALUE(Overall_Data[[#This Row],[Mark of Mock 3]]))</f>
        <v>81.964285714285708</v>
      </c>
      <c r="AU207" t="str">
        <f>IF(AND(Overall_Data[[#This Row],[Time 1]]&lt;0.5,Overall_Data[[#This Row],[Mark 1]]&gt;75),"A",IF(Overall_Data[[#This Row],[Mark 1]]&gt;70,"B","C"))</f>
        <v>C</v>
      </c>
      <c r="AV207" t="str">
        <f>IF(AND(Overall_Data[[#This Row],[Final Status]]="Passed",Overall_Data[[#This Row],[Retest Count]]&gt;0),"B",IF(Overall_Data[[#This Row],[Final Status]]="Passed","A","C"))</f>
        <v>A</v>
      </c>
      <c r="AW207" t="str">
        <f t="array" ref="AW207">_xlfn.IFS(Overall_Data[[#This Row],[Final Status]]="Passed","A",Overall_Data[[#This Row],[Final Status]]="Failed","B",Overall_Data[[#This Row],[Final Status]]="Not Attended","C")</f>
        <v>A</v>
      </c>
    </row>
    <row r="208" spans="1:49" ht="15.75" customHeight="1" x14ac:dyDescent="0.3">
      <c r="A208" s="46" t="s">
        <v>169</v>
      </c>
      <c r="B208" s="3" t="s">
        <v>113</v>
      </c>
      <c r="C208" s="3" t="s">
        <v>266</v>
      </c>
      <c r="D208" s="3" t="s">
        <v>52</v>
      </c>
      <c r="E208" s="3" t="s">
        <v>58</v>
      </c>
      <c r="F208" s="3">
        <v>88.64</v>
      </c>
      <c r="G208" s="3" t="s">
        <v>55</v>
      </c>
      <c r="H208" s="3" t="s">
        <v>55</v>
      </c>
      <c r="I208" s="25" t="s">
        <v>171</v>
      </c>
      <c r="J208" s="47">
        <v>100</v>
      </c>
      <c r="K208" s="57">
        <v>11011</v>
      </c>
      <c r="L208" s="57">
        <v>12</v>
      </c>
      <c r="M208" s="48">
        <v>3</v>
      </c>
      <c r="N208" s="49">
        <v>11011</v>
      </c>
      <c r="O208" s="49">
        <v>12</v>
      </c>
      <c r="P208" s="49">
        <v>3</v>
      </c>
      <c r="Q208" s="57">
        <v>11011</v>
      </c>
      <c r="R208" s="57">
        <v>12</v>
      </c>
      <c r="S208" s="48">
        <v>3</v>
      </c>
      <c r="T208" s="57">
        <v>11011</v>
      </c>
      <c r="U208" s="57">
        <v>12</v>
      </c>
      <c r="V208" s="48">
        <v>3</v>
      </c>
      <c r="W208" s="48">
        <v>74</v>
      </c>
      <c r="X208" s="61">
        <v>80</v>
      </c>
      <c r="Y208" s="3">
        <v>32</v>
      </c>
      <c r="Z208" s="3">
        <v>94</v>
      </c>
      <c r="AA208" s="56"/>
      <c r="AB208" s="56"/>
      <c r="AC208" s="53">
        <v>0.8</v>
      </c>
      <c r="AD208" s="54">
        <v>1</v>
      </c>
      <c r="AE208" s="53">
        <v>0.83</v>
      </c>
      <c r="AF208" s="53">
        <v>1</v>
      </c>
      <c r="AG208" s="53">
        <v>1</v>
      </c>
      <c r="AH208" s="55">
        <v>962</v>
      </c>
      <c r="AI208" s="13"/>
      <c r="AJ208" s="45" t="str">
        <f>IF(Overall_Data[[#This Row],[Final Exam Mark]]&gt;0,IF(Overall_Data[[#This Row],[Final Exam Mark]]&gt;=700,"Passed","Failed"),"Not Attended")</f>
        <v>Passed</v>
      </c>
      <c r="AK20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08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0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208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208" s="15">
        <f>IF(ISBLANK(Overall_Data[[#This Row],[Time of Mock 1]]),AVERAGE(Overall_Data[Time of Mock 1]),VALUE(Overall_Data[[#This Row],[Time of Mock 1]]))</f>
        <v>74</v>
      </c>
      <c r="AP208" s="14">
        <f>IF(ISBLANK(Overall_Data[[#This Row],[Mock 1 Mark]]),AVERAGE(Overall_Data[Mock 1 Mark]),Overall_Data[[#This Row],[Mock 1 Mark]])</f>
        <v>80</v>
      </c>
      <c r="AQ208" s="15">
        <f>IF(ISBLANK(Overall_Data[[#This Row],[Time of Mock 2]]),AVERAGE(Overall_Data[Time of Mock 2]),VALUE(Overall_Data[[#This Row],[Time of Mock 2]]))</f>
        <v>32</v>
      </c>
      <c r="AR208" s="14">
        <f>IF(ISBLANK(Overall_Data[[#This Row],[Mock 2 Mark]]),AVERAGE(Overall_Data[Mock 2 Mark]),VALUE(Overall_Data[[#This Row],[Mock 2 Mark]]))</f>
        <v>94</v>
      </c>
      <c r="AS208" s="15">
        <f>IF(ISBLANK(Overall_Data[[#This Row],[Time of Mock 3]]),AVERAGE(Overall_Data[Time of Mock 3]),VALUE(Overall_Data[[#This Row],[Time of Mock 3]]))</f>
        <v>0.2982142857142856</v>
      </c>
      <c r="AT208" s="14">
        <f>IF(ISBLANK(Overall_Data[[#This Row],[Mark of Mock 3]]),AVERAGE(Overall_Data[Mark of Mock 3]),VALUE(Overall_Data[[#This Row],[Mark of Mock 3]]))</f>
        <v>81.964285714285708</v>
      </c>
      <c r="AU208" t="str">
        <f>IF(AND(Overall_Data[[#This Row],[Time 1]]&lt;0.5,Overall_Data[[#This Row],[Mark 1]]&gt;75),"A",IF(Overall_Data[[#This Row],[Mark 1]]&gt;70,"B","C"))</f>
        <v>B</v>
      </c>
      <c r="AV208" t="str">
        <f>IF(AND(Overall_Data[[#This Row],[Final Status]]="Passed",Overall_Data[[#This Row],[Retest Count]]&gt;0),"B",IF(Overall_Data[[#This Row],[Final Status]]="Passed","A","C"))</f>
        <v>A</v>
      </c>
      <c r="AW208" t="str">
        <f t="array" ref="AW208">_xlfn.IFS(Overall_Data[[#This Row],[Final Status]]="Passed","A",Overall_Data[[#This Row],[Final Status]]="Failed","B",Overall_Data[[#This Row],[Final Status]]="Not Attended","C")</f>
        <v>A</v>
      </c>
    </row>
    <row r="209" spans="1:49" ht="15.75" customHeight="1" x14ac:dyDescent="0.3">
      <c r="A209" s="46" t="s">
        <v>169</v>
      </c>
      <c r="B209" s="3" t="s">
        <v>113</v>
      </c>
      <c r="C209" s="3" t="s">
        <v>267</v>
      </c>
      <c r="D209" s="3" t="s">
        <v>57</v>
      </c>
      <c r="E209" s="3" t="s">
        <v>58</v>
      </c>
      <c r="F209" s="3">
        <v>5.71</v>
      </c>
      <c r="G209" s="3" t="s">
        <v>54</v>
      </c>
      <c r="H209" s="3" t="s">
        <v>55</v>
      </c>
      <c r="I209" s="25" t="s">
        <v>171</v>
      </c>
      <c r="J209" s="47">
        <v>83.333333333333343</v>
      </c>
      <c r="K209" s="57">
        <v>10381</v>
      </c>
      <c r="L209" s="57">
        <v>11</v>
      </c>
      <c r="M209" s="48">
        <v>4</v>
      </c>
      <c r="N209" s="49">
        <v>10381</v>
      </c>
      <c r="O209" s="49">
        <v>11</v>
      </c>
      <c r="P209" s="49">
        <v>4</v>
      </c>
      <c r="Q209" s="57">
        <v>10381</v>
      </c>
      <c r="R209" s="57">
        <v>11</v>
      </c>
      <c r="S209" s="48">
        <v>4</v>
      </c>
      <c r="T209" s="57">
        <v>10381</v>
      </c>
      <c r="U209" s="57">
        <v>11</v>
      </c>
      <c r="V209" s="48">
        <v>4</v>
      </c>
      <c r="W209" s="48">
        <v>67</v>
      </c>
      <c r="X209" s="61">
        <v>83</v>
      </c>
      <c r="Y209" s="3">
        <v>33</v>
      </c>
      <c r="Z209" s="3">
        <v>80</v>
      </c>
      <c r="AA209" s="56"/>
      <c r="AB209" s="56"/>
      <c r="AC209" s="53">
        <v>0.4</v>
      </c>
      <c r="AD209" s="54">
        <v>0.63</v>
      </c>
      <c r="AE209" s="53">
        <v>0.67</v>
      </c>
      <c r="AF209" s="53">
        <v>0.75</v>
      </c>
      <c r="AG209" s="53">
        <v>0.88</v>
      </c>
      <c r="AH209" s="55">
        <v>793</v>
      </c>
      <c r="AI209" s="13"/>
      <c r="AJ209" s="45" t="str">
        <f>IF(Overall_Data[[#This Row],[Final Exam Mark]]&gt;0,IF(Overall_Data[[#This Row],[Final Exam Mark]]&gt;=700,"Passed","Failed"),"Not Attended")</f>
        <v>Passed</v>
      </c>
      <c r="AK20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09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0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09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09" s="15">
        <f>IF(ISBLANK(Overall_Data[[#This Row],[Time of Mock 1]]),AVERAGE(Overall_Data[Time of Mock 1]),VALUE(Overall_Data[[#This Row],[Time of Mock 1]]))</f>
        <v>67</v>
      </c>
      <c r="AP209" s="14">
        <f>IF(ISBLANK(Overall_Data[[#This Row],[Mock 1 Mark]]),AVERAGE(Overall_Data[Mock 1 Mark]),Overall_Data[[#This Row],[Mock 1 Mark]])</f>
        <v>83</v>
      </c>
      <c r="AQ209" s="15">
        <f>IF(ISBLANK(Overall_Data[[#This Row],[Time of Mock 2]]),AVERAGE(Overall_Data[Time of Mock 2]),VALUE(Overall_Data[[#This Row],[Time of Mock 2]]))</f>
        <v>33</v>
      </c>
      <c r="AR209" s="14">
        <f>IF(ISBLANK(Overall_Data[[#This Row],[Mock 2 Mark]]),AVERAGE(Overall_Data[Mock 2 Mark]),VALUE(Overall_Data[[#This Row],[Mock 2 Mark]]))</f>
        <v>80</v>
      </c>
      <c r="AS209" s="15">
        <f>IF(ISBLANK(Overall_Data[[#This Row],[Time of Mock 3]]),AVERAGE(Overall_Data[Time of Mock 3]),VALUE(Overall_Data[[#This Row],[Time of Mock 3]]))</f>
        <v>0.2982142857142856</v>
      </c>
      <c r="AT209" s="14">
        <f>IF(ISBLANK(Overall_Data[[#This Row],[Mark of Mock 3]]),AVERAGE(Overall_Data[Mark of Mock 3]),VALUE(Overall_Data[[#This Row],[Mark of Mock 3]]))</f>
        <v>81.964285714285708</v>
      </c>
      <c r="AU209" t="str">
        <f>IF(AND(Overall_Data[[#This Row],[Time 1]]&lt;0.5,Overall_Data[[#This Row],[Mark 1]]&gt;75),"A",IF(Overall_Data[[#This Row],[Mark 1]]&gt;70,"B","C"))</f>
        <v>B</v>
      </c>
      <c r="AV209" t="str">
        <f>IF(AND(Overall_Data[[#This Row],[Final Status]]="Passed",Overall_Data[[#This Row],[Retest Count]]&gt;0),"B",IF(Overall_Data[[#This Row],[Final Status]]="Passed","A","C"))</f>
        <v>A</v>
      </c>
      <c r="AW209" t="str">
        <f t="array" ref="AW209">_xlfn.IFS(Overall_Data[[#This Row],[Final Status]]="Passed","A",Overall_Data[[#This Row],[Final Status]]="Failed","B",Overall_Data[[#This Row],[Final Status]]="Not Attended","C")</f>
        <v>A</v>
      </c>
    </row>
    <row r="210" spans="1:49" ht="15.75" customHeight="1" x14ac:dyDescent="0.3">
      <c r="A210" s="46" t="s">
        <v>169</v>
      </c>
      <c r="B210" s="3" t="s">
        <v>113</v>
      </c>
      <c r="C210" s="3" t="s">
        <v>97</v>
      </c>
      <c r="D210" s="3" t="s">
        <v>57</v>
      </c>
      <c r="E210" s="3" t="s">
        <v>58</v>
      </c>
      <c r="F210" s="3">
        <v>79</v>
      </c>
      <c r="G210" s="3" t="s">
        <v>55</v>
      </c>
      <c r="H210" s="3" t="s">
        <v>55</v>
      </c>
      <c r="I210" s="25" t="s">
        <v>171</v>
      </c>
      <c r="J210" s="47">
        <v>66.666666666666657</v>
      </c>
      <c r="K210" s="57">
        <v>8776</v>
      </c>
      <c r="L210" s="57">
        <v>10</v>
      </c>
      <c r="M210" s="48">
        <v>5</v>
      </c>
      <c r="N210" s="49">
        <v>8776</v>
      </c>
      <c r="O210" s="49">
        <v>10</v>
      </c>
      <c r="P210" s="49">
        <v>5</v>
      </c>
      <c r="Q210" s="57">
        <v>8776</v>
      </c>
      <c r="R210" s="57">
        <v>10</v>
      </c>
      <c r="S210" s="48">
        <v>5</v>
      </c>
      <c r="T210" s="57">
        <v>8776</v>
      </c>
      <c r="U210" s="57">
        <v>10</v>
      </c>
      <c r="V210" s="48">
        <v>5</v>
      </c>
      <c r="W210" s="48">
        <v>68</v>
      </c>
      <c r="X210" s="61"/>
      <c r="Y210" s="51">
        <v>43</v>
      </c>
      <c r="Z210" s="51">
        <v>84</v>
      </c>
      <c r="AA210" s="56"/>
      <c r="AB210" s="56"/>
      <c r="AC210" s="53">
        <v>0.2</v>
      </c>
      <c r="AD210" s="54">
        <v>0.5</v>
      </c>
      <c r="AE210" s="53">
        <v>0.17</v>
      </c>
      <c r="AF210" s="53">
        <v>0.88</v>
      </c>
      <c r="AG210" s="53">
        <v>0.75</v>
      </c>
      <c r="AH210" s="55">
        <v>700</v>
      </c>
      <c r="AI210" s="13"/>
      <c r="AJ210" s="45" t="str">
        <f>IF(Overall_Data[[#This Row],[Final Exam Mark]]&gt;0,IF(Overall_Data[[#This Row],[Final Exam Mark]]&gt;=700,"Passed","Failed"),"Not Attended")</f>
        <v>Passed</v>
      </c>
      <c r="AK21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10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21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210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210" s="15">
        <f>IF(ISBLANK(Overall_Data[[#This Row],[Time of Mock 1]]),AVERAGE(Overall_Data[Time of Mock 1]),VALUE(Overall_Data[[#This Row],[Time of Mock 1]]))</f>
        <v>68</v>
      </c>
      <c r="AP210" s="14">
        <f>IF(ISBLANK(Overall_Data[[#This Row],[Mock 1 Mark]]),AVERAGE(Overall_Data[Mock 1 Mark]),Overall_Data[[#This Row],[Mock 1 Mark]])</f>
        <v>74.138130841121495</v>
      </c>
      <c r="AQ210" s="15">
        <f>IF(ISBLANK(Overall_Data[[#This Row],[Time of Mock 2]]),AVERAGE(Overall_Data[Time of Mock 2]),VALUE(Overall_Data[[#This Row],[Time of Mock 2]]))</f>
        <v>43</v>
      </c>
      <c r="AR210" s="14">
        <f>IF(ISBLANK(Overall_Data[[#This Row],[Mock 2 Mark]]),AVERAGE(Overall_Data[Mock 2 Mark]),VALUE(Overall_Data[[#This Row],[Mock 2 Mark]]))</f>
        <v>84</v>
      </c>
      <c r="AS210" s="15">
        <f>IF(ISBLANK(Overall_Data[[#This Row],[Time of Mock 3]]),AVERAGE(Overall_Data[Time of Mock 3]),VALUE(Overall_Data[[#This Row],[Time of Mock 3]]))</f>
        <v>0.2982142857142856</v>
      </c>
      <c r="AT210" s="14">
        <f>IF(ISBLANK(Overall_Data[[#This Row],[Mark of Mock 3]]),AVERAGE(Overall_Data[Mark of Mock 3]),VALUE(Overall_Data[[#This Row],[Mark of Mock 3]]))</f>
        <v>81.964285714285708</v>
      </c>
      <c r="AU210" t="str">
        <f>IF(AND(Overall_Data[[#This Row],[Time 1]]&lt;0.5,Overall_Data[[#This Row],[Mark 1]]&gt;75),"A",IF(Overall_Data[[#This Row],[Mark 1]]&gt;70,"B","C"))</f>
        <v>B</v>
      </c>
      <c r="AV210" t="str">
        <f>IF(AND(Overall_Data[[#This Row],[Final Status]]="Passed",Overall_Data[[#This Row],[Retest Count]]&gt;0),"B",IF(Overall_Data[[#This Row],[Final Status]]="Passed","A","C"))</f>
        <v>A</v>
      </c>
      <c r="AW210" t="str">
        <f t="array" ref="AW210">_xlfn.IFS(Overall_Data[[#This Row],[Final Status]]="Passed","A",Overall_Data[[#This Row],[Final Status]]="Failed","B",Overall_Data[[#This Row],[Final Status]]="Not Attended","C")</f>
        <v>A</v>
      </c>
    </row>
    <row r="211" spans="1:49" ht="15.75" customHeight="1" x14ac:dyDescent="0.3">
      <c r="A211" s="46" t="s">
        <v>169</v>
      </c>
      <c r="B211" s="3" t="s">
        <v>113</v>
      </c>
      <c r="C211" s="3" t="s">
        <v>268</v>
      </c>
      <c r="D211" s="3" t="s">
        <v>57</v>
      </c>
      <c r="E211" s="3" t="s">
        <v>58</v>
      </c>
      <c r="F211" s="3">
        <v>69</v>
      </c>
      <c r="G211" s="3" t="s">
        <v>55</v>
      </c>
      <c r="H211" s="3" t="s">
        <v>55</v>
      </c>
      <c r="I211" s="25" t="s">
        <v>293</v>
      </c>
      <c r="J211" s="47">
        <v>100</v>
      </c>
      <c r="K211" s="57">
        <v>8748.9</v>
      </c>
      <c r="L211" s="57">
        <v>9.6999999999999993</v>
      </c>
      <c r="M211" s="48">
        <v>5.3000000000000007</v>
      </c>
      <c r="N211" s="49">
        <v>8748.9</v>
      </c>
      <c r="O211" s="49">
        <v>9.6999999999999993</v>
      </c>
      <c r="P211" s="49">
        <v>5.3000000000000007</v>
      </c>
      <c r="Q211" s="57">
        <v>8748.9</v>
      </c>
      <c r="R211" s="57">
        <v>9.6999999999999993</v>
      </c>
      <c r="S211" s="48">
        <v>5.3000000000000007</v>
      </c>
      <c r="T211" s="57">
        <v>8748.9</v>
      </c>
      <c r="U211" s="57">
        <v>9.6999999999999993</v>
      </c>
      <c r="V211" s="48">
        <v>5.3000000000000007</v>
      </c>
      <c r="W211" s="48">
        <v>73</v>
      </c>
      <c r="X211" s="61">
        <v>73</v>
      </c>
      <c r="Y211" s="3">
        <v>46</v>
      </c>
      <c r="Z211" s="3">
        <v>37</v>
      </c>
      <c r="AA211" s="56"/>
      <c r="AB211" s="56"/>
      <c r="AC211" s="53">
        <v>0.6</v>
      </c>
      <c r="AD211" s="54">
        <v>0.25</v>
      </c>
      <c r="AE211" s="53">
        <v>0.33</v>
      </c>
      <c r="AF211" s="53">
        <v>0.25</v>
      </c>
      <c r="AG211" s="53">
        <v>0.38</v>
      </c>
      <c r="AH211" s="55">
        <v>442</v>
      </c>
      <c r="AI211" s="13"/>
      <c r="AJ211" s="45" t="str">
        <f>IF(Overall_Data[[#This Row],[Final Exam Mark]]&gt;0,IF(Overall_Data[[#This Row],[Final Exam Mark]]&gt;=700,"Passed","Failed"),"Not Attended")</f>
        <v>Failed</v>
      </c>
      <c r="AK21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64.666666666666657</v>
      </c>
      <c r="AL211" s="14">
        <f>IF(Overall_Data[[#This Row],[MOS Table - Total Score]]&gt;0,Overall_Data[[#This Row],[MOS Table - Correct Answers]]/(Overall_Data[[#This Row],[MOS Table - Correct Answers]]+Overall_Data[[#This Row],[MOS Table - Wrong Answers]])*100,0)</f>
        <v>64.666666666666657</v>
      </c>
      <c r="AM21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64.666666666666657</v>
      </c>
      <c r="AN211" s="14">
        <f>IF(Overall_Data[[#This Row],[MOS Charts - Total Score]]&gt;0,Overall_Data[[#This Row],[MOS Charts - Correct Answers]]/(Overall_Data[[#This Row],[MOS Charts - Correct Answers]]+Overall_Data[[#This Row],[MOS Charts - Wrong Answers]])*100,0)</f>
        <v>64.666666666666657</v>
      </c>
      <c r="AO211" s="15">
        <f>IF(ISBLANK(Overall_Data[[#This Row],[Time of Mock 1]]),AVERAGE(Overall_Data[Time of Mock 1]),VALUE(Overall_Data[[#This Row],[Time of Mock 1]]))</f>
        <v>73</v>
      </c>
      <c r="AP211" s="14">
        <f>IF(ISBLANK(Overall_Data[[#This Row],[Mock 1 Mark]]),AVERAGE(Overall_Data[Mock 1 Mark]),Overall_Data[[#This Row],[Mock 1 Mark]])</f>
        <v>73</v>
      </c>
      <c r="AQ211" s="15">
        <f>IF(ISBLANK(Overall_Data[[#This Row],[Time of Mock 2]]),AVERAGE(Overall_Data[Time of Mock 2]),VALUE(Overall_Data[[#This Row],[Time of Mock 2]]))</f>
        <v>46</v>
      </c>
      <c r="AR211" s="14">
        <f>IF(ISBLANK(Overall_Data[[#This Row],[Mock 2 Mark]]),AVERAGE(Overall_Data[Mock 2 Mark]),VALUE(Overall_Data[[#This Row],[Mock 2 Mark]]))</f>
        <v>37</v>
      </c>
      <c r="AS211" s="15">
        <f>IF(ISBLANK(Overall_Data[[#This Row],[Time of Mock 3]]),AVERAGE(Overall_Data[Time of Mock 3]),VALUE(Overall_Data[[#This Row],[Time of Mock 3]]))</f>
        <v>0.2982142857142856</v>
      </c>
      <c r="AT211" s="14">
        <f>IF(ISBLANK(Overall_Data[[#This Row],[Mark of Mock 3]]),AVERAGE(Overall_Data[Mark of Mock 3]),VALUE(Overall_Data[[#This Row],[Mark of Mock 3]]))</f>
        <v>81.964285714285708</v>
      </c>
      <c r="AU211" t="str">
        <f>IF(AND(Overall_Data[[#This Row],[Time 1]]&lt;0.5,Overall_Data[[#This Row],[Mark 1]]&gt;75),"A",IF(Overall_Data[[#This Row],[Mark 1]]&gt;70,"B","C"))</f>
        <v>B</v>
      </c>
      <c r="AV211" t="str">
        <f>IF(AND(Overall_Data[[#This Row],[Final Status]]="Passed",Overall_Data[[#This Row],[Retest Count]]&gt;0),"B",IF(Overall_Data[[#This Row],[Final Status]]="Passed","A","C"))</f>
        <v>C</v>
      </c>
      <c r="AW211" t="str">
        <f t="array" ref="AW211">_xlfn.IFS(Overall_Data[[#This Row],[Final Status]]="Passed","A",Overall_Data[[#This Row],[Final Status]]="Failed","B",Overall_Data[[#This Row],[Final Status]]="Not Attended","C")</f>
        <v>B</v>
      </c>
    </row>
    <row r="212" spans="1:49" ht="15.75" customHeight="1" x14ac:dyDescent="0.3">
      <c r="A212" s="46" t="s">
        <v>169</v>
      </c>
      <c r="B212" s="3" t="s">
        <v>113</v>
      </c>
      <c r="C212" s="3" t="s">
        <v>269</v>
      </c>
      <c r="D212" s="3" t="s">
        <v>52</v>
      </c>
      <c r="E212" s="3" t="s">
        <v>58</v>
      </c>
      <c r="F212" s="3">
        <v>73</v>
      </c>
      <c r="G212" s="3" t="s">
        <v>55</v>
      </c>
      <c r="H212" s="3" t="s">
        <v>55</v>
      </c>
      <c r="I212" s="25" t="s">
        <v>186</v>
      </c>
      <c r="J212" s="47">
        <v>100</v>
      </c>
      <c r="K212" s="57">
        <v>8748.9</v>
      </c>
      <c r="L212" s="57">
        <v>9.6999999999999993</v>
      </c>
      <c r="M212" s="48">
        <v>5.3000000000000007</v>
      </c>
      <c r="N212" s="49">
        <v>8748.9</v>
      </c>
      <c r="O212" s="49">
        <v>9.6999999999999993</v>
      </c>
      <c r="P212" s="49">
        <v>5.3000000000000007</v>
      </c>
      <c r="Q212" s="57">
        <v>8748.9</v>
      </c>
      <c r="R212" s="57">
        <v>9.6999999999999993</v>
      </c>
      <c r="S212" s="48">
        <v>5.3000000000000007</v>
      </c>
      <c r="T212" s="57">
        <v>8748.9</v>
      </c>
      <c r="U212" s="57">
        <v>9.6999999999999993</v>
      </c>
      <c r="V212" s="48">
        <v>5.3000000000000007</v>
      </c>
      <c r="W212" s="48">
        <v>76</v>
      </c>
      <c r="X212" s="61">
        <v>80</v>
      </c>
      <c r="Y212" s="3">
        <v>38</v>
      </c>
      <c r="Z212" s="3">
        <v>80</v>
      </c>
      <c r="AA212" s="56"/>
      <c r="AB212" s="56"/>
      <c r="AC212" s="53">
        <v>0.8</v>
      </c>
      <c r="AD212" s="54">
        <v>0.88</v>
      </c>
      <c r="AE212" s="53">
        <v>0.83</v>
      </c>
      <c r="AF212" s="53">
        <v>1</v>
      </c>
      <c r="AG212" s="53">
        <v>1</v>
      </c>
      <c r="AH212" s="55">
        <v>925</v>
      </c>
      <c r="AI212" s="13"/>
      <c r="AJ212" s="45" t="str">
        <f>IF(Overall_Data[[#This Row],[Final Exam Mark]]&gt;0,IF(Overall_Data[[#This Row],[Final Exam Mark]]&gt;=700,"Passed","Failed"),"Not Attended")</f>
        <v>Passed</v>
      </c>
      <c r="AK21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64.666666666666657</v>
      </c>
      <c r="AL212" s="14">
        <f>IF(Overall_Data[[#This Row],[MOS Table - Total Score]]&gt;0,Overall_Data[[#This Row],[MOS Table - Correct Answers]]/(Overall_Data[[#This Row],[MOS Table - Correct Answers]]+Overall_Data[[#This Row],[MOS Table - Wrong Answers]])*100,0)</f>
        <v>64.666666666666657</v>
      </c>
      <c r="AM21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64.666666666666657</v>
      </c>
      <c r="AN212" s="14">
        <f>IF(Overall_Data[[#This Row],[MOS Charts - Total Score]]&gt;0,Overall_Data[[#This Row],[MOS Charts - Correct Answers]]/(Overall_Data[[#This Row],[MOS Charts - Correct Answers]]+Overall_Data[[#This Row],[MOS Charts - Wrong Answers]])*100,0)</f>
        <v>64.666666666666657</v>
      </c>
      <c r="AO212" s="15">
        <f>IF(ISBLANK(Overall_Data[[#This Row],[Time of Mock 1]]),AVERAGE(Overall_Data[Time of Mock 1]),VALUE(Overall_Data[[#This Row],[Time of Mock 1]]))</f>
        <v>76</v>
      </c>
      <c r="AP212" s="14">
        <f>IF(ISBLANK(Overall_Data[[#This Row],[Mock 1 Mark]]),AVERAGE(Overall_Data[Mock 1 Mark]),Overall_Data[[#This Row],[Mock 1 Mark]])</f>
        <v>80</v>
      </c>
      <c r="AQ212" s="15">
        <f>IF(ISBLANK(Overall_Data[[#This Row],[Time of Mock 2]]),AVERAGE(Overall_Data[Time of Mock 2]),VALUE(Overall_Data[[#This Row],[Time of Mock 2]]))</f>
        <v>38</v>
      </c>
      <c r="AR212" s="14">
        <f>IF(ISBLANK(Overall_Data[[#This Row],[Mock 2 Mark]]),AVERAGE(Overall_Data[Mock 2 Mark]),VALUE(Overall_Data[[#This Row],[Mock 2 Mark]]))</f>
        <v>80</v>
      </c>
      <c r="AS212" s="15">
        <f>IF(ISBLANK(Overall_Data[[#This Row],[Time of Mock 3]]),AVERAGE(Overall_Data[Time of Mock 3]),VALUE(Overall_Data[[#This Row],[Time of Mock 3]]))</f>
        <v>0.2982142857142856</v>
      </c>
      <c r="AT212" s="14">
        <f>IF(ISBLANK(Overall_Data[[#This Row],[Mark of Mock 3]]),AVERAGE(Overall_Data[Mark of Mock 3]),VALUE(Overall_Data[[#This Row],[Mark of Mock 3]]))</f>
        <v>81.964285714285708</v>
      </c>
      <c r="AU212" t="str">
        <f>IF(AND(Overall_Data[[#This Row],[Time 1]]&lt;0.5,Overall_Data[[#This Row],[Mark 1]]&gt;75),"A",IF(Overall_Data[[#This Row],[Mark 1]]&gt;70,"B","C"))</f>
        <v>B</v>
      </c>
      <c r="AV212" t="str">
        <f>IF(AND(Overall_Data[[#This Row],[Final Status]]="Passed",Overall_Data[[#This Row],[Retest Count]]&gt;0),"B",IF(Overall_Data[[#This Row],[Final Status]]="Passed","A","C"))</f>
        <v>A</v>
      </c>
      <c r="AW212" t="str">
        <f t="array" ref="AW212">_xlfn.IFS(Overall_Data[[#This Row],[Final Status]]="Passed","A",Overall_Data[[#This Row],[Final Status]]="Failed","B",Overall_Data[[#This Row],[Final Status]]="Not Attended","C")</f>
        <v>A</v>
      </c>
    </row>
    <row r="213" spans="1:49" ht="15.75" customHeight="1" x14ac:dyDescent="0.3">
      <c r="A213" s="46" t="s">
        <v>169</v>
      </c>
      <c r="B213" s="3" t="s">
        <v>113</v>
      </c>
      <c r="C213" s="3" t="s">
        <v>270</v>
      </c>
      <c r="D213" s="3" t="s">
        <v>52</v>
      </c>
      <c r="E213" s="3" t="s">
        <v>58</v>
      </c>
      <c r="F213" s="3">
        <v>75</v>
      </c>
      <c r="G213" s="3" t="s">
        <v>55</v>
      </c>
      <c r="H213" s="3" t="s">
        <v>55</v>
      </c>
      <c r="I213" s="25" t="s">
        <v>171</v>
      </c>
      <c r="J213" s="47">
        <v>100</v>
      </c>
      <c r="K213" s="57">
        <v>8748.9</v>
      </c>
      <c r="L213" s="57">
        <v>9.6999999999999993</v>
      </c>
      <c r="M213" s="48">
        <v>5.3000000000000007</v>
      </c>
      <c r="N213" s="49">
        <v>8748.9</v>
      </c>
      <c r="O213" s="49">
        <v>9.6999999999999993</v>
      </c>
      <c r="P213" s="49">
        <v>5.3000000000000007</v>
      </c>
      <c r="Q213" s="57">
        <v>8748.9</v>
      </c>
      <c r="R213" s="57">
        <v>9.6999999999999993</v>
      </c>
      <c r="S213" s="48">
        <v>5.3000000000000007</v>
      </c>
      <c r="T213" s="57">
        <v>8748.9</v>
      </c>
      <c r="U213" s="57">
        <v>9.6999999999999993</v>
      </c>
      <c r="V213" s="48">
        <v>5.3000000000000007</v>
      </c>
      <c r="W213" s="48">
        <v>81</v>
      </c>
      <c r="X213" s="61">
        <v>90</v>
      </c>
      <c r="Y213" s="3">
        <v>42</v>
      </c>
      <c r="Z213" s="3">
        <v>84</v>
      </c>
      <c r="AA213" s="56"/>
      <c r="AB213" s="56"/>
      <c r="AC213" s="53">
        <v>1</v>
      </c>
      <c r="AD213" s="54">
        <v>0.75</v>
      </c>
      <c r="AE213" s="53">
        <v>0.83</v>
      </c>
      <c r="AF213" s="53">
        <v>1</v>
      </c>
      <c r="AG213" s="53">
        <v>0.88</v>
      </c>
      <c r="AH213" s="55">
        <v>925</v>
      </c>
      <c r="AI213" s="13"/>
      <c r="AJ213" s="45" t="str">
        <f>IF(Overall_Data[[#This Row],[Final Exam Mark]]&gt;0,IF(Overall_Data[[#This Row],[Final Exam Mark]]&gt;=700,"Passed","Failed"),"Not Attended")</f>
        <v>Passed</v>
      </c>
      <c r="AK21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64.666666666666657</v>
      </c>
      <c r="AL213" s="14">
        <f>IF(Overall_Data[[#This Row],[MOS Table - Total Score]]&gt;0,Overall_Data[[#This Row],[MOS Table - Correct Answers]]/(Overall_Data[[#This Row],[MOS Table - Correct Answers]]+Overall_Data[[#This Row],[MOS Table - Wrong Answers]])*100,0)</f>
        <v>64.666666666666657</v>
      </c>
      <c r="AM21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64.666666666666657</v>
      </c>
      <c r="AN213" s="14">
        <f>IF(Overall_Data[[#This Row],[MOS Charts - Total Score]]&gt;0,Overall_Data[[#This Row],[MOS Charts - Correct Answers]]/(Overall_Data[[#This Row],[MOS Charts - Correct Answers]]+Overall_Data[[#This Row],[MOS Charts - Wrong Answers]])*100,0)</f>
        <v>64.666666666666657</v>
      </c>
      <c r="AO213" s="15">
        <f>IF(ISBLANK(Overall_Data[[#This Row],[Time of Mock 1]]),AVERAGE(Overall_Data[Time of Mock 1]),VALUE(Overall_Data[[#This Row],[Time of Mock 1]]))</f>
        <v>81</v>
      </c>
      <c r="AP213" s="14">
        <f>IF(ISBLANK(Overall_Data[[#This Row],[Mock 1 Mark]]),AVERAGE(Overall_Data[Mock 1 Mark]),Overall_Data[[#This Row],[Mock 1 Mark]])</f>
        <v>90</v>
      </c>
      <c r="AQ213" s="15">
        <f>IF(ISBLANK(Overall_Data[[#This Row],[Time of Mock 2]]),AVERAGE(Overall_Data[Time of Mock 2]),VALUE(Overall_Data[[#This Row],[Time of Mock 2]]))</f>
        <v>42</v>
      </c>
      <c r="AR213" s="14">
        <f>IF(ISBLANK(Overall_Data[[#This Row],[Mock 2 Mark]]),AVERAGE(Overall_Data[Mock 2 Mark]),VALUE(Overall_Data[[#This Row],[Mock 2 Mark]]))</f>
        <v>84</v>
      </c>
      <c r="AS213" s="15">
        <f>IF(ISBLANK(Overall_Data[[#This Row],[Time of Mock 3]]),AVERAGE(Overall_Data[Time of Mock 3]),VALUE(Overall_Data[[#This Row],[Time of Mock 3]]))</f>
        <v>0.2982142857142856</v>
      </c>
      <c r="AT213" s="14">
        <f>IF(ISBLANK(Overall_Data[[#This Row],[Mark of Mock 3]]),AVERAGE(Overall_Data[Mark of Mock 3]),VALUE(Overall_Data[[#This Row],[Mark of Mock 3]]))</f>
        <v>81.964285714285708</v>
      </c>
      <c r="AU213" t="str">
        <f>IF(AND(Overall_Data[[#This Row],[Time 1]]&lt;0.5,Overall_Data[[#This Row],[Mark 1]]&gt;75),"A",IF(Overall_Data[[#This Row],[Mark 1]]&gt;70,"B","C"))</f>
        <v>B</v>
      </c>
      <c r="AV213" t="str">
        <f>IF(AND(Overall_Data[[#This Row],[Final Status]]="Passed",Overall_Data[[#This Row],[Retest Count]]&gt;0),"B",IF(Overall_Data[[#This Row],[Final Status]]="Passed","A","C"))</f>
        <v>A</v>
      </c>
      <c r="AW213" t="str">
        <f t="array" ref="AW213">_xlfn.IFS(Overall_Data[[#This Row],[Final Status]]="Passed","A",Overall_Data[[#This Row],[Final Status]]="Failed","B",Overall_Data[[#This Row],[Final Status]]="Not Attended","C")</f>
        <v>A</v>
      </c>
    </row>
    <row r="214" spans="1:49" ht="15.75" customHeight="1" x14ac:dyDescent="0.3">
      <c r="A214" s="46" t="s">
        <v>169</v>
      </c>
      <c r="B214" s="3" t="s">
        <v>113</v>
      </c>
      <c r="C214" s="3" t="s">
        <v>271</v>
      </c>
      <c r="D214" s="3" t="s">
        <v>52</v>
      </c>
      <c r="E214" s="3" t="s">
        <v>58</v>
      </c>
      <c r="F214" s="3">
        <v>79.22</v>
      </c>
      <c r="G214" s="3" t="s">
        <v>55</v>
      </c>
      <c r="H214" s="3" t="s">
        <v>55</v>
      </c>
      <c r="I214" s="25" t="s">
        <v>186</v>
      </c>
      <c r="J214" s="47">
        <v>100</v>
      </c>
      <c r="K214" s="57">
        <v>10045</v>
      </c>
      <c r="L214" s="57">
        <v>12</v>
      </c>
      <c r="M214" s="48">
        <v>3</v>
      </c>
      <c r="N214" s="49">
        <v>10045</v>
      </c>
      <c r="O214" s="49">
        <v>12</v>
      </c>
      <c r="P214" s="49">
        <v>3</v>
      </c>
      <c r="Q214" s="57">
        <v>10045</v>
      </c>
      <c r="R214" s="57">
        <v>12</v>
      </c>
      <c r="S214" s="48">
        <v>3</v>
      </c>
      <c r="T214" s="57">
        <v>10045</v>
      </c>
      <c r="U214" s="57">
        <v>12</v>
      </c>
      <c r="V214" s="48">
        <v>3</v>
      </c>
      <c r="W214" s="48">
        <v>76</v>
      </c>
      <c r="X214" s="61">
        <v>85</v>
      </c>
      <c r="Y214" s="3">
        <v>54</v>
      </c>
      <c r="Z214" s="3">
        <v>77</v>
      </c>
      <c r="AA214" s="56"/>
      <c r="AB214" s="56"/>
      <c r="AC214" s="53">
        <v>0.2</v>
      </c>
      <c r="AD214" s="54">
        <v>0.75</v>
      </c>
      <c r="AE214" s="53">
        <v>0.67</v>
      </c>
      <c r="AF214" s="53">
        <v>0.75</v>
      </c>
      <c r="AG214" s="53">
        <v>0.75</v>
      </c>
      <c r="AH214" s="55">
        <v>775</v>
      </c>
      <c r="AI214" s="13"/>
      <c r="AJ214" s="45" t="str">
        <f>IF(Overall_Data[[#This Row],[Final Exam Mark]]&gt;0,IF(Overall_Data[[#This Row],[Final Exam Mark]]&gt;=700,"Passed","Failed"),"Not Attended")</f>
        <v>Passed</v>
      </c>
      <c r="AK21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14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1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214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214" s="15">
        <f>IF(ISBLANK(Overall_Data[[#This Row],[Time of Mock 1]]),AVERAGE(Overall_Data[Time of Mock 1]),VALUE(Overall_Data[[#This Row],[Time of Mock 1]]))</f>
        <v>76</v>
      </c>
      <c r="AP214" s="14">
        <f>IF(ISBLANK(Overall_Data[[#This Row],[Mock 1 Mark]]),AVERAGE(Overall_Data[Mock 1 Mark]),Overall_Data[[#This Row],[Mock 1 Mark]])</f>
        <v>85</v>
      </c>
      <c r="AQ214" s="15">
        <f>IF(ISBLANK(Overall_Data[[#This Row],[Time of Mock 2]]),AVERAGE(Overall_Data[Time of Mock 2]),VALUE(Overall_Data[[#This Row],[Time of Mock 2]]))</f>
        <v>54</v>
      </c>
      <c r="AR214" s="14">
        <f>IF(ISBLANK(Overall_Data[[#This Row],[Mock 2 Mark]]),AVERAGE(Overall_Data[Mock 2 Mark]),VALUE(Overall_Data[[#This Row],[Mock 2 Mark]]))</f>
        <v>77</v>
      </c>
      <c r="AS214" s="15">
        <f>IF(ISBLANK(Overall_Data[[#This Row],[Time of Mock 3]]),AVERAGE(Overall_Data[Time of Mock 3]),VALUE(Overall_Data[[#This Row],[Time of Mock 3]]))</f>
        <v>0.2982142857142856</v>
      </c>
      <c r="AT214" s="14">
        <f>IF(ISBLANK(Overall_Data[[#This Row],[Mark of Mock 3]]),AVERAGE(Overall_Data[Mark of Mock 3]),VALUE(Overall_Data[[#This Row],[Mark of Mock 3]]))</f>
        <v>81.964285714285708</v>
      </c>
      <c r="AU214" t="str">
        <f>IF(AND(Overall_Data[[#This Row],[Time 1]]&lt;0.5,Overall_Data[[#This Row],[Mark 1]]&gt;75),"A",IF(Overall_Data[[#This Row],[Mark 1]]&gt;70,"B","C"))</f>
        <v>B</v>
      </c>
      <c r="AV214" t="str">
        <f>IF(AND(Overall_Data[[#This Row],[Final Status]]="Passed",Overall_Data[[#This Row],[Retest Count]]&gt;0),"B",IF(Overall_Data[[#This Row],[Final Status]]="Passed","A","C"))</f>
        <v>A</v>
      </c>
      <c r="AW214" t="str">
        <f t="array" ref="AW214">_xlfn.IFS(Overall_Data[[#This Row],[Final Status]]="Passed","A",Overall_Data[[#This Row],[Final Status]]="Failed","B",Overall_Data[[#This Row],[Final Status]]="Not Attended","C")</f>
        <v>A</v>
      </c>
    </row>
    <row r="215" spans="1:49" ht="15.75" customHeight="1" x14ac:dyDescent="0.3">
      <c r="A215" s="46" t="s">
        <v>169</v>
      </c>
      <c r="B215" s="3" t="s">
        <v>113</v>
      </c>
      <c r="C215" s="3" t="s">
        <v>272</v>
      </c>
      <c r="D215" s="3" t="s">
        <v>52</v>
      </c>
      <c r="E215" s="3" t="s">
        <v>58</v>
      </c>
      <c r="F215" s="3">
        <v>62</v>
      </c>
      <c r="G215" s="3" t="s">
        <v>55</v>
      </c>
      <c r="H215" s="3" t="s">
        <v>55</v>
      </c>
      <c r="I215" s="25" t="s">
        <v>291</v>
      </c>
      <c r="J215" s="47">
        <v>100</v>
      </c>
      <c r="K215" s="57">
        <v>8720</v>
      </c>
      <c r="L215" s="57">
        <v>9</v>
      </c>
      <c r="M215" s="48">
        <v>6</v>
      </c>
      <c r="N215" s="49">
        <v>8720</v>
      </c>
      <c r="O215" s="49">
        <v>9</v>
      </c>
      <c r="P215" s="49">
        <v>6</v>
      </c>
      <c r="Q215" s="57">
        <v>8720</v>
      </c>
      <c r="R215" s="57">
        <v>9</v>
      </c>
      <c r="S215" s="48">
        <v>6</v>
      </c>
      <c r="T215" s="57">
        <v>8720</v>
      </c>
      <c r="U215" s="57">
        <v>9</v>
      </c>
      <c r="V215" s="48">
        <v>6</v>
      </c>
      <c r="W215" s="48">
        <v>76</v>
      </c>
      <c r="X215" s="61">
        <v>80</v>
      </c>
      <c r="Y215" s="3">
        <v>26</v>
      </c>
      <c r="Z215" s="3">
        <v>87</v>
      </c>
      <c r="AA215" s="56"/>
      <c r="AB215" s="56"/>
      <c r="AC215" s="53">
        <v>0.6</v>
      </c>
      <c r="AD215" s="54">
        <v>0.63</v>
      </c>
      <c r="AE215" s="53">
        <v>0.5</v>
      </c>
      <c r="AF215" s="53">
        <v>0.38</v>
      </c>
      <c r="AG215" s="53">
        <v>0.63</v>
      </c>
      <c r="AH215" s="55">
        <v>700</v>
      </c>
      <c r="AI215" s="13"/>
      <c r="AJ215" s="45" t="str">
        <f>IF(Overall_Data[[#This Row],[Final Exam Mark]]&gt;0,IF(Overall_Data[[#This Row],[Final Exam Mark]]&gt;=700,"Passed","Failed"),"Not Attended")</f>
        <v>Passed</v>
      </c>
      <c r="AK21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15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1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15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15" s="15">
        <f>IF(ISBLANK(Overall_Data[[#This Row],[Time of Mock 1]]),AVERAGE(Overall_Data[Time of Mock 1]),VALUE(Overall_Data[[#This Row],[Time of Mock 1]]))</f>
        <v>76</v>
      </c>
      <c r="AP215" s="14">
        <f>IF(ISBLANK(Overall_Data[[#This Row],[Mock 1 Mark]]),AVERAGE(Overall_Data[Mock 1 Mark]),Overall_Data[[#This Row],[Mock 1 Mark]])</f>
        <v>80</v>
      </c>
      <c r="AQ215" s="15">
        <f>IF(ISBLANK(Overall_Data[[#This Row],[Time of Mock 2]]),AVERAGE(Overall_Data[Time of Mock 2]),VALUE(Overall_Data[[#This Row],[Time of Mock 2]]))</f>
        <v>26</v>
      </c>
      <c r="AR215" s="14">
        <f>IF(ISBLANK(Overall_Data[[#This Row],[Mock 2 Mark]]),AVERAGE(Overall_Data[Mock 2 Mark]),VALUE(Overall_Data[[#This Row],[Mock 2 Mark]]))</f>
        <v>87</v>
      </c>
      <c r="AS215" s="15">
        <f>IF(ISBLANK(Overall_Data[[#This Row],[Time of Mock 3]]),AVERAGE(Overall_Data[Time of Mock 3]),VALUE(Overall_Data[[#This Row],[Time of Mock 3]]))</f>
        <v>0.2982142857142856</v>
      </c>
      <c r="AT215" s="14">
        <f>IF(ISBLANK(Overall_Data[[#This Row],[Mark of Mock 3]]),AVERAGE(Overall_Data[Mark of Mock 3]),VALUE(Overall_Data[[#This Row],[Mark of Mock 3]]))</f>
        <v>81.964285714285708</v>
      </c>
      <c r="AU215" t="str">
        <f>IF(AND(Overall_Data[[#This Row],[Time 1]]&lt;0.5,Overall_Data[[#This Row],[Mark 1]]&gt;75),"A",IF(Overall_Data[[#This Row],[Mark 1]]&gt;70,"B","C"))</f>
        <v>B</v>
      </c>
      <c r="AV215" t="str">
        <f>IF(AND(Overall_Data[[#This Row],[Final Status]]="Passed",Overall_Data[[#This Row],[Retest Count]]&gt;0),"B",IF(Overall_Data[[#This Row],[Final Status]]="Passed","A","C"))</f>
        <v>A</v>
      </c>
      <c r="AW215" t="str">
        <f t="array" ref="AW215">_xlfn.IFS(Overall_Data[[#This Row],[Final Status]]="Passed","A",Overall_Data[[#This Row],[Final Status]]="Failed","B",Overall_Data[[#This Row],[Final Status]]="Not Attended","C")</f>
        <v>A</v>
      </c>
    </row>
    <row r="216" spans="1:49" ht="15.75" customHeight="1" x14ac:dyDescent="0.3">
      <c r="A216" s="46" t="s">
        <v>169</v>
      </c>
      <c r="B216" s="3" t="s">
        <v>113</v>
      </c>
      <c r="C216" s="3" t="s">
        <v>273</v>
      </c>
      <c r="D216" s="3" t="s">
        <v>52</v>
      </c>
      <c r="E216" s="3" t="s">
        <v>58</v>
      </c>
      <c r="F216" s="3">
        <v>79.8</v>
      </c>
      <c r="G216" s="3" t="s">
        <v>54</v>
      </c>
      <c r="H216" s="3" t="s">
        <v>55</v>
      </c>
      <c r="I216" s="25" t="s">
        <v>171</v>
      </c>
      <c r="J216" s="47">
        <v>100</v>
      </c>
      <c r="K216" s="57">
        <v>8026</v>
      </c>
      <c r="L216" s="57">
        <v>10</v>
      </c>
      <c r="M216" s="48">
        <v>5</v>
      </c>
      <c r="N216" s="49">
        <v>8026</v>
      </c>
      <c r="O216" s="49">
        <v>10</v>
      </c>
      <c r="P216" s="49">
        <v>5</v>
      </c>
      <c r="Q216" s="57">
        <v>8026</v>
      </c>
      <c r="R216" s="57">
        <v>10</v>
      </c>
      <c r="S216" s="48">
        <v>5</v>
      </c>
      <c r="T216" s="57">
        <v>8026</v>
      </c>
      <c r="U216" s="57">
        <v>10</v>
      </c>
      <c r="V216" s="48">
        <v>5</v>
      </c>
      <c r="W216" s="48">
        <v>68</v>
      </c>
      <c r="X216" s="61">
        <v>73</v>
      </c>
      <c r="Y216" s="3">
        <v>42</v>
      </c>
      <c r="Z216" s="3">
        <v>84</v>
      </c>
      <c r="AA216" s="56"/>
      <c r="AB216" s="56"/>
      <c r="AC216" s="53">
        <v>0.6</v>
      </c>
      <c r="AD216" s="54">
        <v>0.75</v>
      </c>
      <c r="AE216" s="53">
        <v>0.5</v>
      </c>
      <c r="AF216" s="53">
        <v>0.88</v>
      </c>
      <c r="AG216" s="53">
        <v>0.5</v>
      </c>
      <c r="AH216" s="55">
        <v>700</v>
      </c>
      <c r="AI216" s="13"/>
      <c r="AJ216" s="45" t="str">
        <f>IF(Overall_Data[[#This Row],[Final Exam Mark]]&gt;0,IF(Overall_Data[[#This Row],[Final Exam Mark]]&gt;=700,"Passed","Failed"),"Not Attended")</f>
        <v>Passed</v>
      </c>
      <c r="AK21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16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21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216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216" s="15">
        <f>IF(ISBLANK(Overall_Data[[#This Row],[Time of Mock 1]]),AVERAGE(Overall_Data[Time of Mock 1]),VALUE(Overall_Data[[#This Row],[Time of Mock 1]]))</f>
        <v>68</v>
      </c>
      <c r="AP216" s="14">
        <f>IF(ISBLANK(Overall_Data[[#This Row],[Mock 1 Mark]]),AVERAGE(Overall_Data[Mock 1 Mark]),Overall_Data[[#This Row],[Mock 1 Mark]])</f>
        <v>73</v>
      </c>
      <c r="AQ216" s="15">
        <f>IF(ISBLANK(Overall_Data[[#This Row],[Time of Mock 2]]),AVERAGE(Overall_Data[Time of Mock 2]),VALUE(Overall_Data[[#This Row],[Time of Mock 2]]))</f>
        <v>42</v>
      </c>
      <c r="AR216" s="14">
        <f>IF(ISBLANK(Overall_Data[[#This Row],[Mock 2 Mark]]),AVERAGE(Overall_Data[Mock 2 Mark]),VALUE(Overall_Data[[#This Row],[Mock 2 Mark]]))</f>
        <v>84</v>
      </c>
      <c r="AS216" s="15">
        <f>IF(ISBLANK(Overall_Data[[#This Row],[Time of Mock 3]]),AVERAGE(Overall_Data[Time of Mock 3]),VALUE(Overall_Data[[#This Row],[Time of Mock 3]]))</f>
        <v>0.2982142857142856</v>
      </c>
      <c r="AT216" s="14">
        <f>IF(ISBLANK(Overall_Data[[#This Row],[Mark of Mock 3]]),AVERAGE(Overall_Data[Mark of Mock 3]),VALUE(Overall_Data[[#This Row],[Mark of Mock 3]]))</f>
        <v>81.964285714285708</v>
      </c>
      <c r="AU216" t="str">
        <f>IF(AND(Overall_Data[[#This Row],[Time 1]]&lt;0.5,Overall_Data[[#This Row],[Mark 1]]&gt;75),"A",IF(Overall_Data[[#This Row],[Mark 1]]&gt;70,"B","C"))</f>
        <v>B</v>
      </c>
      <c r="AV216" t="str">
        <f>IF(AND(Overall_Data[[#This Row],[Final Status]]="Passed",Overall_Data[[#This Row],[Retest Count]]&gt;0),"B",IF(Overall_Data[[#This Row],[Final Status]]="Passed","A","C"))</f>
        <v>A</v>
      </c>
      <c r="AW216" t="str">
        <f t="array" ref="AW216">_xlfn.IFS(Overall_Data[[#This Row],[Final Status]]="Passed","A",Overall_Data[[#This Row],[Final Status]]="Failed","B",Overall_Data[[#This Row],[Final Status]]="Not Attended","C")</f>
        <v>A</v>
      </c>
    </row>
    <row r="217" spans="1:49" ht="15.75" customHeight="1" x14ac:dyDescent="0.3">
      <c r="A217" s="46" t="s">
        <v>169</v>
      </c>
      <c r="B217" s="3" t="s">
        <v>113</v>
      </c>
      <c r="C217" s="3" t="s">
        <v>274</v>
      </c>
      <c r="D217" s="3" t="s">
        <v>57</v>
      </c>
      <c r="E217" s="3" t="s">
        <v>58</v>
      </c>
      <c r="F217" s="3">
        <v>55</v>
      </c>
      <c r="G217" s="3" t="s">
        <v>55</v>
      </c>
      <c r="H217" s="3" t="s">
        <v>55</v>
      </c>
      <c r="I217" s="25" t="s">
        <v>210</v>
      </c>
      <c r="J217" s="47">
        <v>100</v>
      </c>
      <c r="K217" s="57">
        <v>5404</v>
      </c>
      <c r="L217" s="57">
        <v>6</v>
      </c>
      <c r="M217" s="48">
        <v>9</v>
      </c>
      <c r="N217" s="49">
        <v>5404</v>
      </c>
      <c r="O217" s="49">
        <v>6</v>
      </c>
      <c r="P217" s="49">
        <v>9</v>
      </c>
      <c r="Q217" s="57">
        <v>5404</v>
      </c>
      <c r="R217" s="57">
        <v>6</v>
      </c>
      <c r="S217" s="48">
        <v>9</v>
      </c>
      <c r="T217" s="57">
        <v>5404</v>
      </c>
      <c r="U217" s="57">
        <v>6</v>
      </c>
      <c r="V217" s="48">
        <v>9</v>
      </c>
      <c r="W217" s="48">
        <v>83</v>
      </c>
      <c r="X217" s="61">
        <v>65</v>
      </c>
      <c r="Y217" s="3">
        <v>44</v>
      </c>
      <c r="Z217" s="3">
        <v>60</v>
      </c>
      <c r="AA217" s="56"/>
      <c r="AB217" s="56"/>
      <c r="AC217" s="53">
        <v>0.2</v>
      </c>
      <c r="AD217" s="54">
        <v>0.25</v>
      </c>
      <c r="AE217" s="53">
        <v>0.17</v>
      </c>
      <c r="AF217" s="53">
        <v>0.13</v>
      </c>
      <c r="AG217" s="53">
        <v>0.5</v>
      </c>
      <c r="AH217" s="55">
        <v>300</v>
      </c>
      <c r="AI217" s="13"/>
      <c r="AJ217" s="45" t="str">
        <f>IF(Overall_Data[[#This Row],[Final Exam Mark]]&gt;0,IF(Overall_Data[[#This Row],[Final Exam Mark]]&gt;=700,"Passed","Failed"),"Not Attended")</f>
        <v>Failed</v>
      </c>
      <c r="AK21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217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21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217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217" s="15">
        <f>IF(ISBLANK(Overall_Data[[#This Row],[Time of Mock 1]]),AVERAGE(Overall_Data[Time of Mock 1]),VALUE(Overall_Data[[#This Row],[Time of Mock 1]]))</f>
        <v>83</v>
      </c>
      <c r="AP217" s="14">
        <f>IF(ISBLANK(Overall_Data[[#This Row],[Mock 1 Mark]]),AVERAGE(Overall_Data[Mock 1 Mark]),Overall_Data[[#This Row],[Mock 1 Mark]])</f>
        <v>65</v>
      </c>
      <c r="AQ217" s="15">
        <f>IF(ISBLANK(Overall_Data[[#This Row],[Time of Mock 2]]),AVERAGE(Overall_Data[Time of Mock 2]),VALUE(Overall_Data[[#This Row],[Time of Mock 2]]))</f>
        <v>44</v>
      </c>
      <c r="AR217" s="14">
        <f>IF(ISBLANK(Overall_Data[[#This Row],[Mock 2 Mark]]),AVERAGE(Overall_Data[Mock 2 Mark]),VALUE(Overall_Data[[#This Row],[Mock 2 Mark]]))</f>
        <v>60</v>
      </c>
      <c r="AS217" s="15">
        <f>IF(ISBLANK(Overall_Data[[#This Row],[Time of Mock 3]]),AVERAGE(Overall_Data[Time of Mock 3]),VALUE(Overall_Data[[#This Row],[Time of Mock 3]]))</f>
        <v>0.2982142857142856</v>
      </c>
      <c r="AT217" s="14">
        <f>IF(ISBLANK(Overall_Data[[#This Row],[Mark of Mock 3]]),AVERAGE(Overall_Data[Mark of Mock 3]),VALUE(Overall_Data[[#This Row],[Mark of Mock 3]]))</f>
        <v>81.964285714285708</v>
      </c>
      <c r="AU217" t="str">
        <f>IF(AND(Overall_Data[[#This Row],[Time 1]]&lt;0.5,Overall_Data[[#This Row],[Mark 1]]&gt;75),"A",IF(Overall_Data[[#This Row],[Mark 1]]&gt;70,"B","C"))</f>
        <v>C</v>
      </c>
      <c r="AV217" t="str">
        <f>IF(AND(Overall_Data[[#This Row],[Final Status]]="Passed",Overall_Data[[#This Row],[Retest Count]]&gt;0),"B",IF(Overall_Data[[#This Row],[Final Status]]="Passed","A","C"))</f>
        <v>C</v>
      </c>
      <c r="AW217" t="str">
        <f t="array" ref="AW217">_xlfn.IFS(Overall_Data[[#This Row],[Final Status]]="Passed","A",Overall_Data[[#This Row],[Final Status]]="Failed","B",Overall_Data[[#This Row],[Final Status]]="Not Attended","C")</f>
        <v>B</v>
      </c>
    </row>
    <row r="218" spans="1:49" ht="15.75" customHeight="1" x14ac:dyDescent="0.3">
      <c r="A218" s="46" t="s">
        <v>169</v>
      </c>
      <c r="B218" s="3" t="s">
        <v>113</v>
      </c>
      <c r="C218" s="3" t="s">
        <v>275</v>
      </c>
      <c r="D218" s="3" t="s">
        <v>52</v>
      </c>
      <c r="E218" s="3" t="s">
        <v>58</v>
      </c>
      <c r="F218" s="3">
        <v>71.5</v>
      </c>
      <c r="G218" s="3" t="s">
        <v>54</v>
      </c>
      <c r="H218" s="3" t="s">
        <v>55</v>
      </c>
      <c r="I218" s="25" t="s">
        <v>171</v>
      </c>
      <c r="J218" s="47">
        <v>100</v>
      </c>
      <c r="K218" s="57">
        <v>5390</v>
      </c>
      <c r="L218" s="57">
        <v>6</v>
      </c>
      <c r="M218" s="48">
        <v>9</v>
      </c>
      <c r="N218" s="49">
        <v>5390</v>
      </c>
      <c r="O218" s="49">
        <v>6</v>
      </c>
      <c r="P218" s="49">
        <v>9</v>
      </c>
      <c r="Q218" s="57">
        <v>5390</v>
      </c>
      <c r="R218" s="57">
        <v>6</v>
      </c>
      <c r="S218" s="48">
        <v>9</v>
      </c>
      <c r="T218" s="57">
        <v>5390</v>
      </c>
      <c r="U218" s="57">
        <v>6</v>
      </c>
      <c r="V218" s="48">
        <v>9</v>
      </c>
      <c r="W218" s="48">
        <v>87</v>
      </c>
      <c r="X218" s="61">
        <v>63</v>
      </c>
      <c r="Y218" s="3">
        <v>32</v>
      </c>
      <c r="Z218" s="3">
        <v>77</v>
      </c>
      <c r="AA218" s="56"/>
      <c r="AB218" s="56"/>
      <c r="AC218" s="53">
        <v>0.6</v>
      </c>
      <c r="AD218" s="54">
        <v>0.88</v>
      </c>
      <c r="AE218" s="53">
        <v>0.83</v>
      </c>
      <c r="AF218" s="53">
        <v>1</v>
      </c>
      <c r="AG218" s="53">
        <v>0.63</v>
      </c>
      <c r="AH218" s="55">
        <v>825</v>
      </c>
      <c r="AI218" s="13"/>
      <c r="AJ218" s="45" t="str">
        <f>IF(Overall_Data[[#This Row],[Final Exam Mark]]&gt;0,IF(Overall_Data[[#This Row],[Final Exam Mark]]&gt;=700,"Passed","Failed"),"Not Attended")</f>
        <v>Passed</v>
      </c>
      <c r="AK21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40</v>
      </c>
      <c r="AL218" s="14">
        <f>IF(Overall_Data[[#This Row],[MOS Table - Total Score]]&gt;0,Overall_Data[[#This Row],[MOS Table - Correct Answers]]/(Overall_Data[[#This Row],[MOS Table - Correct Answers]]+Overall_Data[[#This Row],[MOS Table - Wrong Answers]])*100,0)</f>
        <v>40</v>
      </c>
      <c r="AM21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40</v>
      </c>
      <c r="AN218" s="14">
        <f>IF(Overall_Data[[#This Row],[MOS Charts - Total Score]]&gt;0,Overall_Data[[#This Row],[MOS Charts - Correct Answers]]/(Overall_Data[[#This Row],[MOS Charts - Correct Answers]]+Overall_Data[[#This Row],[MOS Charts - Wrong Answers]])*100,0)</f>
        <v>40</v>
      </c>
      <c r="AO218" s="15">
        <f>IF(ISBLANK(Overall_Data[[#This Row],[Time of Mock 1]]),AVERAGE(Overall_Data[Time of Mock 1]),VALUE(Overall_Data[[#This Row],[Time of Mock 1]]))</f>
        <v>87</v>
      </c>
      <c r="AP218" s="14">
        <f>IF(ISBLANK(Overall_Data[[#This Row],[Mock 1 Mark]]),AVERAGE(Overall_Data[Mock 1 Mark]),Overall_Data[[#This Row],[Mock 1 Mark]])</f>
        <v>63</v>
      </c>
      <c r="AQ218" s="15">
        <f>IF(ISBLANK(Overall_Data[[#This Row],[Time of Mock 2]]),AVERAGE(Overall_Data[Time of Mock 2]),VALUE(Overall_Data[[#This Row],[Time of Mock 2]]))</f>
        <v>32</v>
      </c>
      <c r="AR218" s="14">
        <f>IF(ISBLANK(Overall_Data[[#This Row],[Mock 2 Mark]]),AVERAGE(Overall_Data[Mock 2 Mark]),VALUE(Overall_Data[[#This Row],[Mock 2 Mark]]))</f>
        <v>77</v>
      </c>
      <c r="AS218" s="15">
        <f>IF(ISBLANK(Overall_Data[[#This Row],[Time of Mock 3]]),AVERAGE(Overall_Data[Time of Mock 3]),VALUE(Overall_Data[[#This Row],[Time of Mock 3]]))</f>
        <v>0.2982142857142856</v>
      </c>
      <c r="AT218" s="14">
        <f>IF(ISBLANK(Overall_Data[[#This Row],[Mark of Mock 3]]),AVERAGE(Overall_Data[Mark of Mock 3]),VALUE(Overall_Data[[#This Row],[Mark of Mock 3]]))</f>
        <v>81.964285714285708</v>
      </c>
      <c r="AU218" t="str">
        <f>IF(AND(Overall_Data[[#This Row],[Time 1]]&lt;0.5,Overall_Data[[#This Row],[Mark 1]]&gt;75),"A",IF(Overall_Data[[#This Row],[Mark 1]]&gt;70,"B","C"))</f>
        <v>C</v>
      </c>
      <c r="AV218" t="str">
        <f>IF(AND(Overall_Data[[#This Row],[Final Status]]="Passed",Overall_Data[[#This Row],[Retest Count]]&gt;0),"B",IF(Overall_Data[[#This Row],[Final Status]]="Passed","A","C"))</f>
        <v>A</v>
      </c>
      <c r="AW218" t="str">
        <f t="array" ref="AW218">_xlfn.IFS(Overall_Data[[#This Row],[Final Status]]="Passed","A",Overall_Data[[#This Row],[Final Status]]="Failed","B",Overall_Data[[#This Row],[Final Status]]="Not Attended","C")</f>
        <v>A</v>
      </c>
    </row>
    <row r="219" spans="1:49" ht="15.75" customHeight="1" x14ac:dyDescent="0.3">
      <c r="A219" s="46" t="s">
        <v>169</v>
      </c>
      <c r="B219" s="3" t="s">
        <v>113</v>
      </c>
      <c r="C219" s="3" t="s">
        <v>276</v>
      </c>
      <c r="D219" s="3" t="s">
        <v>57</v>
      </c>
      <c r="E219" s="3" t="s">
        <v>58</v>
      </c>
      <c r="F219" s="3">
        <v>72.099999999999994</v>
      </c>
      <c r="G219" s="3" t="s">
        <v>54</v>
      </c>
      <c r="H219" s="3" t="s">
        <v>55</v>
      </c>
      <c r="I219" s="25" t="s">
        <v>171</v>
      </c>
      <c r="J219" s="47">
        <v>100</v>
      </c>
      <c r="K219" s="57">
        <v>9836</v>
      </c>
      <c r="L219" s="57">
        <v>10</v>
      </c>
      <c r="M219" s="48">
        <v>5</v>
      </c>
      <c r="N219" s="49">
        <v>9836</v>
      </c>
      <c r="O219" s="49">
        <v>10</v>
      </c>
      <c r="P219" s="49">
        <v>5</v>
      </c>
      <c r="Q219" s="57">
        <v>9836</v>
      </c>
      <c r="R219" s="57">
        <v>10</v>
      </c>
      <c r="S219" s="48">
        <v>5</v>
      </c>
      <c r="T219" s="57">
        <v>9836</v>
      </c>
      <c r="U219" s="57">
        <v>10</v>
      </c>
      <c r="V219" s="48">
        <v>5</v>
      </c>
      <c r="W219" s="48">
        <v>60</v>
      </c>
      <c r="X219" s="61">
        <v>90</v>
      </c>
      <c r="Y219" s="3">
        <v>21</v>
      </c>
      <c r="Z219" s="3">
        <v>94</v>
      </c>
      <c r="AA219" s="56"/>
      <c r="AB219" s="56"/>
      <c r="AC219" s="53">
        <v>0.8</v>
      </c>
      <c r="AD219" s="54">
        <v>0.75</v>
      </c>
      <c r="AE219" s="53">
        <v>1</v>
      </c>
      <c r="AF219" s="53">
        <v>0.88</v>
      </c>
      <c r="AG219" s="53">
        <v>0.88</v>
      </c>
      <c r="AH219" s="55">
        <v>906</v>
      </c>
      <c r="AI219" s="13"/>
      <c r="AJ219" s="45" t="str">
        <f>IF(Overall_Data[[#This Row],[Final Exam Mark]]&gt;0,IF(Overall_Data[[#This Row],[Final Exam Mark]]&gt;=700,"Passed","Failed"),"Not Attended")</f>
        <v>Passed</v>
      </c>
      <c r="AK21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19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21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219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219" s="15">
        <f>IF(ISBLANK(Overall_Data[[#This Row],[Time of Mock 1]]),AVERAGE(Overall_Data[Time of Mock 1]),VALUE(Overall_Data[[#This Row],[Time of Mock 1]]))</f>
        <v>60</v>
      </c>
      <c r="AP219" s="14">
        <f>IF(ISBLANK(Overall_Data[[#This Row],[Mock 1 Mark]]),AVERAGE(Overall_Data[Mock 1 Mark]),Overall_Data[[#This Row],[Mock 1 Mark]])</f>
        <v>90</v>
      </c>
      <c r="AQ219" s="15">
        <f>IF(ISBLANK(Overall_Data[[#This Row],[Time of Mock 2]]),AVERAGE(Overall_Data[Time of Mock 2]),VALUE(Overall_Data[[#This Row],[Time of Mock 2]]))</f>
        <v>21</v>
      </c>
      <c r="AR219" s="14">
        <f>IF(ISBLANK(Overall_Data[[#This Row],[Mock 2 Mark]]),AVERAGE(Overall_Data[Mock 2 Mark]),VALUE(Overall_Data[[#This Row],[Mock 2 Mark]]))</f>
        <v>94</v>
      </c>
      <c r="AS219" s="15">
        <f>IF(ISBLANK(Overall_Data[[#This Row],[Time of Mock 3]]),AVERAGE(Overall_Data[Time of Mock 3]),VALUE(Overall_Data[[#This Row],[Time of Mock 3]]))</f>
        <v>0.2982142857142856</v>
      </c>
      <c r="AT219" s="14">
        <f>IF(ISBLANK(Overall_Data[[#This Row],[Mark of Mock 3]]),AVERAGE(Overall_Data[Mark of Mock 3]),VALUE(Overall_Data[[#This Row],[Mark of Mock 3]]))</f>
        <v>81.964285714285708</v>
      </c>
      <c r="AU219" t="str">
        <f>IF(AND(Overall_Data[[#This Row],[Time 1]]&lt;0.5,Overall_Data[[#This Row],[Mark 1]]&gt;75),"A",IF(Overall_Data[[#This Row],[Mark 1]]&gt;70,"B","C"))</f>
        <v>B</v>
      </c>
      <c r="AV219" t="str">
        <f>IF(AND(Overall_Data[[#This Row],[Final Status]]="Passed",Overall_Data[[#This Row],[Retest Count]]&gt;0),"B",IF(Overall_Data[[#This Row],[Final Status]]="Passed","A","C"))</f>
        <v>A</v>
      </c>
      <c r="AW219" t="str">
        <f t="array" ref="AW219">_xlfn.IFS(Overall_Data[[#This Row],[Final Status]]="Passed","A",Overall_Data[[#This Row],[Final Status]]="Failed","B",Overall_Data[[#This Row],[Final Status]]="Not Attended","C")</f>
        <v>A</v>
      </c>
    </row>
    <row r="220" spans="1:49" ht="15.75" customHeight="1" x14ac:dyDescent="0.3">
      <c r="A220" s="46" t="s">
        <v>169</v>
      </c>
      <c r="B220" s="3" t="s">
        <v>113</v>
      </c>
      <c r="C220" s="3" t="s">
        <v>277</v>
      </c>
      <c r="D220" s="3" t="s">
        <v>52</v>
      </c>
      <c r="E220" s="3" t="s">
        <v>58</v>
      </c>
      <c r="F220" s="3">
        <v>69.599999999999994</v>
      </c>
      <c r="G220" s="3" t="s">
        <v>55</v>
      </c>
      <c r="H220" s="3" t="s">
        <v>55</v>
      </c>
      <c r="I220" s="25" t="s">
        <v>186</v>
      </c>
      <c r="J220" s="47">
        <v>100</v>
      </c>
      <c r="K220" s="57">
        <v>7200</v>
      </c>
      <c r="L220" s="57">
        <v>8</v>
      </c>
      <c r="M220" s="48">
        <v>7</v>
      </c>
      <c r="N220" s="49">
        <v>7200</v>
      </c>
      <c r="O220" s="49">
        <v>8</v>
      </c>
      <c r="P220" s="49">
        <v>7</v>
      </c>
      <c r="Q220" s="57">
        <v>7200</v>
      </c>
      <c r="R220" s="57">
        <v>8</v>
      </c>
      <c r="S220" s="48">
        <v>7</v>
      </c>
      <c r="T220" s="57">
        <v>7200</v>
      </c>
      <c r="U220" s="57">
        <v>8</v>
      </c>
      <c r="V220" s="48">
        <v>7</v>
      </c>
      <c r="W220" s="48">
        <v>73</v>
      </c>
      <c r="X220" s="61">
        <v>90</v>
      </c>
      <c r="Y220" s="3">
        <v>46</v>
      </c>
      <c r="Z220" s="3">
        <v>87</v>
      </c>
      <c r="AA220" s="56"/>
      <c r="AB220" s="56"/>
      <c r="AC220" s="53">
        <v>0.8</v>
      </c>
      <c r="AD220" s="54">
        <v>0.75</v>
      </c>
      <c r="AE220" s="53">
        <v>0.83</v>
      </c>
      <c r="AF220" s="53">
        <v>1</v>
      </c>
      <c r="AG220" s="53">
        <v>0.75</v>
      </c>
      <c r="AH220" s="55">
        <v>850</v>
      </c>
      <c r="AI220" s="13"/>
      <c r="AJ220" s="45" t="str">
        <f>IF(Overall_Data[[#This Row],[Final Exam Mark]]&gt;0,IF(Overall_Data[[#This Row],[Final Exam Mark]]&gt;=700,"Passed","Failed"),"Not Attended")</f>
        <v>Passed</v>
      </c>
      <c r="AK22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20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2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20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20" s="15">
        <f>IF(ISBLANK(Overall_Data[[#This Row],[Time of Mock 1]]),AVERAGE(Overall_Data[Time of Mock 1]),VALUE(Overall_Data[[#This Row],[Time of Mock 1]]))</f>
        <v>73</v>
      </c>
      <c r="AP220" s="14">
        <f>IF(ISBLANK(Overall_Data[[#This Row],[Mock 1 Mark]]),AVERAGE(Overall_Data[Mock 1 Mark]),Overall_Data[[#This Row],[Mock 1 Mark]])</f>
        <v>90</v>
      </c>
      <c r="AQ220" s="15">
        <f>IF(ISBLANK(Overall_Data[[#This Row],[Time of Mock 2]]),AVERAGE(Overall_Data[Time of Mock 2]),VALUE(Overall_Data[[#This Row],[Time of Mock 2]]))</f>
        <v>46</v>
      </c>
      <c r="AR220" s="14">
        <f>IF(ISBLANK(Overall_Data[[#This Row],[Mock 2 Mark]]),AVERAGE(Overall_Data[Mock 2 Mark]),VALUE(Overall_Data[[#This Row],[Mock 2 Mark]]))</f>
        <v>87</v>
      </c>
      <c r="AS220" s="15">
        <f>IF(ISBLANK(Overall_Data[[#This Row],[Time of Mock 3]]),AVERAGE(Overall_Data[Time of Mock 3]),VALUE(Overall_Data[[#This Row],[Time of Mock 3]]))</f>
        <v>0.2982142857142856</v>
      </c>
      <c r="AT220" s="14">
        <f>IF(ISBLANK(Overall_Data[[#This Row],[Mark of Mock 3]]),AVERAGE(Overall_Data[Mark of Mock 3]),VALUE(Overall_Data[[#This Row],[Mark of Mock 3]]))</f>
        <v>81.964285714285708</v>
      </c>
      <c r="AU220" t="str">
        <f>IF(AND(Overall_Data[[#This Row],[Time 1]]&lt;0.5,Overall_Data[[#This Row],[Mark 1]]&gt;75),"A",IF(Overall_Data[[#This Row],[Mark 1]]&gt;70,"B","C"))</f>
        <v>B</v>
      </c>
      <c r="AV220" t="str">
        <f>IF(AND(Overall_Data[[#This Row],[Final Status]]="Passed",Overall_Data[[#This Row],[Retest Count]]&gt;0),"B",IF(Overall_Data[[#This Row],[Final Status]]="Passed","A","C"))</f>
        <v>A</v>
      </c>
      <c r="AW220" t="str">
        <f t="array" ref="AW220">_xlfn.IFS(Overall_Data[[#This Row],[Final Status]]="Passed","A",Overall_Data[[#This Row],[Final Status]]="Failed","B",Overall_Data[[#This Row],[Final Status]]="Not Attended","C")</f>
        <v>A</v>
      </c>
    </row>
    <row r="221" spans="1:49" ht="15.75" customHeight="1" x14ac:dyDescent="0.3">
      <c r="A221" s="46" t="s">
        <v>169</v>
      </c>
      <c r="B221" s="3" t="s">
        <v>113</v>
      </c>
      <c r="C221" s="3" t="s">
        <v>277</v>
      </c>
      <c r="D221" s="3" t="s">
        <v>52</v>
      </c>
      <c r="E221" s="3" t="s">
        <v>58</v>
      </c>
      <c r="F221" s="3">
        <v>65</v>
      </c>
      <c r="G221" s="3" t="s">
        <v>54</v>
      </c>
      <c r="H221" s="3" t="s">
        <v>55</v>
      </c>
      <c r="I221" s="25" t="s">
        <v>236</v>
      </c>
      <c r="J221" s="47">
        <v>100</v>
      </c>
      <c r="K221" s="57">
        <v>10413</v>
      </c>
      <c r="L221" s="57">
        <v>11</v>
      </c>
      <c r="M221" s="48">
        <v>4</v>
      </c>
      <c r="N221" s="49">
        <v>10413</v>
      </c>
      <c r="O221" s="49">
        <v>11</v>
      </c>
      <c r="P221" s="49">
        <v>4</v>
      </c>
      <c r="Q221" s="57">
        <v>10413</v>
      </c>
      <c r="R221" s="57">
        <v>11</v>
      </c>
      <c r="S221" s="48">
        <v>4</v>
      </c>
      <c r="T221" s="57">
        <v>10413</v>
      </c>
      <c r="U221" s="57">
        <v>11</v>
      </c>
      <c r="V221" s="48">
        <v>4</v>
      </c>
      <c r="W221" s="48">
        <v>77</v>
      </c>
      <c r="X221" s="61">
        <v>73</v>
      </c>
      <c r="Y221" s="3">
        <v>41</v>
      </c>
      <c r="Z221" s="3">
        <v>67</v>
      </c>
      <c r="AA221" s="56"/>
      <c r="AB221" s="56"/>
      <c r="AC221" s="53">
        <v>0.6</v>
      </c>
      <c r="AD221" s="54">
        <v>0.25</v>
      </c>
      <c r="AE221" s="53">
        <v>0.33</v>
      </c>
      <c r="AF221" s="53">
        <v>0.38</v>
      </c>
      <c r="AG221" s="53">
        <v>0.38</v>
      </c>
      <c r="AH221" s="55">
        <v>478</v>
      </c>
      <c r="AI221" s="13"/>
      <c r="AJ221" s="45" t="str">
        <f>IF(Overall_Data[[#This Row],[Final Exam Mark]]&gt;0,IF(Overall_Data[[#This Row],[Final Exam Mark]]&gt;=700,"Passed","Failed"),"Not Attended")</f>
        <v>Failed</v>
      </c>
      <c r="AK22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21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2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21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21" s="15">
        <f>IF(ISBLANK(Overall_Data[[#This Row],[Time of Mock 1]]),AVERAGE(Overall_Data[Time of Mock 1]),VALUE(Overall_Data[[#This Row],[Time of Mock 1]]))</f>
        <v>77</v>
      </c>
      <c r="AP221" s="14">
        <f>IF(ISBLANK(Overall_Data[[#This Row],[Mock 1 Mark]]),AVERAGE(Overall_Data[Mock 1 Mark]),Overall_Data[[#This Row],[Mock 1 Mark]])</f>
        <v>73</v>
      </c>
      <c r="AQ221" s="15">
        <f>IF(ISBLANK(Overall_Data[[#This Row],[Time of Mock 2]]),AVERAGE(Overall_Data[Time of Mock 2]),VALUE(Overall_Data[[#This Row],[Time of Mock 2]]))</f>
        <v>41</v>
      </c>
      <c r="AR221" s="14">
        <f>IF(ISBLANK(Overall_Data[[#This Row],[Mock 2 Mark]]),AVERAGE(Overall_Data[Mock 2 Mark]),VALUE(Overall_Data[[#This Row],[Mock 2 Mark]]))</f>
        <v>67</v>
      </c>
      <c r="AS221" s="15">
        <f>IF(ISBLANK(Overall_Data[[#This Row],[Time of Mock 3]]),AVERAGE(Overall_Data[Time of Mock 3]),VALUE(Overall_Data[[#This Row],[Time of Mock 3]]))</f>
        <v>0.2982142857142856</v>
      </c>
      <c r="AT221" s="14">
        <f>IF(ISBLANK(Overall_Data[[#This Row],[Mark of Mock 3]]),AVERAGE(Overall_Data[Mark of Mock 3]),VALUE(Overall_Data[[#This Row],[Mark of Mock 3]]))</f>
        <v>81.964285714285708</v>
      </c>
      <c r="AU221" t="str">
        <f>IF(AND(Overall_Data[[#This Row],[Time 1]]&lt;0.5,Overall_Data[[#This Row],[Mark 1]]&gt;75),"A",IF(Overall_Data[[#This Row],[Mark 1]]&gt;70,"B","C"))</f>
        <v>B</v>
      </c>
      <c r="AV221" t="str">
        <f>IF(AND(Overall_Data[[#This Row],[Final Status]]="Passed",Overall_Data[[#This Row],[Retest Count]]&gt;0),"B",IF(Overall_Data[[#This Row],[Final Status]]="Passed","A","C"))</f>
        <v>C</v>
      </c>
      <c r="AW221" t="str">
        <f t="array" ref="AW221">_xlfn.IFS(Overall_Data[[#This Row],[Final Status]]="Passed","A",Overall_Data[[#This Row],[Final Status]]="Failed","B",Overall_Data[[#This Row],[Final Status]]="Not Attended","C")</f>
        <v>B</v>
      </c>
    </row>
    <row r="222" spans="1:49" ht="15.75" customHeight="1" x14ac:dyDescent="0.3">
      <c r="A222" s="46" t="s">
        <v>169</v>
      </c>
      <c r="B222" s="3" t="s">
        <v>113</v>
      </c>
      <c r="C222" s="3" t="s">
        <v>278</v>
      </c>
      <c r="D222" s="3" t="s">
        <v>52</v>
      </c>
      <c r="E222" s="3" t="s">
        <v>58</v>
      </c>
      <c r="F222" s="3">
        <v>0.77510000000000001</v>
      </c>
      <c r="G222" s="3" t="s">
        <v>54</v>
      </c>
      <c r="H222" s="3" t="s">
        <v>55</v>
      </c>
      <c r="I222" s="25" t="s">
        <v>279</v>
      </c>
      <c r="J222" s="47">
        <v>100</v>
      </c>
      <c r="K222" s="57">
        <v>9446</v>
      </c>
      <c r="L222" s="57">
        <v>11</v>
      </c>
      <c r="M222" s="48">
        <v>4</v>
      </c>
      <c r="N222" s="49">
        <v>9446</v>
      </c>
      <c r="O222" s="49">
        <v>11</v>
      </c>
      <c r="P222" s="49">
        <v>4</v>
      </c>
      <c r="Q222" s="57">
        <v>9446</v>
      </c>
      <c r="R222" s="57">
        <v>11</v>
      </c>
      <c r="S222" s="48">
        <v>4</v>
      </c>
      <c r="T222" s="57">
        <v>9446</v>
      </c>
      <c r="U222" s="57">
        <v>11</v>
      </c>
      <c r="V222" s="48">
        <v>4</v>
      </c>
      <c r="W222" s="48">
        <v>50</v>
      </c>
      <c r="X222" s="61">
        <v>78</v>
      </c>
      <c r="Y222" s="3">
        <v>32</v>
      </c>
      <c r="Z222" s="3">
        <v>90</v>
      </c>
      <c r="AA222" s="56"/>
      <c r="AB222" s="56"/>
      <c r="AC222" s="53">
        <v>0.2</v>
      </c>
      <c r="AD222" s="54">
        <v>0.25</v>
      </c>
      <c r="AE222" s="53">
        <v>0.5</v>
      </c>
      <c r="AF222" s="53">
        <v>0.75</v>
      </c>
      <c r="AG222" s="53">
        <v>0.75</v>
      </c>
      <c r="AH222" s="55">
        <v>663</v>
      </c>
      <c r="AI222" s="13"/>
      <c r="AJ222" s="45" t="str">
        <f>IF(Overall_Data[[#This Row],[Final Exam Mark]]&gt;0,IF(Overall_Data[[#This Row],[Final Exam Mark]]&gt;=700,"Passed","Failed"),"Not Attended")</f>
        <v>Failed</v>
      </c>
      <c r="AK22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22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2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22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22" s="15">
        <f>IF(ISBLANK(Overall_Data[[#This Row],[Time of Mock 1]]),AVERAGE(Overall_Data[Time of Mock 1]),VALUE(Overall_Data[[#This Row],[Time of Mock 1]]))</f>
        <v>50</v>
      </c>
      <c r="AP222" s="14">
        <f>IF(ISBLANK(Overall_Data[[#This Row],[Mock 1 Mark]]),AVERAGE(Overall_Data[Mock 1 Mark]),Overall_Data[[#This Row],[Mock 1 Mark]])</f>
        <v>78</v>
      </c>
      <c r="AQ222" s="15">
        <f>IF(ISBLANK(Overall_Data[[#This Row],[Time of Mock 2]]),AVERAGE(Overall_Data[Time of Mock 2]),VALUE(Overall_Data[[#This Row],[Time of Mock 2]]))</f>
        <v>32</v>
      </c>
      <c r="AR222" s="14">
        <f>IF(ISBLANK(Overall_Data[[#This Row],[Mock 2 Mark]]),AVERAGE(Overall_Data[Mock 2 Mark]),VALUE(Overall_Data[[#This Row],[Mock 2 Mark]]))</f>
        <v>90</v>
      </c>
      <c r="AS222" s="15">
        <f>IF(ISBLANK(Overall_Data[[#This Row],[Time of Mock 3]]),AVERAGE(Overall_Data[Time of Mock 3]),VALUE(Overall_Data[[#This Row],[Time of Mock 3]]))</f>
        <v>0.2982142857142856</v>
      </c>
      <c r="AT222" s="14">
        <f>IF(ISBLANK(Overall_Data[[#This Row],[Mark of Mock 3]]),AVERAGE(Overall_Data[Mark of Mock 3]),VALUE(Overall_Data[[#This Row],[Mark of Mock 3]]))</f>
        <v>81.964285714285708</v>
      </c>
      <c r="AU222" t="str">
        <f>IF(AND(Overall_Data[[#This Row],[Time 1]]&lt;0.5,Overall_Data[[#This Row],[Mark 1]]&gt;75),"A",IF(Overall_Data[[#This Row],[Mark 1]]&gt;70,"B","C"))</f>
        <v>B</v>
      </c>
      <c r="AV222" t="str">
        <f>IF(AND(Overall_Data[[#This Row],[Final Status]]="Passed",Overall_Data[[#This Row],[Retest Count]]&gt;0),"B",IF(Overall_Data[[#This Row],[Final Status]]="Passed","A","C"))</f>
        <v>C</v>
      </c>
      <c r="AW222" t="str">
        <f t="array" ref="AW222">_xlfn.IFS(Overall_Data[[#This Row],[Final Status]]="Passed","A",Overall_Data[[#This Row],[Final Status]]="Failed","B",Overall_Data[[#This Row],[Final Status]]="Not Attended","C")</f>
        <v>B</v>
      </c>
    </row>
    <row r="223" spans="1:49" ht="15.75" customHeight="1" x14ac:dyDescent="0.3">
      <c r="A223" s="46" t="s">
        <v>169</v>
      </c>
      <c r="B223" s="3" t="s">
        <v>113</v>
      </c>
      <c r="C223" s="3" t="s">
        <v>280</v>
      </c>
      <c r="D223" s="3" t="s">
        <v>52</v>
      </c>
      <c r="E223" s="3" t="s">
        <v>81</v>
      </c>
      <c r="F223" s="18">
        <v>7.58</v>
      </c>
      <c r="G223" s="3" t="s">
        <v>54</v>
      </c>
      <c r="H223" s="3" t="s">
        <v>55</v>
      </c>
      <c r="I223" s="25" t="s">
        <v>255</v>
      </c>
      <c r="J223" s="47">
        <v>100</v>
      </c>
      <c r="K223" s="57">
        <v>12396</v>
      </c>
      <c r="L223" s="57">
        <v>13</v>
      </c>
      <c r="M223" s="48">
        <v>2</v>
      </c>
      <c r="N223" s="49">
        <v>12396</v>
      </c>
      <c r="O223" s="49">
        <v>13</v>
      </c>
      <c r="P223" s="49">
        <v>2</v>
      </c>
      <c r="Q223" s="57">
        <v>12396</v>
      </c>
      <c r="R223" s="57">
        <v>13</v>
      </c>
      <c r="S223" s="48">
        <v>2</v>
      </c>
      <c r="T223" s="57">
        <v>12396</v>
      </c>
      <c r="U223" s="57">
        <v>13</v>
      </c>
      <c r="V223" s="48">
        <v>2</v>
      </c>
      <c r="W223" s="48">
        <v>93</v>
      </c>
      <c r="X223" s="61">
        <v>85</v>
      </c>
      <c r="Y223" s="3">
        <v>52</v>
      </c>
      <c r="Z223" s="3">
        <v>97</v>
      </c>
      <c r="AA223" s="56"/>
      <c r="AB223" s="56"/>
      <c r="AC223" s="53">
        <v>0.8</v>
      </c>
      <c r="AD223" s="54">
        <v>0.75</v>
      </c>
      <c r="AE223" s="53">
        <v>1</v>
      </c>
      <c r="AF223" s="53">
        <v>1</v>
      </c>
      <c r="AG223" s="53">
        <v>0.88</v>
      </c>
      <c r="AH223" s="55">
        <v>925</v>
      </c>
      <c r="AI223" s="13"/>
      <c r="AJ223" s="45" t="str">
        <f>IF(Overall_Data[[#This Row],[Final Exam Mark]]&gt;0,IF(Overall_Data[[#This Row],[Final Exam Mark]]&gt;=700,"Passed","Failed"),"Not Attended")</f>
        <v>Passed</v>
      </c>
      <c r="AK22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223" s="14">
        <f>IF(Overall_Data[[#This Row],[MOS Table - Total Score]]&gt;0,Overall_Data[[#This Row],[MOS Table - Correct Answers]]/(Overall_Data[[#This Row],[MOS Table - Correct Answers]]+Overall_Data[[#This Row],[MOS Table - Wrong Answers]])*100,0)</f>
        <v>86.666666666666671</v>
      </c>
      <c r="AM22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86.666666666666671</v>
      </c>
      <c r="AN223" s="14">
        <f>IF(Overall_Data[[#This Row],[MOS Charts - Total Score]]&gt;0,Overall_Data[[#This Row],[MOS Charts - Correct Answers]]/(Overall_Data[[#This Row],[MOS Charts - Correct Answers]]+Overall_Data[[#This Row],[MOS Charts - Wrong Answers]])*100,0)</f>
        <v>86.666666666666671</v>
      </c>
      <c r="AO223" s="15">
        <f>IF(ISBLANK(Overall_Data[[#This Row],[Time of Mock 1]]),AVERAGE(Overall_Data[Time of Mock 1]),VALUE(Overall_Data[[#This Row],[Time of Mock 1]]))</f>
        <v>93</v>
      </c>
      <c r="AP223" s="14">
        <f>IF(ISBLANK(Overall_Data[[#This Row],[Mock 1 Mark]]),AVERAGE(Overall_Data[Mock 1 Mark]),Overall_Data[[#This Row],[Mock 1 Mark]])</f>
        <v>85</v>
      </c>
      <c r="AQ223" s="15">
        <f>IF(ISBLANK(Overall_Data[[#This Row],[Time of Mock 2]]),AVERAGE(Overall_Data[Time of Mock 2]),VALUE(Overall_Data[[#This Row],[Time of Mock 2]]))</f>
        <v>52</v>
      </c>
      <c r="AR223" s="14">
        <f>IF(ISBLANK(Overall_Data[[#This Row],[Mock 2 Mark]]),AVERAGE(Overall_Data[Mock 2 Mark]),VALUE(Overall_Data[[#This Row],[Mock 2 Mark]]))</f>
        <v>97</v>
      </c>
      <c r="AS223" s="15">
        <f>IF(ISBLANK(Overall_Data[[#This Row],[Time of Mock 3]]),AVERAGE(Overall_Data[Time of Mock 3]),VALUE(Overall_Data[[#This Row],[Time of Mock 3]]))</f>
        <v>0.2982142857142856</v>
      </c>
      <c r="AT223" s="14">
        <f>IF(ISBLANK(Overall_Data[[#This Row],[Mark of Mock 3]]),AVERAGE(Overall_Data[Mark of Mock 3]),VALUE(Overall_Data[[#This Row],[Mark of Mock 3]]))</f>
        <v>81.964285714285708</v>
      </c>
      <c r="AU223" t="str">
        <f>IF(AND(Overall_Data[[#This Row],[Time 1]]&lt;0.5,Overall_Data[[#This Row],[Mark 1]]&gt;75),"A",IF(Overall_Data[[#This Row],[Mark 1]]&gt;70,"B","C"))</f>
        <v>B</v>
      </c>
      <c r="AV223" t="str">
        <f>IF(AND(Overall_Data[[#This Row],[Final Status]]="Passed",Overall_Data[[#This Row],[Retest Count]]&gt;0),"B",IF(Overall_Data[[#This Row],[Final Status]]="Passed","A","C"))</f>
        <v>A</v>
      </c>
      <c r="AW223" t="str">
        <f t="array" ref="AW223">_xlfn.IFS(Overall_Data[[#This Row],[Final Status]]="Passed","A",Overall_Data[[#This Row],[Final Status]]="Failed","B",Overall_Data[[#This Row],[Final Status]]="Not Attended","C")</f>
        <v>A</v>
      </c>
    </row>
    <row r="224" spans="1:49" ht="15.75" customHeight="1" x14ac:dyDescent="0.3">
      <c r="A224" s="46" t="s">
        <v>169</v>
      </c>
      <c r="B224" s="3" t="s">
        <v>113</v>
      </c>
      <c r="C224" s="3" t="s">
        <v>281</v>
      </c>
      <c r="D224" s="3" t="s">
        <v>52</v>
      </c>
      <c r="E224" s="3" t="s">
        <v>81</v>
      </c>
      <c r="F224" s="3">
        <v>85</v>
      </c>
      <c r="G224" s="3" t="s">
        <v>55</v>
      </c>
      <c r="H224" s="3" t="s">
        <v>55</v>
      </c>
      <c r="I224" s="25" t="s">
        <v>210</v>
      </c>
      <c r="J224" s="47">
        <v>100</v>
      </c>
      <c r="K224" s="57">
        <v>10920</v>
      </c>
      <c r="L224" s="57">
        <v>13</v>
      </c>
      <c r="M224" s="48">
        <v>2</v>
      </c>
      <c r="N224" s="49">
        <v>10920</v>
      </c>
      <c r="O224" s="49">
        <v>13</v>
      </c>
      <c r="P224" s="49">
        <v>2</v>
      </c>
      <c r="Q224" s="57">
        <v>10920</v>
      </c>
      <c r="R224" s="57">
        <v>13</v>
      </c>
      <c r="S224" s="48">
        <v>2</v>
      </c>
      <c r="T224" s="57">
        <v>10920</v>
      </c>
      <c r="U224" s="57">
        <v>13</v>
      </c>
      <c r="V224" s="48">
        <v>2</v>
      </c>
      <c r="W224" s="48">
        <v>77</v>
      </c>
      <c r="X224" s="61">
        <v>80</v>
      </c>
      <c r="Y224" s="51">
        <v>37</v>
      </c>
      <c r="Z224" s="51">
        <v>87</v>
      </c>
      <c r="AA224" s="56"/>
      <c r="AB224" s="56"/>
      <c r="AC224" s="53">
        <v>1</v>
      </c>
      <c r="AD224" s="54">
        <v>1</v>
      </c>
      <c r="AE224" s="53">
        <v>0.83</v>
      </c>
      <c r="AF224" s="53">
        <v>1</v>
      </c>
      <c r="AG224" s="53">
        <v>0.88</v>
      </c>
      <c r="AH224" s="55">
        <v>950</v>
      </c>
      <c r="AI224" s="13"/>
      <c r="AJ224" s="45" t="str">
        <f>IF(Overall_Data[[#This Row],[Final Exam Mark]]&gt;0,IF(Overall_Data[[#This Row],[Final Exam Mark]]&gt;=700,"Passed","Failed"),"Not Attended")</f>
        <v>Passed</v>
      </c>
      <c r="AK22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86.666666666666671</v>
      </c>
      <c r="AL224" s="14">
        <f>IF(Overall_Data[[#This Row],[MOS Table - Total Score]]&gt;0,Overall_Data[[#This Row],[MOS Table - Correct Answers]]/(Overall_Data[[#This Row],[MOS Table - Correct Answers]]+Overall_Data[[#This Row],[MOS Table - Wrong Answers]])*100,0)</f>
        <v>86.666666666666671</v>
      </c>
      <c r="AM22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86.666666666666671</v>
      </c>
      <c r="AN224" s="14">
        <f>IF(Overall_Data[[#This Row],[MOS Charts - Total Score]]&gt;0,Overall_Data[[#This Row],[MOS Charts - Correct Answers]]/(Overall_Data[[#This Row],[MOS Charts - Correct Answers]]+Overall_Data[[#This Row],[MOS Charts - Wrong Answers]])*100,0)</f>
        <v>86.666666666666671</v>
      </c>
      <c r="AO224" s="15">
        <f>IF(ISBLANK(Overall_Data[[#This Row],[Time of Mock 1]]),AVERAGE(Overall_Data[Time of Mock 1]),VALUE(Overall_Data[[#This Row],[Time of Mock 1]]))</f>
        <v>77</v>
      </c>
      <c r="AP224" s="14">
        <f>IF(ISBLANK(Overall_Data[[#This Row],[Mock 1 Mark]]),AVERAGE(Overall_Data[Mock 1 Mark]),Overall_Data[[#This Row],[Mock 1 Mark]])</f>
        <v>80</v>
      </c>
      <c r="AQ224" s="15">
        <f>IF(ISBLANK(Overall_Data[[#This Row],[Time of Mock 2]]),AVERAGE(Overall_Data[Time of Mock 2]),VALUE(Overall_Data[[#This Row],[Time of Mock 2]]))</f>
        <v>37</v>
      </c>
      <c r="AR224" s="14">
        <f>IF(ISBLANK(Overall_Data[[#This Row],[Mock 2 Mark]]),AVERAGE(Overall_Data[Mock 2 Mark]),VALUE(Overall_Data[[#This Row],[Mock 2 Mark]]))</f>
        <v>87</v>
      </c>
      <c r="AS224" s="15">
        <f>IF(ISBLANK(Overall_Data[[#This Row],[Time of Mock 3]]),AVERAGE(Overall_Data[Time of Mock 3]),VALUE(Overall_Data[[#This Row],[Time of Mock 3]]))</f>
        <v>0.2982142857142856</v>
      </c>
      <c r="AT224" s="14">
        <f>IF(ISBLANK(Overall_Data[[#This Row],[Mark of Mock 3]]),AVERAGE(Overall_Data[Mark of Mock 3]),VALUE(Overall_Data[[#This Row],[Mark of Mock 3]]))</f>
        <v>81.964285714285708</v>
      </c>
      <c r="AU224" t="str">
        <f>IF(AND(Overall_Data[[#This Row],[Time 1]]&lt;0.5,Overall_Data[[#This Row],[Mark 1]]&gt;75),"A",IF(Overall_Data[[#This Row],[Mark 1]]&gt;70,"B","C"))</f>
        <v>B</v>
      </c>
      <c r="AV224" t="str">
        <f>IF(AND(Overall_Data[[#This Row],[Final Status]]="Passed",Overall_Data[[#This Row],[Retest Count]]&gt;0),"B",IF(Overall_Data[[#This Row],[Final Status]]="Passed","A","C"))</f>
        <v>A</v>
      </c>
      <c r="AW224" t="str">
        <f t="array" ref="AW224">_xlfn.IFS(Overall_Data[[#This Row],[Final Status]]="Passed","A",Overall_Data[[#This Row],[Final Status]]="Failed","B",Overall_Data[[#This Row],[Final Status]]="Not Attended","C")</f>
        <v>A</v>
      </c>
    </row>
    <row r="225" spans="1:49" ht="15.75" customHeight="1" x14ac:dyDescent="0.3">
      <c r="A225" s="46" t="s">
        <v>169</v>
      </c>
      <c r="B225" s="3" t="s">
        <v>113</v>
      </c>
      <c r="C225" s="3" t="s">
        <v>282</v>
      </c>
      <c r="D225" s="3" t="s">
        <v>52</v>
      </c>
      <c r="E225" s="3" t="s">
        <v>58</v>
      </c>
      <c r="F225" s="3">
        <v>68</v>
      </c>
      <c r="G225" s="3" t="s">
        <v>55</v>
      </c>
      <c r="H225" s="3" t="s">
        <v>55</v>
      </c>
      <c r="I225" s="25" t="s">
        <v>291</v>
      </c>
      <c r="J225" s="47">
        <v>100</v>
      </c>
      <c r="K225" s="57">
        <v>8232</v>
      </c>
      <c r="L225" s="57">
        <v>8</v>
      </c>
      <c r="M225" s="48">
        <v>7</v>
      </c>
      <c r="N225" s="49">
        <v>8232</v>
      </c>
      <c r="O225" s="49">
        <v>8</v>
      </c>
      <c r="P225" s="49">
        <v>7</v>
      </c>
      <c r="Q225" s="57">
        <v>8232</v>
      </c>
      <c r="R225" s="57">
        <v>8</v>
      </c>
      <c r="S225" s="48">
        <v>7</v>
      </c>
      <c r="T225" s="57">
        <v>8232</v>
      </c>
      <c r="U225" s="57">
        <v>8</v>
      </c>
      <c r="V225" s="48">
        <v>7</v>
      </c>
      <c r="W225" s="48">
        <v>65</v>
      </c>
      <c r="X225" s="61">
        <v>25</v>
      </c>
      <c r="Y225" s="3">
        <v>34</v>
      </c>
      <c r="Z225" s="3">
        <v>70</v>
      </c>
      <c r="AA225" s="56"/>
      <c r="AB225" s="56"/>
      <c r="AC225" s="53">
        <v>0.6</v>
      </c>
      <c r="AD225" s="54">
        <v>0.5</v>
      </c>
      <c r="AE225" s="53">
        <v>0.5</v>
      </c>
      <c r="AF225" s="53">
        <v>0.63</v>
      </c>
      <c r="AG225" s="53">
        <v>0.38</v>
      </c>
      <c r="AH225" s="55">
        <v>663</v>
      </c>
      <c r="AI225" s="13"/>
      <c r="AJ225" s="45" t="str">
        <f>IF(Overall_Data[[#This Row],[Final Exam Mark]]&gt;0,IF(Overall_Data[[#This Row],[Final Exam Mark]]&gt;=700,"Passed","Failed"),"Not Attended")</f>
        <v>Failed</v>
      </c>
      <c r="AK22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25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2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25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25" s="15">
        <f>IF(ISBLANK(Overall_Data[[#This Row],[Time of Mock 1]]),AVERAGE(Overall_Data[Time of Mock 1]),VALUE(Overall_Data[[#This Row],[Time of Mock 1]]))</f>
        <v>65</v>
      </c>
      <c r="AP225" s="14">
        <f>IF(ISBLANK(Overall_Data[[#This Row],[Mock 1 Mark]]),AVERAGE(Overall_Data[Mock 1 Mark]),Overall_Data[[#This Row],[Mock 1 Mark]])</f>
        <v>25</v>
      </c>
      <c r="AQ225" s="15">
        <f>IF(ISBLANK(Overall_Data[[#This Row],[Time of Mock 2]]),AVERAGE(Overall_Data[Time of Mock 2]),VALUE(Overall_Data[[#This Row],[Time of Mock 2]]))</f>
        <v>34</v>
      </c>
      <c r="AR225" s="14">
        <f>IF(ISBLANK(Overall_Data[[#This Row],[Mock 2 Mark]]),AVERAGE(Overall_Data[Mock 2 Mark]),VALUE(Overall_Data[[#This Row],[Mock 2 Mark]]))</f>
        <v>70</v>
      </c>
      <c r="AS225" s="15">
        <f>IF(ISBLANK(Overall_Data[[#This Row],[Time of Mock 3]]),AVERAGE(Overall_Data[Time of Mock 3]),VALUE(Overall_Data[[#This Row],[Time of Mock 3]]))</f>
        <v>0.2982142857142856</v>
      </c>
      <c r="AT225" s="14">
        <f>IF(ISBLANK(Overall_Data[[#This Row],[Mark of Mock 3]]),AVERAGE(Overall_Data[Mark of Mock 3]),VALUE(Overall_Data[[#This Row],[Mark of Mock 3]]))</f>
        <v>81.964285714285708</v>
      </c>
      <c r="AU225" t="str">
        <f>IF(AND(Overall_Data[[#This Row],[Time 1]]&lt;0.5,Overall_Data[[#This Row],[Mark 1]]&gt;75),"A",IF(Overall_Data[[#This Row],[Mark 1]]&gt;70,"B","C"))</f>
        <v>C</v>
      </c>
      <c r="AV225" t="str">
        <f>IF(AND(Overall_Data[[#This Row],[Final Status]]="Passed",Overall_Data[[#This Row],[Retest Count]]&gt;0),"B",IF(Overall_Data[[#This Row],[Final Status]]="Passed","A","C"))</f>
        <v>C</v>
      </c>
      <c r="AW225" t="str">
        <f t="array" ref="AW225">_xlfn.IFS(Overall_Data[[#This Row],[Final Status]]="Passed","A",Overall_Data[[#This Row],[Final Status]]="Failed","B",Overall_Data[[#This Row],[Final Status]]="Not Attended","C")</f>
        <v>B</v>
      </c>
    </row>
    <row r="226" spans="1:49" ht="15.75" customHeight="1" x14ac:dyDescent="0.3">
      <c r="A226" s="46" t="s">
        <v>169</v>
      </c>
      <c r="B226" s="3" t="s">
        <v>113</v>
      </c>
      <c r="C226" s="3" t="s">
        <v>283</v>
      </c>
      <c r="D226" s="3" t="s">
        <v>52</v>
      </c>
      <c r="E226" s="3" t="s">
        <v>159</v>
      </c>
      <c r="F226" s="3">
        <v>67.319999999999993</v>
      </c>
      <c r="G226" s="3" t="s">
        <v>55</v>
      </c>
      <c r="H226" s="3" t="s">
        <v>55</v>
      </c>
      <c r="I226" s="25" t="s">
        <v>171</v>
      </c>
      <c r="J226" s="47">
        <v>100</v>
      </c>
      <c r="K226" s="57">
        <v>11958</v>
      </c>
      <c r="L226" s="57">
        <v>12</v>
      </c>
      <c r="M226" s="48">
        <v>3</v>
      </c>
      <c r="N226" s="49">
        <v>11958</v>
      </c>
      <c r="O226" s="49">
        <v>12</v>
      </c>
      <c r="P226" s="49">
        <v>3</v>
      </c>
      <c r="Q226" s="57">
        <v>11958</v>
      </c>
      <c r="R226" s="57">
        <v>12</v>
      </c>
      <c r="S226" s="48">
        <v>3</v>
      </c>
      <c r="T226" s="57">
        <v>11958</v>
      </c>
      <c r="U226" s="57">
        <v>12</v>
      </c>
      <c r="V226" s="48">
        <v>3</v>
      </c>
      <c r="W226" s="48">
        <v>71</v>
      </c>
      <c r="X226" s="61">
        <v>75</v>
      </c>
      <c r="Y226" s="3">
        <v>38</v>
      </c>
      <c r="Z226" s="3">
        <v>67</v>
      </c>
      <c r="AA226" s="56"/>
      <c r="AB226" s="56"/>
      <c r="AC226" s="53">
        <v>0.8</v>
      </c>
      <c r="AD226" s="54">
        <v>1</v>
      </c>
      <c r="AE226" s="53">
        <v>1</v>
      </c>
      <c r="AF226" s="53">
        <v>1</v>
      </c>
      <c r="AG226" s="53">
        <v>1</v>
      </c>
      <c r="AH226" s="55">
        <v>975</v>
      </c>
      <c r="AI226" s="13"/>
      <c r="AJ226" s="45" t="str">
        <f>IF(Overall_Data[[#This Row],[Final Exam Mark]]&gt;0,IF(Overall_Data[[#This Row],[Final Exam Mark]]&gt;=700,"Passed","Failed"),"Not Attended")</f>
        <v>Passed</v>
      </c>
      <c r="AK226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80</v>
      </c>
      <c r="AL226" s="14">
        <f>IF(Overall_Data[[#This Row],[MOS Table - Total Score]]&gt;0,Overall_Data[[#This Row],[MOS Table - Correct Answers]]/(Overall_Data[[#This Row],[MOS Table - Correct Answers]]+Overall_Data[[#This Row],[MOS Table - Wrong Answers]])*100,0)</f>
        <v>80</v>
      </c>
      <c r="AM226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80</v>
      </c>
      <c r="AN226" s="14">
        <f>IF(Overall_Data[[#This Row],[MOS Charts - Total Score]]&gt;0,Overall_Data[[#This Row],[MOS Charts - Correct Answers]]/(Overall_Data[[#This Row],[MOS Charts - Correct Answers]]+Overall_Data[[#This Row],[MOS Charts - Wrong Answers]])*100,0)</f>
        <v>80</v>
      </c>
      <c r="AO226" s="15">
        <f>IF(ISBLANK(Overall_Data[[#This Row],[Time of Mock 1]]),AVERAGE(Overall_Data[Time of Mock 1]),VALUE(Overall_Data[[#This Row],[Time of Mock 1]]))</f>
        <v>71</v>
      </c>
      <c r="AP226" s="14">
        <f>IF(ISBLANK(Overall_Data[[#This Row],[Mock 1 Mark]]),AVERAGE(Overall_Data[Mock 1 Mark]),Overall_Data[[#This Row],[Mock 1 Mark]])</f>
        <v>75</v>
      </c>
      <c r="AQ226" s="15">
        <f>IF(ISBLANK(Overall_Data[[#This Row],[Time of Mock 2]]),AVERAGE(Overall_Data[Time of Mock 2]),VALUE(Overall_Data[[#This Row],[Time of Mock 2]]))</f>
        <v>38</v>
      </c>
      <c r="AR226" s="14">
        <f>IF(ISBLANK(Overall_Data[[#This Row],[Mock 2 Mark]]),AVERAGE(Overall_Data[Mock 2 Mark]),VALUE(Overall_Data[[#This Row],[Mock 2 Mark]]))</f>
        <v>67</v>
      </c>
      <c r="AS226" s="15">
        <f>IF(ISBLANK(Overall_Data[[#This Row],[Time of Mock 3]]),AVERAGE(Overall_Data[Time of Mock 3]),VALUE(Overall_Data[[#This Row],[Time of Mock 3]]))</f>
        <v>0.2982142857142856</v>
      </c>
      <c r="AT226" s="14">
        <f>IF(ISBLANK(Overall_Data[[#This Row],[Mark of Mock 3]]),AVERAGE(Overall_Data[Mark of Mock 3]),VALUE(Overall_Data[[#This Row],[Mark of Mock 3]]))</f>
        <v>81.964285714285708</v>
      </c>
      <c r="AU226" t="str">
        <f>IF(AND(Overall_Data[[#This Row],[Time 1]]&lt;0.5,Overall_Data[[#This Row],[Mark 1]]&gt;75),"A",IF(Overall_Data[[#This Row],[Mark 1]]&gt;70,"B","C"))</f>
        <v>B</v>
      </c>
      <c r="AV226" t="str">
        <f>IF(AND(Overall_Data[[#This Row],[Final Status]]="Passed",Overall_Data[[#This Row],[Retest Count]]&gt;0),"B",IF(Overall_Data[[#This Row],[Final Status]]="Passed","A","C"))</f>
        <v>A</v>
      </c>
      <c r="AW226" t="str">
        <f t="array" ref="AW226">_xlfn.IFS(Overall_Data[[#This Row],[Final Status]]="Passed","A",Overall_Data[[#This Row],[Final Status]]="Failed","B",Overall_Data[[#This Row],[Final Status]]="Not Attended","C")</f>
        <v>A</v>
      </c>
    </row>
    <row r="227" spans="1:49" ht="15.75" customHeight="1" x14ac:dyDescent="0.3">
      <c r="A227" s="46" t="s">
        <v>169</v>
      </c>
      <c r="B227" s="3" t="s">
        <v>113</v>
      </c>
      <c r="C227" s="3" t="s">
        <v>284</v>
      </c>
      <c r="D227" s="3" t="s">
        <v>52</v>
      </c>
      <c r="E227" s="3" t="s">
        <v>58</v>
      </c>
      <c r="F227" s="3">
        <v>76.400000000000006</v>
      </c>
      <c r="G227" s="3" t="s">
        <v>54</v>
      </c>
      <c r="H227" s="3" t="s">
        <v>55</v>
      </c>
      <c r="I227" s="25" t="s">
        <v>186</v>
      </c>
      <c r="J227" s="47">
        <v>100</v>
      </c>
      <c r="K227" s="57">
        <v>7346</v>
      </c>
      <c r="L227" s="57">
        <v>9</v>
      </c>
      <c r="M227" s="48">
        <v>6</v>
      </c>
      <c r="N227" s="49">
        <v>7346</v>
      </c>
      <c r="O227" s="49">
        <v>9</v>
      </c>
      <c r="P227" s="49">
        <v>6</v>
      </c>
      <c r="Q227" s="57">
        <v>7346</v>
      </c>
      <c r="R227" s="57">
        <v>9</v>
      </c>
      <c r="S227" s="48">
        <v>6</v>
      </c>
      <c r="T227" s="57">
        <v>7346</v>
      </c>
      <c r="U227" s="57">
        <v>9</v>
      </c>
      <c r="V227" s="48">
        <v>6</v>
      </c>
      <c r="W227" s="48">
        <v>80</v>
      </c>
      <c r="X227" s="61">
        <v>35</v>
      </c>
      <c r="Y227" s="3">
        <v>40</v>
      </c>
      <c r="Z227" s="3">
        <v>54</v>
      </c>
      <c r="AA227" s="56"/>
      <c r="AB227" s="56"/>
      <c r="AC227" s="53">
        <v>0.4</v>
      </c>
      <c r="AD227" s="54">
        <v>0.63</v>
      </c>
      <c r="AE227" s="53">
        <v>0.33</v>
      </c>
      <c r="AF227" s="53">
        <v>0.63</v>
      </c>
      <c r="AG227" s="53">
        <v>0.5</v>
      </c>
      <c r="AH227" s="55">
        <v>547</v>
      </c>
      <c r="AI227" s="13"/>
      <c r="AJ227" s="45" t="str">
        <f>IF(Overall_Data[[#This Row],[Final Exam Mark]]&gt;0,IF(Overall_Data[[#This Row],[Final Exam Mark]]&gt;=700,"Passed","Failed"),"Not Attended")</f>
        <v>Failed</v>
      </c>
      <c r="AK227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27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27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27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27" s="15">
        <f>IF(ISBLANK(Overall_Data[[#This Row],[Time of Mock 1]]),AVERAGE(Overall_Data[Time of Mock 1]),VALUE(Overall_Data[[#This Row],[Time of Mock 1]]))</f>
        <v>80</v>
      </c>
      <c r="AP227" s="14">
        <f>IF(ISBLANK(Overall_Data[[#This Row],[Mock 1 Mark]]),AVERAGE(Overall_Data[Mock 1 Mark]),Overall_Data[[#This Row],[Mock 1 Mark]])</f>
        <v>35</v>
      </c>
      <c r="AQ227" s="15">
        <f>IF(ISBLANK(Overall_Data[[#This Row],[Time of Mock 2]]),AVERAGE(Overall_Data[Time of Mock 2]),VALUE(Overall_Data[[#This Row],[Time of Mock 2]]))</f>
        <v>40</v>
      </c>
      <c r="AR227" s="14">
        <f>IF(ISBLANK(Overall_Data[[#This Row],[Mock 2 Mark]]),AVERAGE(Overall_Data[Mock 2 Mark]),VALUE(Overall_Data[[#This Row],[Mock 2 Mark]]))</f>
        <v>54</v>
      </c>
      <c r="AS227" s="15">
        <f>IF(ISBLANK(Overall_Data[[#This Row],[Time of Mock 3]]),AVERAGE(Overall_Data[Time of Mock 3]),VALUE(Overall_Data[[#This Row],[Time of Mock 3]]))</f>
        <v>0.2982142857142856</v>
      </c>
      <c r="AT227" s="14">
        <f>IF(ISBLANK(Overall_Data[[#This Row],[Mark of Mock 3]]),AVERAGE(Overall_Data[Mark of Mock 3]),VALUE(Overall_Data[[#This Row],[Mark of Mock 3]]))</f>
        <v>81.964285714285708</v>
      </c>
      <c r="AU227" t="str">
        <f>IF(AND(Overall_Data[[#This Row],[Time 1]]&lt;0.5,Overall_Data[[#This Row],[Mark 1]]&gt;75),"A",IF(Overall_Data[[#This Row],[Mark 1]]&gt;70,"B","C"))</f>
        <v>C</v>
      </c>
      <c r="AV227" t="str">
        <f>IF(AND(Overall_Data[[#This Row],[Final Status]]="Passed",Overall_Data[[#This Row],[Retest Count]]&gt;0),"B",IF(Overall_Data[[#This Row],[Final Status]]="Passed","A","C"))</f>
        <v>C</v>
      </c>
      <c r="AW227" t="str">
        <f t="array" ref="AW227">_xlfn.IFS(Overall_Data[[#This Row],[Final Status]]="Passed","A",Overall_Data[[#This Row],[Final Status]]="Failed","B",Overall_Data[[#This Row],[Final Status]]="Not Attended","C")</f>
        <v>B</v>
      </c>
    </row>
    <row r="228" spans="1:49" ht="15.75" customHeight="1" x14ac:dyDescent="0.3">
      <c r="A228" s="46" t="s">
        <v>169</v>
      </c>
      <c r="B228" s="3" t="s">
        <v>113</v>
      </c>
      <c r="C228" s="3" t="s">
        <v>285</v>
      </c>
      <c r="D228" s="3" t="s">
        <v>52</v>
      </c>
      <c r="E228" s="3" t="s">
        <v>58</v>
      </c>
      <c r="F228" s="3">
        <v>0.75480000000000003</v>
      </c>
      <c r="G228" s="3" t="s">
        <v>54</v>
      </c>
      <c r="H228" s="3" t="s">
        <v>54</v>
      </c>
      <c r="I228" s="25" t="s">
        <v>186</v>
      </c>
      <c r="J228" s="47">
        <v>100</v>
      </c>
      <c r="K228" s="57">
        <v>9710</v>
      </c>
      <c r="L228" s="57">
        <v>11</v>
      </c>
      <c r="M228" s="48">
        <v>4</v>
      </c>
      <c r="N228" s="49">
        <v>9710</v>
      </c>
      <c r="O228" s="49">
        <v>11</v>
      </c>
      <c r="P228" s="49">
        <v>4</v>
      </c>
      <c r="Q228" s="57">
        <v>9710</v>
      </c>
      <c r="R228" s="57">
        <v>11</v>
      </c>
      <c r="S228" s="48">
        <v>4</v>
      </c>
      <c r="T228" s="57">
        <v>9710</v>
      </c>
      <c r="U228" s="57">
        <v>11</v>
      </c>
      <c r="V228" s="48">
        <v>4</v>
      </c>
      <c r="W228" s="48">
        <v>69</v>
      </c>
      <c r="X228" s="61">
        <v>88</v>
      </c>
      <c r="Y228" s="3">
        <v>34</v>
      </c>
      <c r="Z228" s="3">
        <v>77</v>
      </c>
      <c r="AA228" s="56"/>
      <c r="AB228" s="56"/>
      <c r="AC228" s="53">
        <v>0.8</v>
      </c>
      <c r="AD228" s="54">
        <v>0.88</v>
      </c>
      <c r="AE228" s="53">
        <v>1</v>
      </c>
      <c r="AF228" s="53">
        <v>1</v>
      </c>
      <c r="AG228" s="53">
        <v>0.75</v>
      </c>
      <c r="AH228" s="55">
        <v>900</v>
      </c>
      <c r="AI228" s="13"/>
      <c r="AJ228" s="45" t="str">
        <f>IF(Overall_Data[[#This Row],[Final Exam Mark]]&gt;0,IF(Overall_Data[[#This Row],[Final Exam Mark]]&gt;=700,"Passed","Failed"),"Not Attended")</f>
        <v>Passed</v>
      </c>
      <c r="AK228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28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28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28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28" s="15">
        <f>IF(ISBLANK(Overall_Data[[#This Row],[Time of Mock 1]]),AVERAGE(Overall_Data[Time of Mock 1]),VALUE(Overall_Data[[#This Row],[Time of Mock 1]]))</f>
        <v>69</v>
      </c>
      <c r="AP228" s="14">
        <f>IF(ISBLANK(Overall_Data[[#This Row],[Mock 1 Mark]]),AVERAGE(Overall_Data[Mock 1 Mark]),Overall_Data[[#This Row],[Mock 1 Mark]])</f>
        <v>88</v>
      </c>
      <c r="AQ228" s="15">
        <f>IF(ISBLANK(Overall_Data[[#This Row],[Time of Mock 2]]),AVERAGE(Overall_Data[Time of Mock 2]),VALUE(Overall_Data[[#This Row],[Time of Mock 2]]))</f>
        <v>34</v>
      </c>
      <c r="AR228" s="14">
        <f>IF(ISBLANK(Overall_Data[[#This Row],[Mock 2 Mark]]),AVERAGE(Overall_Data[Mock 2 Mark]),VALUE(Overall_Data[[#This Row],[Mock 2 Mark]]))</f>
        <v>77</v>
      </c>
      <c r="AS228" s="15">
        <f>IF(ISBLANK(Overall_Data[[#This Row],[Time of Mock 3]]),AVERAGE(Overall_Data[Time of Mock 3]),VALUE(Overall_Data[[#This Row],[Time of Mock 3]]))</f>
        <v>0.2982142857142856</v>
      </c>
      <c r="AT228" s="14">
        <f>IF(ISBLANK(Overall_Data[[#This Row],[Mark of Mock 3]]),AVERAGE(Overall_Data[Mark of Mock 3]),VALUE(Overall_Data[[#This Row],[Mark of Mock 3]]))</f>
        <v>81.964285714285708</v>
      </c>
      <c r="AU228" t="str">
        <f>IF(AND(Overall_Data[[#This Row],[Time 1]]&lt;0.5,Overall_Data[[#This Row],[Mark 1]]&gt;75),"A",IF(Overall_Data[[#This Row],[Mark 1]]&gt;70,"B","C"))</f>
        <v>B</v>
      </c>
      <c r="AV228" t="str">
        <f>IF(AND(Overall_Data[[#This Row],[Final Status]]="Passed",Overall_Data[[#This Row],[Retest Count]]&gt;0),"B",IF(Overall_Data[[#This Row],[Final Status]]="Passed","A","C"))</f>
        <v>A</v>
      </c>
      <c r="AW228" t="str">
        <f t="array" ref="AW228">_xlfn.IFS(Overall_Data[[#This Row],[Final Status]]="Passed","A",Overall_Data[[#This Row],[Final Status]]="Failed","B",Overall_Data[[#This Row],[Final Status]]="Not Attended","C")</f>
        <v>A</v>
      </c>
    </row>
    <row r="229" spans="1:49" ht="15.75" customHeight="1" x14ac:dyDescent="0.3">
      <c r="A229" s="46" t="s">
        <v>169</v>
      </c>
      <c r="B229" s="3" t="s">
        <v>113</v>
      </c>
      <c r="C229" s="3" t="s">
        <v>185</v>
      </c>
      <c r="D229" s="3" t="s">
        <v>57</v>
      </c>
      <c r="E229" s="3" t="s">
        <v>81</v>
      </c>
      <c r="F229" s="18">
        <v>71</v>
      </c>
      <c r="G229" s="3" t="s">
        <v>54</v>
      </c>
      <c r="H229" s="3" t="s">
        <v>55</v>
      </c>
      <c r="I229" s="25" t="s">
        <v>210</v>
      </c>
      <c r="J229" s="47">
        <v>50</v>
      </c>
      <c r="K229" s="57">
        <v>7987.2</v>
      </c>
      <c r="L229" s="57">
        <v>9</v>
      </c>
      <c r="M229" s="48">
        <v>6</v>
      </c>
      <c r="N229" s="49">
        <v>7987.2</v>
      </c>
      <c r="O229" s="49">
        <v>9</v>
      </c>
      <c r="P229" s="49">
        <v>6</v>
      </c>
      <c r="Q229" s="57">
        <v>7987.2</v>
      </c>
      <c r="R229" s="57">
        <v>9</v>
      </c>
      <c r="S229" s="48">
        <v>6</v>
      </c>
      <c r="T229" s="57">
        <v>7987.2</v>
      </c>
      <c r="U229" s="57">
        <v>9</v>
      </c>
      <c r="V229" s="48">
        <v>6</v>
      </c>
      <c r="W229" s="48">
        <v>68</v>
      </c>
      <c r="X229" s="61">
        <v>85</v>
      </c>
      <c r="Y229" s="3">
        <v>33</v>
      </c>
      <c r="Z229" s="3">
        <v>90</v>
      </c>
      <c r="AA229" s="56"/>
      <c r="AB229" s="56"/>
      <c r="AC229" s="53">
        <v>0.8</v>
      </c>
      <c r="AD229" s="54">
        <v>1</v>
      </c>
      <c r="AE229" s="53">
        <v>1</v>
      </c>
      <c r="AF229" s="53">
        <v>0.75</v>
      </c>
      <c r="AG229" s="53">
        <v>0.88</v>
      </c>
      <c r="AH229" s="55">
        <v>900</v>
      </c>
      <c r="AI229" s="13"/>
      <c r="AJ229" s="45" t="str">
        <f>IF(Overall_Data[[#This Row],[Final Exam Mark]]&gt;0,IF(Overall_Data[[#This Row],[Final Exam Mark]]&gt;=700,"Passed","Failed"),"Not Attended")</f>
        <v>Passed</v>
      </c>
      <c r="AK229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29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29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29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29" s="15">
        <f>IF(ISBLANK(Overall_Data[[#This Row],[Time of Mock 1]]),AVERAGE(Overall_Data[Time of Mock 1]),VALUE(Overall_Data[[#This Row],[Time of Mock 1]]))</f>
        <v>68</v>
      </c>
      <c r="AP229" s="14">
        <f>IF(ISBLANK(Overall_Data[[#This Row],[Mock 1 Mark]]),AVERAGE(Overall_Data[Mock 1 Mark]),Overall_Data[[#This Row],[Mock 1 Mark]])</f>
        <v>85</v>
      </c>
      <c r="AQ229" s="15">
        <f>IF(ISBLANK(Overall_Data[[#This Row],[Time of Mock 2]]),AVERAGE(Overall_Data[Time of Mock 2]),VALUE(Overall_Data[[#This Row],[Time of Mock 2]]))</f>
        <v>33</v>
      </c>
      <c r="AR229" s="14">
        <f>IF(ISBLANK(Overall_Data[[#This Row],[Mock 2 Mark]]),AVERAGE(Overall_Data[Mock 2 Mark]),VALUE(Overall_Data[[#This Row],[Mock 2 Mark]]))</f>
        <v>90</v>
      </c>
      <c r="AS229" s="15">
        <f>IF(ISBLANK(Overall_Data[[#This Row],[Time of Mock 3]]),AVERAGE(Overall_Data[Time of Mock 3]),VALUE(Overall_Data[[#This Row],[Time of Mock 3]]))</f>
        <v>0.2982142857142856</v>
      </c>
      <c r="AT229" s="14">
        <f>IF(ISBLANK(Overall_Data[[#This Row],[Mark of Mock 3]]),AVERAGE(Overall_Data[Mark of Mock 3]),VALUE(Overall_Data[[#This Row],[Mark of Mock 3]]))</f>
        <v>81.964285714285708</v>
      </c>
      <c r="AU229" t="str">
        <f>IF(AND(Overall_Data[[#This Row],[Time 1]]&lt;0.5,Overall_Data[[#This Row],[Mark 1]]&gt;75),"A",IF(Overall_Data[[#This Row],[Mark 1]]&gt;70,"B","C"))</f>
        <v>B</v>
      </c>
      <c r="AV229" t="str">
        <f>IF(AND(Overall_Data[[#This Row],[Final Status]]="Passed",Overall_Data[[#This Row],[Retest Count]]&gt;0),"B",IF(Overall_Data[[#This Row],[Final Status]]="Passed","A","C"))</f>
        <v>A</v>
      </c>
      <c r="AW229" t="str">
        <f t="array" ref="AW229">_xlfn.IFS(Overall_Data[[#This Row],[Final Status]]="Passed","A",Overall_Data[[#This Row],[Final Status]]="Failed","B",Overall_Data[[#This Row],[Final Status]]="Not Attended","C")</f>
        <v>A</v>
      </c>
    </row>
    <row r="230" spans="1:49" ht="15.75" customHeight="1" x14ac:dyDescent="0.3">
      <c r="A230" s="46" t="s">
        <v>169</v>
      </c>
      <c r="B230" s="3" t="s">
        <v>113</v>
      </c>
      <c r="C230" s="3" t="s">
        <v>106</v>
      </c>
      <c r="D230" s="3" t="s">
        <v>57</v>
      </c>
      <c r="E230" s="3" t="s">
        <v>58</v>
      </c>
      <c r="F230" s="3">
        <v>69</v>
      </c>
      <c r="G230" s="3" t="s">
        <v>55</v>
      </c>
      <c r="H230" s="3" t="s">
        <v>55</v>
      </c>
      <c r="I230" s="25" t="s">
        <v>171</v>
      </c>
      <c r="J230" s="47">
        <v>100</v>
      </c>
      <c r="K230" s="57">
        <v>7987.2</v>
      </c>
      <c r="L230" s="57">
        <v>9</v>
      </c>
      <c r="M230" s="48">
        <v>6</v>
      </c>
      <c r="N230" s="49">
        <v>7987.2</v>
      </c>
      <c r="O230" s="49">
        <v>9</v>
      </c>
      <c r="P230" s="49">
        <v>6</v>
      </c>
      <c r="Q230" s="57">
        <v>7987.2</v>
      </c>
      <c r="R230" s="57">
        <v>9</v>
      </c>
      <c r="S230" s="48">
        <v>6</v>
      </c>
      <c r="T230" s="57">
        <v>7987.2</v>
      </c>
      <c r="U230" s="57">
        <v>9</v>
      </c>
      <c r="V230" s="48">
        <v>6</v>
      </c>
      <c r="W230" s="48">
        <v>62</v>
      </c>
      <c r="X230" s="61">
        <v>75</v>
      </c>
      <c r="Y230" s="3">
        <v>33</v>
      </c>
      <c r="Z230" s="3">
        <v>54</v>
      </c>
      <c r="AA230" s="56"/>
      <c r="AB230" s="56"/>
      <c r="AC230" s="53">
        <v>0.8</v>
      </c>
      <c r="AD230" s="54">
        <v>0.63</v>
      </c>
      <c r="AE230" s="53">
        <v>0.33</v>
      </c>
      <c r="AF230" s="53">
        <v>0.88</v>
      </c>
      <c r="AG230" s="53">
        <v>0.63</v>
      </c>
      <c r="AH230" s="55">
        <v>700</v>
      </c>
      <c r="AI230" s="13"/>
      <c r="AJ230" s="45" t="str">
        <f>IF(Overall_Data[[#This Row],[Final Exam Mark]]&gt;0,IF(Overall_Data[[#This Row],[Final Exam Mark]]&gt;=700,"Passed","Failed"),"Not Attended")</f>
        <v>Passed</v>
      </c>
      <c r="AK230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30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30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30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30" s="15">
        <f>IF(ISBLANK(Overall_Data[[#This Row],[Time of Mock 1]]),AVERAGE(Overall_Data[Time of Mock 1]),VALUE(Overall_Data[[#This Row],[Time of Mock 1]]))</f>
        <v>62</v>
      </c>
      <c r="AP230" s="14">
        <f>IF(ISBLANK(Overall_Data[[#This Row],[Mock 1 Mark]]),AVERAGE(Overall_Data[Mock 1 Mark]),Overall_Data[[#This Row],[Mock 1 Mark]])</f>
        <v>75</v>
      </c>
      <c r="AQ230" s="15">
        <f>IF(ISBLANK(Overall_Data[[#This Row],[Time of Mock 2]]),AVERAGE(Overall_Data[Time of Mock 2]),VALUE(Overall_Data[[#This Row],[Time of Mock 2]]))</f>
        <v>33</v>
      </c>
      <c r="AR230" s="14">
        <f>IF(ISBLANK(Overall_Data[[#This Row],[Mock 2 Mark]]),AVERAGE(Overall_Data[Mock 2 Mark]),VALUE(Overall_Data[[#This Row],[Mock 2 Mark]]))</f>
        <v>54</v>
      </c>
      <c r="AS230" s="15">
        <f>IF(ISBLANK(Overall_Data[[#This Row],[Time of Mock 3]]),AVERAGE(Overall_Data[Time of Mock 3]),VALUE(Overall_Data[[#This Row],[Time of Mock 3]]))</f>
        <v>0.2982142857142856</v>
      </c>
      <c r="AT230" s="14">
        <f>IF(ISBLANK(Overall_Data[[#This Row],[Mark of Mock 3]]),AVERAGE(Overall_Data[Mark of Mock 3]),VALUE(Overall_Data[[#This Row],[Mark of Mock 3]]))</f>
        <v>81.964285714285708</v>
      </c>
      <c r="AU230" t="str">
        <f>IF(AND(Overall_Data[[#This Row],[Time 1]]&lt;0.5,Overall_Data[[#This Row],[Mark 1]]&gt;75),"A",IF(Overall_Data[[#This Row],[Mark 1]]&gt;70,"B","C"))</f>
        <v>B</v>
      </c>
      <c r="AV230" t="str">
        <f>IF(AND(Overall_Data[[#This Row],[Final Status]]="Passed",Overall_Data[[#This Row],[Retest Count]]&gt;0),"B",IF(Overall_Data[[#This Row],[Final Status]]="Passed","A","C"))</f>
        <v>A</v>
      </c>
      <c r="AW230" t="str">
        <f t="array" ref="AW230">_xlfn.IFS(Overall_Data[[#This Row],[Final Status]]="Passed","A",Overall_Data[[#This Row],[Final Status]]="Failed","B",Overall_Data[[#This Row],[Final Status]]="Not Attended","C")</f>
        <v>A</v>
      </c>
    </row>
    <row r="231" spans="1:49" ht="15.75" customHeight="1" x14ac:dyDescent="0.3">
      <c r="A231" s="46" t="s">
        <v>169</v>
      </c>
      <c r="B231" s="3" t="s">
        <v>113</v>
      </c>
      <c r="C231" s="3" t="s">
        <v>286</v>
      </c>
      <c r="D231" s="3" t="s">
        <v>52</v>
      </c>
      <c r="E231" s="3" t="s">
        <v>58</v>
      </c>
      <c r="F231" s="3">
        <v>0.69799999999999995</v>
      </c>
      <c r="G231" s="3" t="s">
        <v>55</v>
      </c>
      <c r="H231" s="3" t="s">
        <v>55</v>
      </c>
      <c r="I231" s="25" t="s">
        <v>291</v>
      </c>
      <c r="J231" s="47">
        <v>100</v>
      </c>
      <c r="K231" s="57">
        <v>5797</v>
      </c>
      <c r="L231" s="57">
        <v>7</v>
      </c>
      <c r="M231" s="48">
        <v>8</v>
      </c>
      <c r="N231" s="49">
        <v>5797</v>
      </c>
      <c r="O231" s="49">
        <v>7</v>
      </c>
      <c r="P231" s="49">
        <v>8</v>
      </c>
      <c r="Q231" s="57">
        <v>5797</v>
      </c>
      <c r="R231" s="57">
        <v>7</v>
      </c>
      <c r="S231" s="48">
        <v>8</v>
      </c>
      <c r="T231" s="57">
        <v>5797</v>
      </c>
      <c r="U231" s="57">
        <v>7</v>
      </c>
      <c r="V231" s="48">
        <v>8</v>
      </c>
      <c r="W231" s="48">
        <v>78</v>
      </c>
      <c r="X231" s="61">
        <v>65</v>
      </c>
      <c r="Y231" s="3">
        <v>37</v>
      </c>
      <c r="Z231" s="3">
        <v>74</v>
      </c>
      <c r="AA231" s="56"/>
      <c r="AB231" s="56"/>
      <c r="AC231" s="53">
        <v>0.8</v>
      </c>
      <c r="AD231" s="54">
        <v>1</v>
      </c>
      <c r="AE231" s="53">
        <v>0.83</v>
      </c>
      <c r="AF231" s="53">
        <v>0.88</v>
      </c>
      <c r="AG231" s="53">
        <v>0.5</v>
      </c>
      <c r="AH231" s="55">
        <v>825</v>
      </c>
      <c r="AI231" s="13"/>
      <c r="AJ231" s="45" t="str">
        <f>IF(Overall_Data[[#This Row],[Final Exam Mark]]&gt;0,IF(Overall_Data[[#This Row],[Final Exam Mark]]&gt;=700,"Passed","Failed"),"Not Attended")</f>
        <v>Passed</v>
      </c>
      <c r="AK231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46.666666666666664</v>
      </c>
      <c r="AL231" s="14">
        <f>IF(Overall_Data[[#This Row],[MOS Table - Total Score]]&gt;0,Overall_Data[[#This Row],[MOS Table - Correct Answers]]/(Overall_Data[[#This Row],[MOS Table - Correct Answers]]+Overall_Data[[#This Row],[MOS Table - Wrong Answers]])*100,0)</f>
        <v>46.666666666666664</v>
      </c>
      <c r="AM231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46.666666666666664</v>
      </c>
      <c r="AN231" s="14">
        <f>IF(Overall_Data[[#This Row],[MOS Charts - Total Score]]&gt;0,Overall_Data[[#This Row],[MOS Charts - Correct Answers]]/(Overall_Data[[#This Row],[MOS Charts - Correct Answers]]+Overall_Data[[#This Row],[MOS Charts - Wrong Answers]])*100,0)</f>
        <v>46.666666666666664</v>
      </c>
      <c r="AO231" s="15">
        <f>IF(ISBLANK(Overall_Data[[#This Row],[Time of Mock 1]]),AVERAGE(Overall_Data[Time of Mock 1]),VALUE(Overall_Data[[#This Row],[Time of Mock 1]]))</f>
        <v>78</v>
      </c>
      <c r="AP231" s="14">
        <f>IF(ISBLANK(Overall_Data[[#This Row],[Mock 1 Mark]]),AVERAGE(Overall_Data[Mock 1 Mark]),Overall_Data[[#This Row],[Mock 1 Mark]])</f>
        <v>65</v>
      </c>
      <c r="AQ231" s="15">
        <f>IF(ISBLANK(Overall_Data[[#This Row],[Time of Mock 2]]),AVERAGE(Overall_Data[Time of Mock 2]),VALUE(Overall_Data[[#This Row],[Time of Mock 2]]))</f>
        <v>37</v>
      </c>
      <c r="AR231" s="14">
        <f>IF(ISBLANK(Overall_Data[[#This Row],[Mock 2 Mark]]),AVERAGE(Overall_Data[Mock 2 Mark]),VALUE(Overall_Data[[#This Row],[Mock 2 Mark]]))</f>
        <v>74</v>
      </c>
      <c r="AS231" s="15">
        <f>IF(ISBLANK(Overall_Data[[#This Row],[Time of Mock 3]]),AVERAGE(Overall_Data[Time of Mock 3]),VALUE(Overall_Data[[#This Row],[Time of Mock 3]]))</f>
        <v>0.2982142857142856</v>
      </c>
      <c r="AT231" s="14">
        <f>IF(ISBLANK(Overall_Data[[#This Row],[Mark of Mock 3]]),AVERAGE(Overall_Data[Mark of Mock 3]),VALUE(Overall_Data[[#This Row],[Mark of Mock 3]]))</f>
        <v>81.964285714285708</v>
      </c>
      <c r="AU231" t="str">
        <f>IF(AND(Overall_Data[[#This Row],[Time 1]]&lt;0.5,Overall_Data[[#This Row],[Mark 1]]&gt;75),"A",IF(Overall_Data[[#This Row],[Mark 1]]&gt;70,"B","C"))</f>
        <v>C</v>
      </c>
      <c r="AV231" t="str">
        <f>IF(AND(Overall_Data[[#This Row],[Final Status]]="Passed",Overall_Data[[#This Row],[Retest Count]]&gt;0),"B",IF(Overall_Data[[#This Row],[Final Status]]="Passed","A","C"))</f>
        <v>A</v>
      </c>
      <c r="AW231" t="str">
        <f t="array" ref="AW231">_xlfn.IFS(Overall_Data[[#This Row],[Final Status]]="Passed","A",Overall_Data[[#This Row],[Final Status]]="Failed","B",Overall_Data[[#This Row],[Final Status]]="Not Attended","C")</f>
        <v>A</v>
      </c>
    </row>
    <row r="232" spans="1:49" ht="15.75" customHeight="1" x14ac:dyDescent="0.3">
      <c r="A232" s="46" t="s">
        <v>169</v>
      </c>
      <c r="B232" s="3" t="s">
        <v>113</v>
      </c>
      <c r="C232" s="3" t="s">
        <v>287</v>
      </c>
      <c r="D232" s="3" t="s">
        <v>52</v>
      </c>
      <c r="E232" s="3" t="s">
        <v>58</v>
      </c>
      <c r="F232" s="18">
        <v>70</v>
      </c>
      <c r="G232" s="3" t="s">
        <v>54</v>
      </c>
      <c r="H232" s="3" t="s">
        <v>55</v>
      </c>
      <c r="I232" s="25" t="s">
        <v>291</v>
      </c>
      <c r="J232" s="47">
        <v>100</v>
      </c>
      <c r="K232" s="57">
        <v>7111</v>
      </c>
      <c r="L232" s="57">
        <v>8</v>
      </c>
      <c r="M232" s="48">
        <v>7</v>
      </c>
      <c r="N232" s="49">
        <v>7111</v>
      </c>
      <c r="O232" s="49">
        <v>8</v>
      </c>
      <c r="P232" s="49">
        <v>7</v>
      </c>
      <c r="Q232" s="57">
        <v>7111</v>
      </c>
      <c r="R232" s="57">
        <v>8</v>
      </c>
      <c r="S232" s="48">
        <v>7</v>
      </c>
      <c r="T232" s="57">
        <v>7111</v>
      </c>
      <c r="U232" s="57">
        <v>8</v>
      </c>
      <c r="V232" s="48">
        <v>7</v>
      </c>
      <c r="W232" s="48">
        <v>69</v>
      </c>
      <c r="X232" s="61">
        <v>78</v>
      </c>
      <c r="Y232" s="3">
        <v>34</v>
      </c>
      <c r="Z232" s="3">
        <v>67</v>
      </c>
      <c r="AA232" s="56"/>
      <c r="AB232" s="56"/>
      <c r="AC232" s="53">
        <v>0.4</v>
      </c>
      <c r="AD232" s="54">
        <v>0.75</v>
      </c>
      <c r="AE232" s="53">
        <v>0.67</v>
      </c>
      <c r="AF232" s="53">
        <v>0.88</v>
      </c>
      <c r="AG232" s="53">
        <v>0.88</v>
      </c>
      <c r="AH232" s="55">
        <v>831</v>
      </c>
      <c r="AI232" s="13"/>
      <c r="AJ232" s="45" t="str">
        <f>IF(Overall_Data[[#This Row],[Final Exam Mark]]&gt;0,IF(Overall_Data[[#This Row],[Final Exam Mark]]&gt;=700,"Passed","Failed"),"Not Attended")</f>
        <v>Passed</v>
      </c>
      <c r="AK232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53.333333333333336</v>
      </c>
      <c r="AL232" s="14">
        <f>IF(Overall_Data[[#This Row],[MOS Table - Total Score]]&gt;0,Overall_Data[[#This Row],[MOS Table - Correct Answers]]/(Overall_Data[[#This Row],[MOS Table - Correct Answers]]+Overall_Data[[#This Row],[MOS Table - Wrong Answers]])*100,0)</f>
        <v>53.333333333333336</v>
      </c>
      <c r="AM232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53.333333333333336</v>
      </c>
      <c r="AN232" s="14">
        <f>IF(Overall_Data[[#This Row],[MOS Charts - Total Score]]&gt;0,Overall_Data[[#This Row],[MOS Charts - Correct Answers]]/(Overall_Data[[#This Row],[MOS Charts - Correct Answers]]+Overall_Data[[#This Row],[MOS Charts - Wrong Answers]])*100,0)</f>
        <v>53.333333333333336</v>
      </c>
      <c r="AO232" s="15">
        <f>IF(ISBLANK(Overall_Data[[#This Row],[Time of Mock 1]]),AVERAGE(Overall_Data[Time of Mock 1]),VALUE(Overall_Data[[#This Row],[Time of Mock 1]]))</f>
        <v>69</v>
      </c>
      <c r="AP232" s="14">
        <f>IF(ISBLANK(Overall_Data[[#This Row],[Mock 1 Mark]]),AVERAGE(Overall_Data[Mock 1 Mark]),Overall_Data[[#This Row],[Mock 1 Mark]])</f>
        <v>78</v>
      </c>
      <c r="AQ232" s="15">
        <f>IF(ISBLANK(Overall_Data[[#This Row],[Time of Mock 2]]),AVERAGE(Overall_Data[Time of Mock 2]),VALUE(Overall_Data[[#This Row],[Time of Mock 2]]))</f>
        <v>34</v>
      </c>
      <c r="AR232" s="14">
        <f>IF(ISBLANK(Overall_Data[[#This Row],[Mock 2 Mark]]),AVERAGE(Overall_Data[Mock 2 Mark]),VALUE(Overall_Data[[#This Row],[Mock 2 Mark]]))</f>
        <v>67</v>
      </c>
      <c r="AS232" s="15">
        <f>IF(ISBLANK(Overall_Data[[#This Row],[Time of Mock 3]]),AVERAGE(Overall_Data[Time of Mock 3]),VALUE(Overall_Data[[#This Row],[Time of Mock 3]]))</f>
        <v>0.2982142857142856</v>
      </c>
      <c r="AT232" s="14">
        <f>IF(ISBLANK(Overall_Data[[#This Row],[Mark of Mock 3]]),AVERAGE(Overall_Data[Mark of Mock 3]),VALUE(Overall_Data[[#This Row],[Mark of Mock 3]]))</f>
        <v>81.964285714285708</v>
      </c>
      <c r="AU232" t="str">
        <f>IF(AND(Overall_Data[[#This Row],[Time 1]]&lt;0.5,Overall_Data[[#This Row],[Mark 1]]&gt;75),"A",IF(Overall_Data[[#This Row],[Mark 1]]&gt;70,"B","C"))</f>
        <v>B</v>
      </c>
      <c r="AV232" t="str">
        <f>IF(AND(Overall_Data[[#This Row],[Final Status]]="Passed",Overall_Data[[#This Row],[Retest Count]]&gt;0),"B",IF(Overall_Data[[#This Row],[Final Status]]="Passed","A","C"))</f>
        <v>A</v>
      </c>
      <c r="AW232" t="str">
        <f t="array" ref="AW232">_xlfn.IFS(Overall_Data[[#This Row],[Final Status]]="Passed","A",Overall_Data[[#This Row],[Final Status]]="Failed","B",Overall_Data[[#This Row],[Final Status]]="Not Attended","C")</f>
        <v>A</v>
      </c>
    </row>
    <row r="233" spans="1:49" ht="15.75" customHeight="1" x14ac:dyDescent="0.3">
      <c r="A233" s="46" t="s">
        <v>169</v>
      </c>
      <c r="B233" s="3" t="s">
        <v>113</v>
      </c>
      <c r="C233" s="3" t="s">
        <v>288</v>
      </c>
      <c r="D233" s="3" t="s">
        <v>52</v>
      </c>
      <c r="E233" s="3" t="s">
        <v>58</v>
      </c>
      <c r="F233" s="3">
        <v>75</v>
      </c>
      <c r="G233" s="3" t="s">
        <v>54</v>
      </c>
      <c r="H233" s="3" t="s">
        <v>55</v>
      </c>
      <c r="I233" s="25" t="s">
        <v>171</v>
      </c>
      <c r="J233" s="47">
        <v>100</v>
      </c>
      <c r="K233" s="57">
        <v>8159</v>
      </c>
      <c r="L233" s="57">
        <v>9</v>
      </c>
      <c r="M233" s="48">
        <v>6</v>
      </c>
      <c r="N233" s="49">
        <v>8159</v>
      </c>
      <c r="O233" s="49">
        <v>9</v>
      </c>
      <c r="P233" s="49">
        <v>6</v>
      </c>
      <c r="Q233" s="57">
        <v>8159</v>
      </c>
      <c r="R233" s="57">
        <v>9</v>
      </c>
      <c r="S233" s="48">
        <v>6</v>
      </c>
      <c r="T233" s="57">
        <v>8159</v>
      </c>
      <c r="U233" s="57">
        <v>9</v>
      </c>
      <c r="V233" s="48">
        <v>6</v>
      </c>
      <c r="W233" s="48">
        <v>68</v>
      </c>
      <c r="X233" s="61">
        <v>78</v>
      </c>
      <c r="Y233" s="3">
        <v>33</v>
      </c>
      <c r="Z233" s="3">
        <v>90</v>
      </c>
      <c r="AA233" s="56"/>
      <c r="AB233" s="56"/>
      <c r="AC233" s="53">
        <v>0.4</v>
      </c>
      <c r="AD233" s="54">
        <v>0.5</v>
      </c>
      <c r="AE233" s="53">
        <v>0.83</v>
      </c>
      <c r="AF233" s="53">
        <v>0.63</v>
      </c>
      <c r="AG233" s="53">
        <v>0.63</v>
      </c>
      <c r="AH233" s="55">
        <v>737</v>
      </c>
      <c r="AI233" s="13"/>
      <c r="AJ233" s="45" t="str">
        <f>IF(Overall_Data[[#This Row],[Final Exam Mark]]&gt;0,IF(Overall_Data[[#This Row],[Final Exam Mark]]&gt;=700,"Passed","Failed"),"Not Attended")</f>
        <v>Passed</v>
      </c>
      <c r="AK233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60</v>
      </c>
      <c r="AL233" s="14">
        <f>IF(Overall_Data[[#This Row],[MOS Table - Total Score]]&gt;0,Overall_Data[[#This Row],[MOS Table - Correct Answers]]/(Overall_Data[[#This Row],[MOS Table - Correct Answers]]+Overall_Data[[#This Row],[MOS Table - Wrong Answers]])*100,0)</f>
        <v>60</v>
      </c>
      <c r="AM233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60</v>
      </c>
      <c r="AN233" s="14">
        <f>IF(Overall_Data[[#This Row],[MOS Charts - Total Score]]&gt;0,Overall_Data[[#This Row],[MOS Charts - Correct Answers]]/(Overall_Data[[#This Row],[MOS Charts - Correct Answers]]+Overall_Data[[#This Row],[MOS Charts - Wrong Answers]])*100,0)</f>
        <v>60</v>
      </c>
      <c r="AO233" s="15">
        <f>IF(ISBLANK(Overall_Data[[#This Row],[Time of Mock 1]]),AVERAGE(Overall_Data[Time of Mock 1]),VALUE(Overall_Data[[#This Row],[Time of Mock 1]]))</f>
        <v>68</v>
      </c>
      <c r="AP233" s="14">
        <f>IF(ISBLANK(Overall_Data[[#This Row],[Mock 1 Mark]]),AVERAGE(Overall_Data[Mock 1 Mark]),Overall_Data[[#This Row],[Mock 1 Mark]])</f>
        <v>78</v>
      </c>
      <c r="AQ233" s="15">
        <f>IF(ISBLANK(Overall_Data[[#This Row],[Time of Mock 2]]),AVERAGE(Overall_Data[Time of Mock 2]),VALUE(Overall_Data[[#This Row],[Time of Mock 2]]))</f>
        <v>33</v>
      </c>
      <c r="AR233" s="14">
        <f>IF(ISBLANK(Overall_Data[[#This Row],[Mock 2 Mark]]),AVERAGE(Overall_Data[Mock 2 Mark]),VALUE(Overall_Data[[#This Row],[Mock 2 Mark]]))</f>
        <v>90</v>
      </c>
      <c r="AS233" s="15">
        <f>IF(ISBLANK(Overall_Data[[#This Row],[Time of Mock 3]]),AVERAGE(Overall_Data[Time of Mock 3]),VALUE(Overall_Data[[#This Row],[Time of Mock 3]]))</f>
        <v>0.2982142857142856</v>
      </c>
      <c r="AT233" s="14">
        <f>IF(ISBLANK(Overall_Data[[#This Row],[Mark of Mock 3]]),AVERAGE(Overall_Data[Mark of Mock 3]),VALUE(Overall_Data[[#This Row],[Mark of Mock 3]]))</f>
        <v>81.964285714285708</v>
      </c>
      <c r="AU233" t="str">
        <f>IF(AND(Overall_Data[[#This Row],[Time 1]]&lt;0.5,Overall_Data[[#This Row],[Mark 1]]&gt;75),"A",IF(Overall_Data[[#This Row],[Mark 1]]&gt;70,"B","C"))</f>
        <v>B</v>
      </c>
      <c r="AV233" t="str">
        <f>IF(AND(Overall_Data[[#This Row],[Final Status]]="Passed",Overall_Data[[#This Row],[Retest Count]]&gt;0),"B",IF(Overall_Data[[#This Row],[Final Status]]="Passed","A","C"))</f>
        <v>A</v>
      </c>
      <c r="AW233" t="str">
        <f t="array" ref="AW233">_xlfn.IFS(Overall_Data[[#This Row],[Final Status]]="Passed","A",Overall_Data[[#This Row],[Final Status]]="Failed","B",Overall_Data[[#This Row],[Final Status]]="Not Attended","C")</f>
        <v>A</v>
      </c>
    </row>
    <row r="234" spans="1:49" ht="15.75" customHeight="1" x14ac:dyDescent="0.3">
      <c r="A234" s="46" t="s">
        <v>169</v>
      </c>
      <c r="B234" s="3" t="s">
        <v>113</v>
      </c>
      <c r="C234" s="3" t="s">
        <v>289</v>
      </c>
      <c r="D234" s="3" t="s">
        <v>57</v>
      </c>
      <c r="E234" s="3" t="s">
        <v>58</v>
      </c>
      <c r="F234" s="3">
        <v>60.3</v>
      </c>
      <c r="G234" s="3" t="s">
        <v>54</v>
      </c>
      <c r="H234" s="3" t="s">
        <v>55</v>
      </c>
      <c r="I234" s="25" t="s">
        <v>210</v>
      </c>
      <c r="J234" s="47">
        <v>100</v>
      </c>
      <c r="K234" s="57">
        <v>9541</v>
      </c>
      <c r="L234" s="57">
        <v>10</v>
      </c>
      <c r="M234" s="48">
        <v>5</v>
      </c>
      <c r="N234" s="49">
        <v>9541</v>
      </c>
      <c r="O234" s="49">
        <v>10</v>
      </c>
      <c r="P234" s="49">
        <v>5</v>
      </c>
      <c r="Q234" s="57">
        <v>9541</v>
      </c>
      <c r="R234" s="57">
        <v>10</v>
      </c>
      <c r="S234" s="48">
        <v>5</v>
      </c>
      <c r="T234" s="57">
        <v>9541</v>
      </c>
      <c r="U234" s="57">
        <v>10</v>
      </c>
      <c r="V234" s="48">
        <v>5</v>
      </c>
      <c r="W234" s="48">
        <v>62</v>
      </c>
      <c r="X234" s="61">
        <v>83</v>
      </c>
      <c r="Y234" s="3">
        <v>33</v>
      </c>
      <c r="Z234" s="3">
        <v>87</v>
      </c>
      <c r="AA234" s="56"/>
      <c r="AB234" s="56"/>
      <c r="AC234" s="53">
        <v>0.6</v>
      </c>
      <c r="AD234" s="54">
        <v>0.88</v>
      </c>
      <c r="AE234" s="53">
        <v>1</v>
      </c>
      <c r="AF234" s="53">
        <v>1</v>
      </c>
      <c r="AG234" s="53">
        <v>1</v>
      </c>
      <c r="AH234" s="55">
        <v>943</v>
      </c>
      <c r="AI234" s="13"/>
      <c r="AJ234" s="45" t="str">
        <f>IF(Overall_Data[[#This Row],[Final Exam Mark]]&gt;0,IF(Overall_Data[[#This Row],[Final Exam Mark]]&gt;=700,"Passed","Failed"),"Not Attended")</f>
        <v>Passed</v>
      </c>
      <c r="AK234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66.666666666666657</v>
      </c>
      <c r="AL234" s="14">
        <f>IF(Overall_Data[[#This Row],[MOS Table - Total Score]]&gt;0,Overall_Data[[#This Row],[MOS Table - Correct Answers]]/(Overall_Data[[#This Row],[MOS Table - Correct Answers]]+Overall_Data[[#This Row],[MOS Table - Wrong Answers]])*100,0)</f>
        <v>66.666666666666657</v>
      </c>
      <c r="AM234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66.666666666666657</v>
      </c>
      <c r="AN234" s="14">
        <f>IF(Overall_Data[[#This Row],[MOS Charts - Total Score]]&gt;0,Overall_Data[[#This Row],[MOS Charts - Correct Answers]]/(Overall_Data[[#This Row],[MOS Charts - Correct Answers]]+Overall_Data[[#This Row],[MOS Charts - Wrong Answers]])*100,0)</f>
        <v>66.666666666666657</v>
      </c>
      <c r="AO234" s="15">
        <f>IF(ISBLANK(Overall_Data[[#This Row],[Time of Mock 1]]),AVERAGE(Overall_Data[Time of Mock 1]),VALUE(Overall_Data[[#This Row],[Time of Mock 1]]))</f>
        <v>62</v>
      </c>
      <c r="AP234" s="14">
        <f>IF(ISBLANK(Overall_Data[[#This Row],[Mock 1 Mark]]),AVERAGE(Overall_Data[Mock 1 Mark]),Overall_Data[[#This Row],[Mock 1 Mark]])</f>
        <v>83</v>
      </c>
      <c r="AQ234" s="15">
        <f>IF(ISBLANK(Overall_Data[[#This Row],[Time of Mock 2]]),AVERAGE(Overall_Data[Time of Mock 2]),VALUE(Overall_Data[[#This Row],[Time of Mock 2]]))</f>
        <v>33</v>
      </c>
      <c r="AR234" s="14">
        <f>IF(ISBLANK(Overall_Data[[#This Row],[Mock 2 Mark]]),AVERAGE(Overall_Data[Mock 2 Mark]),VALUE(Overall_Data[[#This Row],[Mock 2 Mark]]))</f>
        <v>87</v>
      </c>
      <c r="AS234" s="15">
        <f>IF(ISBLANK(Overall_Data[[#This Row],[Time of Mock 3]]),AVERAGE(Overall_Data[Time of Mock 3]),VALUE(Overall_Data[[#This Row],[Time of Mock 3]]))</f>
        <v>0.2982142857142856</v>
      </c>
      <c r="AT234" s="14">
        <f>IF(ISBLANK(Overall_Data[[#This Row],[Mark of Mock 3]]),AVERAGE(Overall_Data[Mark of Mock 3]),VALUE(Overall_Data[[#This Row],[Mark of Mock 3]]))</f>
        <v>81.964285714285708</v>
      </c>
      <c r="AU234" t="str">
        <f>IF(AND(Overall_Data[[#This Row],[Time 1]]&lt;0.5,Overall_Data[[#This Row],[Mark 1]]&gt;75),"A",IF(Overall_Data[[#This Row],[Mark 1]]&gt;70,"B","C"))</f>
        <v>B</v>
      </c>
      <c r="AV234" t="str">
        <f>IF(AND(Overall_Data[[#This Row],[Final Status]]="Passed",Overall_Data[[#This Row],[Retest Count]]&gt;0),"B",IF(Overall_Data[[#This Row],[Final Status]]="Passed","A","C"))</f>
        <v>A</v>
      </c>
      <c r="AW234" t="str">
        <f t="array" ref="AW234">_xlfn.IFS(Overall_Data[[#This Row],[Final Status]]="Passed","A",Overall_Data[[#This Row],[Final Status]]="Failed","B",Overall_Data[[#This Row],[Final Status]]="Not Attended","C")</f>
        <v>A</v>
      </c>
    </row>
    <row r="235" spans="1:49" ht="15.75" customHeight="1" x14ac:dyDescent="0.3">
      <c r="A235" s="46" t="s">
        <v>169</v>
      </c>
      <c r="B235" s="3" t="s">
        <v>113</v>
      </c>
      <c r="C235" s="3" t="s">
        <v>290</v>
      </c>
      <c r="D235" s="3" t="s">
        <v>52</v>
      </c>
      <c r="E235" s="3" t="s">
        <v>58</v>
      </c>
      <c r="F235" s="3">
        <v>70</v>
      </c>
      <c r="G235" s="3" t="s">
        <v>55</v>
      </c>
      <c r="H235" s="3" t="s">
        <v>54</v>
      </c>
      <c r="I235" s="25" t="s">
        <v>186</v>
      </c>
      <c r="J235" s="47">
        <v>100</v>
      </c>
      <c r="K235" s="62">
        <v>9328</v>
      </c>
      <c r="L235" s="62">
        <v>11</v>
      </c>
      <c r="M235" s="63">
        <v>4</v>
      </c>
      <c r="N235" s="64">
        <v>9328</v>
      </c>
      <c r="O235" s="64">
        <v>11</v>
      </c>
      <c r="P235" s="64">
        <v>4</v>
      </c>
      <c r="Q235" s="62">
        <v>9328</v>
      </c>
      <c r="R235" s="62">
        <v>11</v>
      </c>
      <c r="S235" s="63">
        <v>4</v>
      </c>
      <c r="T235" s="62">
        <v>9328</v>
      </c>
      <c r="U235" s="62">
        <v>11</v>
      </c>
      <c r="V235" s="63">
        <v>4</v>
      </c>
      <c r="W235" s="63">
        <v>78</v>
      </c>
      <c r="X235" s="65">
        <v>70</v>
      </c>
      <c r="Y235" s="3">
        <v>37</v>
      </c>
      <c r="Z235" s="3">
        <v>80</v>
      </c>
      <c r="AA235" s="56"/>
      <c r="AB235" s="56"/>
      <c r="AC235" s="53">
        <v>0.8</v>
      </c>
      <c r="AD235" s="66">
        <v>0.75</v>
      </c>
      <c r="AE235" s="53">
        <v>0.67</v>
      </c>
      <c r="AF235" s="53">
        <v>1</v>
      </c>
      <c r="AG235" s="53">
        <v>0.63</v>
      </c>
      <c r="AH235" s="55">
        <v>800</v>
      </c>
      <c r="AI235" s="13"/>
      <c r="AJ235" s="45" t="str">
        <f>IF(Overall_Data[[#This Row],[Final Exam Mark]]&gt;0,IF(Overall_Data[[#This Row],[Final Exam Mark]]&gt;=700,"Passed","Failed"),"Not Attended")</f>
        <v>Passed</v>
      </c>
      <c r="AK235" s="14">
        <f>IF(Overall_Data[[#This Row],[MOS Excel Formulas - Total Score]]&gt;0,Overall_Data[[#This Row],[MOS Excel Formulas - Correct Answers]]/(Overall_Data[[#This Row],[MOS Excel Formulas - Correct Answers]]+Overall_Data[[#This Row],[Mos Excel Formulas - Wrong Answers]])*100,0)</f>
        <v>73.333333333333329</v>
      </c>
      <c r="AL235" s="14">
        <f>IF(Overall_Data[[#This Row],[MOS Table - Total Score]]&gt;0,Overall_Data[[#This Row],[MOS Table - Correct Answers]]/(Overall_Data[[#This Row],[MOS Table - Correct Answers]]+Overall_Data[[#This Row],[MOS Table - Wrong Answers]])*100,0)</f>
        <v>73.333333333333329</v>
      </c>
      <c r="AM235" s="14">
        <f>IF(Overall_Data[[#This Row],[MOS Excel Manage Worksheet and workbook - Total Score]]&gt;0,Overall_Data[[#This Row],[MOS Excel Manage Worksheet and workbook - Correct Answers]]/(Overall_Data[[#This Row],[MOS Excel Manage Worksheet and workbook - Correct Answers]]+Overall_Data[[#This Row],[MOS Excel Manage Worksheet and workbook - Wrong Answers]])*100,0)</f>
        <v>73.333333333333329</v>
      </c>
      <c r="AN235" s="14">
        <f>IF(Overall_Data[[#This Row],[MOS Charts - Total Score]]&gt;0,Overall_Data[[#This Row],[MOS Charts - Correct Answers]]/(Overall_Data[[#This Row],[MOS Charts - Correct Answers]]+Overall_Data[[#This Row],[MOS Charts - Wrong Answers]])*100,0)</f>
        <v>73.333333333333329</v>
      </c>
      <c r="AO235" s="15">
        <f>IF(ISBLANK(Overall_Data[[#This Row],[Time of Mock 1]]),AVERAGE(Overall_Data[Time of Mock 1]),VALUE(Overall_Data[[#This Row],[Time of Mock 1]]))</f>
        <v>78</v>
      </c>
      <c r="AP235" s="14">
        <f>IF(ISBLANK(Overall_Data[[#This Row],[Mock 1 Mark]]),AVERAGE(Overall_Data[Mock 1 Mark]),Overall_Data[[#This Row],[Mock 1 Mark]])</f>
        <v>70</v>
      </c>
      <c r="AQ235" s="15">
        <f>IF(ISBLANK(Overall_Data[[#This Row],[Time of Mock 2]]),AVERAGE(Overall_Data[Time of Mock 2]),VALUE(Overall_Data[[#This Row],[Time of Mock 2]]))</f>
        <v>37</v>
      </c>
      <c r="AR235" s="14">
        <f>IF(ISBLANK(Overall_Data[[#This Row],[Mock 2 Mark]]),AVERAGE(Overall_Data[Mock 2 Mark]),VALUE(Overall_Data[[#This Row],[Mock 2 Mark]]))</f>
        <v>80</v>
      </c>
      <c r="AS235" s="15">
        <f>IF(ISBLANK(Overall_Data[[#This Row],[Time of Mock 3]]),AVERAGE(Overall_Data[Time of Mock 3]),VALUE(Overall_Data[[#This Row],[Time of Mock 3]]))</f>
        <v>0.2982142857142856</v>
      </c>
      <c r="AT235" s="14">
        <f>IF(ISBLANK(Overall_Data[[#This Row],[Mark of Mock 3]]),AVERAGE(Overall_Data[Mark of Mock 3]),VALUE(Overall_Data[[#This Row],[Mark of Mock 3]]))</f>
        <v>81.964285714285708</v>
      </c>
      <c r="AU235" t="str">
        <f>IF(AND(Overall_Data[[#This Row],[Time 1]]&lt;0.5,Overall_Data[[#This Row],[Mark 1]]&gt;75),"A",IF(Overall_Data[[#This Row],[Mark 1]]&gt;70,"B","C"))</f>
        <v>C</v>
      </c>
      <c r="AV235" t="str">
        <f>IF(AND(Overall_Data[[#This Row],[Final Status]]="Passed",Overall_Data[[#This Row],[Retest Count]]&gt;0),"B",IF(Overall_Data[[#This Row],[Final Status]]="Passed","A","C"))</f>
        <v>A</v>
      </c>
      <c r="AW235" t="str">
        <f t="array" ref="AW235">_xlfn.IFS(Overall_Data[[#This Row],[Final Status]]="Passed","A",Overall_Data[[#This Row],[Final Status]]="Failed","B",Overall_Data[[#This Row],[Final Status]]="Not Attended","C")</f>
        <v>A</v>
      </c>
    </row>
  </sheetData>
  <conditionalFormatting sqref="J121:J235">
    <cfRule type="containsText" dxfId="28" priority="29" operator="containsText" text="A">
      <formula>NOT(ISERROR(SEARCH("A",J121)))</formula>
    </cfRule>
  </conditionalFormatting>
  <conditionalFormatting sqref="J121:J235">
    <cfRule type="cellIs" dxfId="27" priority="28" operator="lessThan">
      <formula>25</formula>
    </cfRule>
  </conditionalFormatting>
  <conditionalFormatting sqref="K121:M121 K122:L178 M122:M235">
    <cfRule type="containsText" dxfId="26" priority="27" operator="containsText" text="A">
      <formula>NOT(ISERROR(SEARCH("A",K121)))</formula>
    </cfRule>
  </conditionalFormatting>
  <conditionalFormatting sqref="K180:K235">
    <cfRule type="containsText" dxfId="25" priority="26" operator="containsText" text="A">
      <formula>NOT(ISERROR(SEARCH("A",K180)))</formula>
    </cfRule>
  </conditionalFormatting>
  <conditionalFormatting sqref="K180:K235">
    <cfRule type="containsText" dxfId="24" priority="25" operator="containsText" text="A">
      <formula>NOT(ISERROR(SEARCH("A",K180)))</formula>
    </cfRule>
  </conditionalFormatting>
  <conditionalFormatting sqref="L180:L235">
    <cfRule type="containsText" dxfId="23" priority="24" operator="containsText" text="A">
      <formula>NOT(ISERROR(SEARCH("A",L180)))</formula>
    </cfRule>
  </conditionalFormatting>
  <conditionalFormatting sqref="K179">
    <cfRule type="containsText" dxfId="22" priority="23" operator="containsText" text="A">
      <formula>NOT(ISERROR(SEARCH("A",K179)))</formula>
    </cfRule>
  </conditionalFormatting>
  <conditionalFormatting sqref="L179">
    <cfRule type="containsText" dxfId="21" priority="22" operator="containsText" text="A">
      <formula>NOT(ISERROR(SEARCH("A",L179)))</formula>
    </cfRule>
  </conditionalFormatting>
  <conditionalFormatting sqref="N121:P121 N122:O178 P122:P235">
    <cfRule type="containsText" dxfId="20" priority="21" operator="containsText" text="A">
      <formula>NOT(ISERROR(SEARCH("A",N121)))</formula>
    </cfRule>
  </conditionalFormatting>
  <conditionalFormatting sqref="N180:N235">
    <cfRule type="containsText" dxfId="19" priority="20" operator="containsText" text="A">
      <formula>NOT(ISERROR(SEARCH("A",N180)))</formula>
    </cfRule>
  </conditionalFormatting>
  <conditionalFormatting sqref="N180:N235">
    <cfRule type="containsText" dxfId="18" priority="19" operator="containsText" text="A">
      <formula>NOT(ISERROR(SEARCH("A",N180)))</formula>
    </cfRule>
  </conditionalFormatting>
  <conditionalFormatting sqref="O180:O235">
    <cfRule type="containsText" dxfId="17" priority="18" operator="containsText" text="A">
      <formula>NOT(ISERROR(SEARCH("A",O180)))</formula>
    </cfRule>
  </conditionalFormatting>
  <conditionalFormatting sqref="N179">
    <cfRule type="containsText" dxfId="16" priority="17" operator="containsText" text="A">
      <formula>NOT(ISERROR(SEARCH("A",N179)))</formula>
    </cfRule>
  </conditionalFormatting>
  <conditionalFormatting sqref="O179">
    <cfRule type="containsText" dxfId="15" priority="16" operator="containsText" text="A">
      <formula>NOT(ISERROR(SEARCH("A",O179)))</formula>
    </cfRule>
  </conditionalFormatting>
  <conditionalFormatting sqref="Q121:S121 Q122:R178 S122:S235">
    <cfRule type="containsText" dxfId="14" priority="15" operator="containsText" text="A">
      <formula>NOT(ISERROR(SEARCH("A",Q121)))</formula>
    </cfRule>
  </conditionalFormatting>
  <conditionalFormatting sqref="Q180:Q235">
    <cfRule type="containsText" dxfId="13" priority="14" operator="containsText" text="A">
      <formula>NOT(ISERROR(SEARCH("A",Q180)))</formula>
    </cfRule>
  </conditionalFormatting>
  <conditionalFormatting sqref="Q180:Q235">
    <cfRule type="containsText" dxfId="12" priority="13" operator="containsText" text="A">
      <formula>NOT(ISERROR(SEARCH("A",Q180)))</formula>
    </cfRule>
  </conditionalFormatting>
  <conditionalFormatting sqref="R180:R235">
    <cfRule type="containsText" dxfId="11" priority="12" operator="containsText" text="A">
      <formula>NOT(ISERROR(SEARCH("A",R180)))</formula>
    </cfRule>
  </conditionalFormatting>
  <conditionalFormatting sqref="Q179">
    <cfRule type="containsText" dxfId="10" priority="11" operator="containsText" text="A">
      <formula>NOT(ISERROR(SEARCH("A",Q179)))</formula>
    </cfRule>
  </conditionalFormatting>
  <conditionalFormatting sqref="R179">
    <cfRule type="containsText" dxfId="9" priority="10" operator="containsText" text="A">
      <formula>NOT(ISERROR(SEARCH("A",R179)))</formula>
    </cfRule>
  </conditionalFormatting>
  <conditionalFormatting sqref="T121:V121 T122:U178 V122:V235">
    <cfRule type="containsText" dxfId="8" priority="9" operator="containsText" text="A">
      <formula>NOT(ISERROR(SEARCH("A",T121)))</formula>
    </cfRule>
  </conditionalFormatting>
  <conditionalFormatting sqref="T180:T235">
    <cfRule type="containsText" dxfId="7" priority="8" operator="containsText" text="A">
      <formula>NOT(ISERROR(SEARCH("A",T180)))</formula>
    </cfRule>
  </conditionalFormatting>
  <conditionalFormatting sqref="T180:T235">
    <cfRule type="containsText" dxfId="6" priority="7" operator="containsText" text="A">
      <formula>NOT(ISERROR(SEARCH("A",T180)))</formula>
    </cfRule>
  </conditionalFormatting>
  <conditionalFormatting sqref="U180:U235">
    <cfRule type="containsText" dxfId="5" priority="6" operator="containsText" text="A">
      <formula>NOT(ISERROR(SEARCH("A",U180)))</formula>
    </cfRule>
  </conditionalFormatting>
  <conditionalFormatting sqref="T179">
    <cfRule type="containsText" dxfId="4" priority="5" operator="containsText" text="A">
      <formula>NOT(ISERROR(SEARCH("A",T179)))</formula>
    </cfRule>
  </conditionalFormatting>
  <conditionalFormatting sqref="U179">
    <cfRule type="containsText" dxfId="3" priority="4" operator="containsText" text="A">
      <formula>NOT(ISERROR(SEARCH("A",U179)))</formula>
    </cfRule>
  </conditionalFormatting>
  <conditionalFormatting sqref="Y132:Z132 Y137:Z138 Y123:Z123 Y150:Z150 Y147:Z147 Y164:Z164">
    <cfRule type="cellIs" dxfId="2" priority="2" operator="equal">
      <formula>"Passed"</formula>
    </cfRule>
  </conditionalFormatting>
  <conditionalFormatting sqref="Y132:Z132 Y137:Z138 Y123:Z123 Y150:Z150 Y147:Z147 Y164:Z164">
    <cfRule type="cellIs" dxfId="1" priority="3" operator="equal">
      <formula>"Failed"</formula>
    </cfRule>
  </conditionalFormatting>
  <conditionalFormatting sqref="X121">
    <cfRule type="containsText" dxfId="0" priority="1" operator="containsText" text="A">
      <formula>NOT(ISERROR(SEARCH("A",X121)))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2022-06-28T09:45:35Z</dcterms:created>
  <dcterms:modified xsi:type="dcterms:W3CDTF">2022-07-03T14:28:32Z</dcterms:modified>
</cp:coreProperties>
</file>