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71de652bc5147b/Data Analysis Projects/Module 1 - Crowdfunding/"/>
    </mc:Choice>
  </mc:AlternateContent>
  <xr:revisionPtr revIDLastSave="3" documentId="8_{2FFB7D4D-6C2E-4D65-8FDD-F6B093AEC746}" xr6:coauthVersionLast="45" xr6:coauthVersionMax="45" xr10:uidLastSave="{D6201305-7512-4152-BC15-83E1FDE88D65}"/>
  <bookViews>
    <workbookView xWindow="13935" yWindow="-16320" windowWidth="29040" windowHeight="15840" activeTab="4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Descriptive Statistics" sheetId="9" r:id="rId4"/>
    <sheet name="GB Musicals Box Plot" sheetId="16" r:id="rId5"/>
    <sheet name="Category Statistics" sheetId="2" r:id="rId6"/>
    <sheet name="Subcategory Statistics" sheetId="4" r:id="rId7"/>
    <sheet name="Outcomes Based on Launch Date" sheetId="5" r:id="rId8"/>
    <sheet name="Edinburgh Research" sheetId="6" r:id="rId9"/>
    <sheet name="Experimentation to Right" sheetId="10" r:id="rId10"/>
    <sheet name="Experiments" sheetId="3" r:id="rId11"/>
    <sheet name="Successful US Musicals" sheetId="12" r:id="rId12"/>
    <sheet name="Failed US Musicals" sheetId="13" r:id="rId13"/>
    <sheet name="Descriptive Statistics Exp" sheetId="14" r:id="rId14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91029"/>
  <pivotCaches>
    <pivotCache cacheId="13" r:id="rId15"/>
    <pivotCache cacheId="18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9" l="1"/>
  <c r="C5" i="9"/>
  <c r="C4" i="9"/>
  <c r="C13" i="9"/>
  <c r="C12" i="9"/>
  <c r="C11" i="9"/>
  <c r="B13" i="9"/>
  <c r="B12" i="9"/>
  <c r="B11" i="9"/>
  <c r="B4" i="9"/>
  <c r="B7" i="9"/>
  <c r="B6" i="9"/>
  <c r="B5" i="9"/>
  <c r="C6" i="14"/>
  <c r="C5" i="14"/>
  <c r="C3" i="14"/>
  <c r="C2" i="14"/>
  <c r="B6" i="14"/>
  <c r="B5" i="14"/>
  <c r="B3" i="14"/>
  <c r="B2" i="14"/>
  <c r="C10" i="9"/>
  <c r="C9" i="9"/>
  <c r="B10" i="9"/>
  <c r="B9" i="9"/>
  <c r="C3" i="9"/>
  <c r="B3" i="9"/>
  <c r="C2" i="9"/>
  <c r="B2" i="9"/>
  <c r="A59" i="3"/>
  <c r="A63" i="3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7" i="9" l="1"/>
  <c r="C14" i="9"/>
  <c r="B14" i="9"/>
  <c r="P2844" i="1"/>
  <c r="P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<sst xmlns="http://schemas.openxmlformats.org/spreadsheetml/2006/main" count="39173" uniqueCount="8401">
  <si>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</si>
  <si>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</si>
  <si>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</si>
  <si>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</si>
  <si>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</si>
  <si>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</si>
  <si>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</si>
  <si>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</si>
  <si>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</si>
  <si>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</si>
  <si>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</si>
  <si>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</si>
  <si>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</si>
  <si>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</si>
  <si>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</si>
  <si>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</si>
  <si>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</si>
  <si>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</si>
  <si>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</si>
  <si>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</si>
  <si>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</si>
  <si>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</si>
  <si>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</si>
  <si>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</si>
  <si>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</si>
  <si>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</si>
  <si>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</si>
  <si>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</si>
  <si>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</si>
  <si>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</si>
  <si>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</si>
  <si>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</si>
  <si>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</si>
  <si>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</si>
  <si>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</si>
  <si>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</si>
  <si>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</si>
  <si>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</si>
  <si>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</si>
  <si>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</si>
  <si>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</si>
  <si>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</si>
  <si>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</si>
  <si>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</si>
  <si>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</si>
  <si>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</si>
  <si>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</si>
  <si>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</si>
  <si>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</si>
  <si>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</si>
  <si>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</si>
  <si>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</si>
  <si>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</si>
  <si>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</si>
  <si>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</si>
  <si>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</si>
  <si>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</si>
  <si>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</si>
  <si>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</si>
  <si>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</si>
  <si>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</si>
  <si>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</si>
  <si>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</si>
  <si>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</si>
  <si>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</si>
  <si>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</si>
  <si>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</si>
  <si>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</si>
  <si>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</si>
  <si>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</si>
  <si>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</si>
  <si>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</si>
  <si>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</si>
  <si>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</si>
  <si>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</si>
  <si>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</si>
  <si>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</si>
  <si>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</si>
  <si>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</si>
  <si>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</si>
  <si>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</si>
  <si>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</si>
  <si>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</si>
  <si>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</si>
  <si>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</si>
  <si>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</si>
  <si>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</si>
  <si>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</si>
  <si>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</si>
  <si>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</si>
  <si>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</si>
  <si>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</si>
  <si>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</si>
  <si>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</si>
  <si>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</si>
  <si>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</si>
  <si>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</si>
  <si>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</si>
  <si>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</si>
  <si>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</si>
  <si>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</si>
  <si>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</si>
  <si>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</si>
  <si>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</si>
  <si>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</si>
  <si>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</si>
  <si>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</si>
  <si>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</si>
  <si>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</si>
  <si>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</si>
  <si>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</si>
  <si>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</si>
  <si>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</si>
  <si>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</si>
  <si>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</si>
  <si>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</si>
  <si>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</si>
  <si>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</si>
  <si>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</si>
  <si>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</si>
  <si>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</si>
  <si>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</si>
  <si>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</si>
  <si>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</si>
  <si>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</si>
  <si>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</si>
  <si>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</si>
  <si>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</si>
  <si>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</si>
  <si>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</si>
  <si>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</si>
  <si>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</si>
  <si>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</si>
  <si>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</si>
  <si>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</si>
  <si>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</si>
  <si>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</si>
  <si>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</si>
  <si>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</si>
  <si>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</si>
  <si>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</si>
  <si>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</si>
  <si>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</si>
  <si>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</si>
  <si>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</si>
  <si>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</si>
  <si>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</si>
  <si>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</si>
  <si>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</si>
  <si>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</si>
  <si>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</si>
  <si>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</si>
  <si>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</si>
  <si>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</si>
  <si>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</si>
  <si>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</si>
  <si>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</si>
  <si>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</si>
  <si>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</si>
  <si>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</si>
  <si>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</si>
  <si>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</si>
  <si>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</si>
  <si>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</si>
  <si>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</si>
  <si>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</si>
  <si>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</si>
  <si>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</si>
  <si>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</si>
  <si>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</si>
  <si>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</si>
  <si>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</si>
  <si>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</si>
  <si>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</si>
  <si>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</si>
  <si>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</si>
  <si>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</si>
  <si>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</si>
  <si>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</si>
  <si>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</si>
  <si>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</si>
  <si>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</si>
  <si>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</si>
  <si>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</si>
  <si>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</si>
  <si>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</si>
  <si>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</si>
  <si>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</si>
  <si>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</si>
  <si>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</si>
  <si>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</si>
  <si>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</si>
  <si>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</si>
  <si>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</si>
  <si>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</si>
  <si>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</si>
  <si>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</si>
  <si>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</si>
  <si>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</si>
  <si>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</si>
  <si>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</si>
  <si>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</si>
  <si>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</si>
  <si>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</si>
  <si>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</si>
  <si>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</si>
  <si>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</si>
  <si>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</si>
  <si>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</si>
  <si>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</si>
  <si>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</si>
  <si>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</si>
  <si>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</si>
  <si>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</si>
  <si>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</si>
  <si>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</si>
  <si>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</si>
  <si>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</si>
  <si>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</si>
  <si>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</si>
  <si>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</si>
  <si>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</si>
  <si>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</si>
  <si>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</si>
  <si>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</si>
  <si>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</si>
  <si>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</si>
  <si>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</si>
  <si>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</si>
  <si>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</si>
  <si>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</si>
  <si>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</si>
  <si>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</si>
  <si>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</si>
  <si>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</si>
  <si>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</si>
  <si>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</si>
  <si>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</si>
  <si>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</si>
  <si>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</si>
  <si>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</si>
  <si>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</si>
  <si>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</si>
  <si>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</si>
  <si>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</si>
  <si>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</si>
  <si>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</si>
  <si>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</si>
  <si>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</si>
  <si>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</si>
  <si>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</si>
  <si>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</si>
  <si>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</si>
  <si>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</si>
  <si>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</si>
  <si>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</si>
  <si>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</si>
  <si>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</si>
  <si>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</si>
  <si>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</si>
  <si>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</si>
  <si>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</si>
  <si>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</si>
  <si>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</si>
  <si>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</si>
  <si>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</si>
  <si>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</si>
  <si>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</si>
  <si>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</si>
  <si>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</si>
  <si>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</si>
  <si>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</si>
  <si>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</si>
  <si>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</si>
  <si>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</si>
  <si>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</si>
  <si>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</si>
  <si>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</si>
  <si>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</si>
  <si>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</si>
  <si>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</si>
  <si>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</si>
  <si>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</si>
  <si>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</si>
  <si>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</si>
  <si>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</si>
  <si>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</si>
  <si>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</si>
  <si>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</si>
  <si>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</si>
  <si>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</si>
  <si>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</si>
  <si>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</si>
  <si>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</si>
  <si>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</si>
  <si>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</si>
  <si>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</si>
  <si>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</si>
  <si>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</si>
  <si>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</si>
  <si>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</si>
  <si>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</si>
  <si>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</si>
  <si>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</si>
  <si>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</si>
  <si>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</si>
  <si>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</si>
  <si>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</si>
  <si>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</si>
  <si>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</si>
  <si>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</si>
  <si>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</si>
  <si>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</si>
  <si>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</si>
  <si>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</si>
  <si>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</si>
  <si>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</si>
  <si>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</si>
  <si>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</si>
  <si>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</si>
  <si>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</si>
  <si>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</si>
  <si>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</si>
  <si>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</si>
  <si>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</si>
  <si>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</si>
  <si>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</si>
  <si>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</si>
  <si>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</si>
  <si>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</si>
  <si>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</si>
  <si>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</si>
  <si>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</si>
  <si>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</si>
  <si>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</si>
  <si>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</si>
  <si>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</si>
  <si>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</si>
  <si>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</si>
  <si>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</si>
  <si>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</si>
  <si>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</si>
  <si>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</si>
  <si>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</si>
  <si>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</si>
  <si>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</si>
  <si>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</si>
  <si>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</si>
  <si>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</si>
  <si>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</si>
  <si>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</si>
  <si>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</si>
  <si>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</si>
  <si>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</si>
  <si>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</si>
  <si>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</si>
  <si>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</si>
  <si>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</si>
  <si>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</si>
  <si>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</si>
  <si>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</si>
  <si>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</si>
  <si>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</si>
  <si>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</si>
  <si>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</si>
  <si>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</si>
  <si>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</si>
  <si>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</si>
  <si>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</si>
  <si>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</si>
  <si>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</si>
  <si>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</si>
  <si>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</si>
  <si>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</si>
  <si>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</si>
  <si>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</si>
  <si>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</si>
  <si>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</si>
  <si>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</si>
  <si>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</si>
  <si>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</si>
  <si>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</si>
  <si>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</si>
  <si>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</si>
  <si>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</si>
  <si>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</si>
  <si>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</si>
  <si>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</si>
  <si>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</si>
  <si>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</si>
  <si>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</si>
  <si>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</si>
  <si>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</si>
  <si>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</si>
  <si>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</si>
  <si>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</si>
  <si>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</si>
  <si>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</si>
  <si>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</si>
  <si>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</si>
  <si>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</si>
  <si>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</si>
  <si>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</si>
  <si>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</si>
  <si>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</si>
  <si>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</si>
  <si>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</si>
  <si>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</si>
  <si>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</si>
  <si>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</si>
  <si>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</si>
  <si>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</si>
  <si>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</si>
  <si>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</si>
  <si>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</si>
  <si>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</si>
  <si>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</si>
  <si>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</si>
  <si>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</si>
  <si>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</si>
  <si>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</si>
  <si>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</si>
  <si>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</si>
  <si>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</si>
  <si>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</si>
  <si>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</si>
  <si>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</si>
  <si>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</si>
  <si>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</si>
  <si>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</si>
  <si>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</si>
  <si>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</si>
  <si>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</si>
  <si>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</si>
  <si>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</si>
  <si>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</si>
  <si>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</si>
  <si>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</si>
  <si>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</si>
  <si>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</si>
  <si>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</si>
  <si>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</si>
  <si>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</si>
  <si>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</si>
  <si>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</si>
  <si>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</si>
  <si>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</si>
  <si>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</si>
  <si>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</si>
  <si>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</si>
  <si>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</si>
  <si>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</si>
  <si>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</si>
  <si>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</si>
  <si>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</si>
  <si>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</si>
  <si>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</si>
  <si>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</si>
  <si>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</si>
  <si>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</si>
  <si>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</si>
  <si>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</si>
  <si>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</si>
  <si>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</si>
  <si>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</si>
  <si>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</si>
  <si>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</si>
  <si>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</si>
  <si>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</si>
  <si>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</si>
  <si>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</si>
  <si>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</si>
  <si>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</si>
  <si>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</si>
  <si>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</si>
  <si>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</si>
  <si>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</si>
  <si>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</si>
  <si>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</si>
  <si>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</si>
  <si>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</si>
  <si>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</si>
  <si>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</si>
  <si>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</si>
  <si>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</si>
  <si>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</si>
  <si>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</si>
  <si>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</si>
  <si>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</si>
  <si>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</si>
  <si>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</si>
  <si>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</si>
  <si>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</si>
  <si>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</si>
  <si>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</si>
  <si>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</si>
  <si>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</si>
  <si>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</si>
  <si>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</si>
  <si>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</si>
  <si>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</si>
  <si>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</si>
  <si>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</si>
  <si>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</si>
  <si>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</si>
  <si>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</si>
  <si>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</si>
  <si>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</si>
  <si>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</si>
  <si>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</si>
  <si>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</si>
  <si>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</si>
  <si>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</si>
  <si>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</si>
  <si>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</si>
  <si>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</si>
  <si>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</si>
  <si>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</si>
  <si>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</si>
  <si>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</si>
  <si>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</si>
  <si>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</si>
  <si>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</si>
  <si>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</si>
  <si>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</si>
  <si>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</si>
  <si>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</si>
  <si>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</si>
  <si>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</si>
  <si>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</si>
  <si>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</si>
  <si>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</si>
  <si>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</si>
  <si>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</si>
  <si>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</si>
  <si>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</si>
  <si>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</si>
  <si>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</si>
  <si>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</si>
  <si>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</si>
  <si>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</si>
  <si>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</si>
  <si>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</si>
  <si>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</si>
  <si>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</si>
  <si>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</si>
  <si>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</si>
  <si>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</si>
  <si>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</si>
  <si>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</si>
  <si>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</si>
  <si>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</si>
  <si>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</si>
  <si>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</si>
  <si>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</si>
  <si>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</si>
  <si>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</si>
  <si>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</si>
  <si>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</si>
  <si>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</si>
  <si>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</si>
  <si>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</si>
  <si>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</si>
  <si>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</si>
  <si>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</si>
  <si>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</si>
  <si>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</si>
  <si>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</si>
  <si>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</si>
  <si>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</si>
  <si>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</si>
  <si>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</si>
  <si>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</si>
  <si>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</si>
  <si>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</si>
  <si>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</si>
  <si>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</si>
  <si>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</si>
  <si>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</si>
  <si>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</si>
  <si>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</si>
  <si>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</si>
  <si>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</si>
  <si>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</si>
  <si>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</si>
  <si>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</si>
  <si>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</si>
  <si>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</si>
  <si>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</si>
  <si>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</si>
  <si>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</si>
  <si>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</si>
  <si>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</si>
  <si>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</si>
  <si>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</si>
  <si>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</si>
  <si>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</si>
  <si>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</si>
  <si>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</si>
  <si>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</si>
  <si>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</si>
  <si>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</si>
  <si>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</si>
  <si>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</si>
  <si>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</si>
  <si>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</si>
  <si>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</si>
  <si>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</si>
  <si>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</si>
  <si>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</si>
  <si>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</si>
  <si>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</si>
  <si>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</si>
  <si>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</si>
  <si>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</si>
  <si>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</si>
  <si>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</si>
  <si>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</si>
  <si>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</si>
  <si>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</si>
  <si>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</si>
  <si>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</si>
  <si>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</si>
  <si>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</si>
  <si>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</si>
  <si>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</si>
  <si>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</si>
  <si>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</si>
  <si>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</si>
  <si>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</si>
  <si>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</si>
  <si>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</si>
  <si>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</si>
  <si>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</si>
  <si>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</si>
  <si>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</si>
  <si>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</si>
  <si>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</si>
  <si>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</si>
  <si>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</si>
  <si>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</si>
  <si>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</si>
  <si>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</si>
  <si>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</si>
  <si>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</si>
  <si>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</si>
  <si>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</si>
  <si>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</si>
  <si>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</si>
  <si>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</si>
  <si>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</si>
  <si>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</si>
  <si>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</si>
  <si>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</si>
  <si>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</si>
  <si>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</si>
  <si>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</si>
  <si>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</si>
  <si>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</si>
  <si>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</si>
  <si>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</si>
  <si>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</si>
  <si>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</si>
  <si>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</si>
  <si>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</si>
  <si>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</si>
  <si>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</si>
  <si>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</si>
  <si>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</si>
  <si>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</si>
  <si>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</si>
  <si>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</si>
  <si>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</si>
  <si>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</si>
  <si>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</si>
  <si>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</si>
  <si>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</si>
  <si>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</si>
  <si>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</si>
  <si>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</si>
  <si>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</si>
  <si>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</si>
  <si>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</si>
  <si>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</si>
  <si>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</si>
  <si>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</si>
  <si>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</si>
  <si>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</si>
  <si>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</si>
  <si>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</si>
  <si>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</si>
  <si>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</si>
  <si>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</si>
  <si>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</si>
  <si>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</si>
  <si>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</si>
  <si>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</si>
  <si>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</si>
  <si>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</si>
  <si>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</si>
  <si>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</si>
  <si>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</si>
  <si>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</si>
  <si>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</si>
  <si>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</si>
  <si>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</si>
  <si>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</si>
  <si>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</si>
  <si>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</si>
  <si>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</si>
  <si>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</si>
  <si>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</si>
  <si>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</si>
  <si>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</si>
  <si>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</si>
  <si>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</si>
  <si>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</si>
  <si>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</si>
  <si>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</si>
  <si>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</si>
  <si>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</si>
  <si>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</si>
  <si>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</si>
  <si>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</si>
  <si>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</si>
  <si>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</si>
  <si>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</si>
  <si>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</si>
  <si>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</si>
  <si>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</si>
  <si>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</si>
  <si>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</si>
  <si>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</si>
  <si>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</si>
  <si>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</si>
  <si>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</si>
  <si>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</si>
  <si>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</si>
  <si>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</si>
  <si>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</si>
  <si>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</si>
  <si>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</si>
  <si>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</si>
  <si>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</si>
  <si>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</si>
  <si>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</si>
  <si>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</si>
  <si>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</si>
  <si>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</si>
  <si>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</si>
  <si>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</si>
  <si>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</si>
  <si>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</si>
  <si>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</si>
  <si>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</si>
  <si>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</si>
  <si>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</si>
  <si>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</si>
  <si>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</si>
  <si>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</si>
  <si>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</si>
  <si>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</si>
  <si>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</si>
  <si>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</si>
  <si>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</si>
  <si>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</si>
  <si>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</si>
  <si>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</si>
  <si>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</si>
  <si>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</si>
  <si>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</si>
  <si>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</si>
  <si>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</si>
  <si>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</si>
  <si>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</si>
  <si>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</si>
  <si>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</si>
  <si>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</si>
  <si>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</si>
  <si>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</si>
  <si>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</si>
  <si>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</si>
  <si>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</si>
  <si>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</si>
  <si>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</si>
  <si>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</si>
  <si>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</si>
  <si>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</si>
  <si>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</si>
  <si>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</si>
  <si>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</si>
  <si>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</si>
  <si>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</si>
  <si>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</si>
  <si>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</si>
  <si>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</si>
  <si>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</si>
  <si>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</si>
  <si>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</si>
  <si>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</si>
  <si>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</si>
  <si>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</si>
  <si>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</si>
  <si>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</si>
  <si>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</si>
  <si>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</si>
  <si>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</si>
  <si>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</si>
  <si>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</si>
  <si>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</si>
  <si>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</si>
  <si>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</si>
  <si>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</si>
  <si>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</si>
  <si>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</si>
  <si>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</si>
  <si>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</si>
  <si>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</si>
  <si>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</si>
  <si>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</si>
  <si>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</si>
  <si>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</si>
  <si>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</si>
  <si>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</si>
  <si>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</si>
  <si>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</si>
  <si>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</si>
  <si>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</si>
  <si>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</si>
  <si>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</si>
  <si>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</si>
  <si>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</si>
  <si>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</si>
  <si>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</si>
  <si>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</si>
  <si>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</si>
  <si>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</si>
  <si>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</si>
  <si>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</si>
  <si>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</si>
  <si>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</si>
  <si>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</si>
  <si>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</si>
  <si>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</si>
  <si>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</si>
  <si>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</si>
  <si>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</si>
  <si>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</si>
  <si>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</si>
  <si>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</si>
  <si>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</si>
  <si>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</si>
  <si>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</si>
  <si>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</si>
  <si>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</si>
  <si>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</si>
  <si>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</si>
  <si>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</si>
  <si>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</si>
  <si>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</si>
  <si>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</si>
  <si>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</si>
  <si>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</si>
  <si>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</si>
  <si>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</si>
  <si>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</si>
  <si>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</si>
  <si>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</si>
  <si>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</si>
  <si>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</si>
  <si>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</si>
  <si>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</si>
  <si>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</si>
  <si>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</si>
  <si>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</si>
  <si>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</si>
  <si>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</si>
  <si>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</si>
  <si>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</si>
  <si>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</si>
  <si>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</si>
  <si>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</si>
  <si>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</si>
  <si>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</si>
  <si>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</si>
  <si>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</si>
  <si>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</si>
  <si>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</si>
  <si>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</si>
  <si>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</si>
  <si>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</si>
  <si>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</si>
  <si>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</si>
  <si>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</si>
  <si>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</si>
  <si>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</si>
  <si>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</si>
  <si>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</si>
  <si>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</si>
  <si>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</si>
  <si>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</si>
  <si>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</si>
  <si>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</si>
  <si>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</si>
  <si>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</si>
  <si>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</si>
  <si>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</si>
  <si>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</si>
  <si>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</si>
  <si>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</si>
  <si>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</si>
  <si>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</si>
  <si>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</si>
  <si>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</si>
  <si>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</si>
  <si>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</si>
  <si>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</si>
  <si>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</si>
  <si>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</si>
  <si>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</si>
  <si>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</si>
  <si>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</si>
  <si>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</si>
  <si>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</si>
  <si>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</si>
  <si>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</si>
  <si>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</si>
  <si>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</si>
  <si>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</si>
  <si>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</si>
  <si>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</si>
  <si>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</si>
  <si>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</si>
  <si>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</si>
  <si>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</si>
  <si>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</si>
  <si>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</si>
  <si>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</si>
  <si>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</si>
  <si>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</si>
  <si>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</si>
  <si>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</si>
  <si>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</si>
  <si>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</si>
  <si>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</si>
  <si>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</si>
  <si>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</si>
  <si>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</si>
  <si>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</si>
  <si>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</si>
  <si>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</si>
  <si>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</si>
  <si>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</si>
  <si>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</si>
  <si>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</si>
  <si>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</si>
  <si>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</si>
  <si>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</si>
  <si>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</si>
  <si>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</si>
  <si>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</si>
  <si>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</si>
  <si>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</si>
  <si>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</si>
  <si>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</si>
  <si>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</si>
  <si>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</si>
  <si>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</si>
  <si>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</si>
  <si>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</si>
  <si>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</si>
  <si>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</si>
  <si>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</si>
  <si>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</si>
  <si>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</si>
  <si>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</si>
  <si>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</si>
  <si>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</si>
  <si>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</si>
  <si>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</si>
  <si>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</si>
  <si>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</si>
  <si>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</si>
  <si>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</si>
  <si>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</si>
  <si>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</si>
  <si>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</si>
  <si>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</si>
  <si>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</si>
  <si>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</si>
  <si>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</si>
  <si>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</si>
  <si>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</si>
  <si>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</si>
  <si>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</si>
  <si>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</si>
  <si>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</si>
  <si>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</si>
  <si>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</si>
  <si>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</si>
  <si>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</si>
  <si>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</si>
  <si>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</si>
  <si>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</si>
  <si>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</si>
  <si>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</si>
  <si>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</si>
  <si>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</si>
  <si>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</si>
  <si>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</si>
  <si>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</si>
  <si>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</si>
  <si>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</si>
  <si>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</si>
  <si>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</si>
  <si>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</si>
  <si>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</si>
  <si>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</si>
  <si>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</si>
  <si>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</si>
  <si>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</si>
  <si>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</si>
  <si>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</si>
  <si>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</si>
  <si>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</si>
  <si>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</si>
  <si>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</si>
  <si>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</si>
  <si>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</si>
  <si>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</si>
  <si>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</si>
  <si>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</si>
  <si>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</si>
  <si>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</si>
  <si>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</si>
  <si>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</si>
  <si>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</si>
  <si>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</si>
  <si>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</si>
  <si>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</si>
  <si>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</si>
  <si>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</si>
  <si>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</si>
  <si>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</si>
  <si>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</si>
  <si>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</si>
  <si>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</si>
  <si>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</si>
  <si>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</si>
  <si>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</si>
  <si>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</si>
  <si>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</si>
  <si>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</si>
  <si>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</si>
  <si>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</si>
  <si>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</si>
  <si>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</si>
  <si>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</si>
  <si>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</si>
  <si>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</si>
  <si>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</si>
  <si>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</si>
  <si>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</si>
  <si>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</si>
  <si>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</si>
  <si>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</si>
  <si>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</si>
  <si>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</si>
  <si>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</si>
  <si>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</si>
  <si>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</si>
  <si>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</si>
  <si>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</si>
  <si>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</si>
  <si>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</si>
  <si>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</si>
  <si>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</si>
  <si>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</si>
  <si>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</si>
  <si>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</si>
  <si>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</si>
  <si>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</si>
  <si>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</si>
  <si>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</si>
  <si>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</si>
  <si>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</si>
  <si>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</si>
  <si>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</si>
  <si>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</si>
  <si>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</si>
  <si>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</si>
  <si>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</si>
  <si>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</si>
  <si>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</si>
  <si>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</si>
  <si>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</si>
  <si>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</si>
  <si>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</si>
  <si>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</si>
  <si>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</si>
  <si>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</si>
  <si>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</si>
  <si>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</si>
  <si>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</si>
  <si>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</si>
  <si>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</si>
  <si>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</si>
  <si>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</si>
  <si>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</si>
  <si>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</si>
  <si>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</si>
  <si>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</si>
  <si>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</si>
  <si>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</si>
  <si>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</si>
  <si>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</si>
  <si>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</si>
  <si>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</si>
  <si>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</si>
  <si>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</si>
  <si>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</si>
  <si>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</si>
  <si>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</si>
  <si>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</si>
  <si>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</si>
  <si>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</si>
  <si>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</si>
  <si>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</si>
  <si>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</si>
  <si>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</si>
  <si>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</si>
  <si>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</si>
  <si>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</si>
  <si>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</si>
  <si>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</si>
  <si>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</si>
  <si>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</si>
  <si>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</si>
  <si>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</si>
  <si>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</si>
  <si>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</si>
  <si>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</si>
  <si>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</si>
  <si>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</si>
  <si>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</si>
  <si>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</si>
  <si>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</si>
  <si>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</si>
  <si>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</si>
  <si>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</si>
  <si>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</si>
  <si>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</si>
  <si>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</si>
  <si>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</si>
  <si>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</si>
  <si>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</si>
  <si>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</si>
  <si>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</si>
  <si>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</si>
  <si>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</si>
  <si>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</si>
  <si>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</si>
  <si>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</si>
  <si>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</si>
  <si>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</si>
  <si>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</si>
  <si>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</si>
  <si>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</si>
  <si>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</si>
  <si>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</si>
  <si>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</si>
  <si>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</si>
  <si>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</si>
  <si>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</si>
  <si>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</si>
  <si>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</si>
  <si>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</si>
  <si>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</si>
  <si>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</si>
  <si>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</si>
  <si>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</si>
  <si>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</si>
  <si>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</si>
  <si>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</si>
  <si>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</si>
  <si>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</si>
  <si>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</si>
  <si>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</si>
  <si>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</si>
  <si>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</si>
  <si>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</si>
  <si>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</si>
  <si>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</si>
  <si>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</si>
  <si>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</si>
  <si>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</si>
  <si>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</si>
  <si>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</si>
  <si>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</si>
  <si>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</si>
  <si>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</si>
  <si>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</si>
  <si>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</si>
  <si>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</si>
  <si>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</si>
  <si>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</si>
  <si>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</si>
  <si>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</si>
  <si>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</si>
  <si>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</si>
  <si>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</si>
  <si>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</si>
  <si>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</si>
  <si>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</si>
  <si>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</si>
  <si>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</si>
  <si>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</si>
  <si>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</si>
  <si>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</si>
  <si>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</si>
  <si>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</si>
  <si>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</si>
  <si>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</si>
  <si>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</si>
  <si>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</si>
  <si>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</si>
  <si>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</si>
  <si>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</si>
  <si>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</si>
  <si>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</si>
  <si>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</si>
  <si>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</si>
  <si>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</si>
  <si>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</si>
  <si>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</si>
  <si>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</si>
  <si>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</si>
  <si>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</si>
  <si>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</si>
  <si>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</si>
  <si>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</si>
  <si>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</si>
  <si>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</si>
  <si>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</si>
  <si>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</si>
  <si>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</si>
  <si>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</si>
  <si>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</si>
  <si>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</si>
  <si>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</si>
  <si>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</si>
  <si>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</si>
  <si>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</si>
  <si>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</si>
  <si>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</si>
  <si>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</si>
  <si>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</si>
  <si>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</si>
  <si>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</si>
  <si>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</si>
  <si>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</si>
  <si>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</si>
  <si>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</si>
  <si>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</si>
  <si>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</si>
  <si>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</si>
  <si>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</si>
  <si>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</si>
  <si>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</si>
  <si>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</si>
  <si>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</si>
  <si>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</si>
  <si>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</si>
  <si>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</si>
  <si>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</si>
  <si>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</si>
  <si>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</si>
  <si>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</si>
  <si>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</si>
  <si>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</si>
  <si>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</si>
  <si>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</si>
  <si>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</si>
  <si>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</si>
  <si>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</si>
  <si>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</si>
  <si>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</si>
  <si>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</si>
  <si>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</si>
  <si>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</si>
  <si>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</si>
  <si>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</si>
  <si>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</si>
  <si>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</si>
  <si>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</si>
  <si>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</si>
  <si>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</si>
  <si>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</si>
  <si>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</si>
  <si>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</si>
  <si>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</si>
  <si>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</si>
  <si>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</si>
  <si>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</si>
  <si>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</si>
  <si>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</si>
  <si>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</si>
  <si>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</si>
  <si>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</si>
  <si>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</si>
  <si>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</si>
  <si>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</si>
  <si>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</si>
  <si>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</si>
  <si>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</si>
  <si>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</si>
  <si>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</si>
  <si>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</si>
  <si>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</si>
  <si>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</si>
  <si>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</si>
  <si>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</si>
  <si>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</si>
  <si>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</si>
  <si>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</si>
  <si>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</si>
  <si>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</si>
  <si>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</si>
  <si>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</si>
  <si>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</si>
  <si>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</si>
  <si>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</si>
  <si>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</si>
  <si>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</si>
  <si>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</si>
  <si>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</si>
  <si>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</si>
  <si>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</si>
  <si>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</si>
  <si>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</si>
  <si>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</si>
  <si>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</si>
  <si>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</si>
  <si>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</si>
  <si>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</si>
  <si>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</si>
  <si>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</si>
  <si>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</si>
  <si>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</si>
  <si>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</si>
  <si>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</si>
  <si>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</si>
  <si>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</si>
  <si>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</si>
  <si>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</si>
  <si>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</si>
  <si>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</si>
  <si>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</si>
  <si>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</si>
  <si>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</si>
  <si>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</si>
  <si>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</si>
  <si>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</si>
  <si>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</si>
  <si>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</si>
  <si>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</si>
  <si>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</si>
  <si>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</si>
  <si>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</si>
  <si>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</si>
  <si>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</si>
  <si>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</si>
  <si>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</si>
  <si>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</si>
  <si>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</si>
  <si>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</si>
  <si>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</si>
  <si>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</si>
  <si>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</si>
  <si>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</si>
  <si>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</si>
  <si>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</si>
  <si>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</si>
  <si>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</si>
  <si>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</si>
  <si>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</si>
  <si>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</si>
  <si>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</si>
  <si>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</si>
  <si>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</si>
  <si>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</si>
  <si>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</si>
  <si>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</si>
  <si>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</si>
  <si>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</si>
  <si>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</si>
  <si>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</si>
  <si>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</si>
  <si>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</si>
  <si>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</si>
  <si>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</si>
  <si>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</si>
  <si>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</si>
  <si>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</si>
  <si>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</si>
  <si>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</si>
  <si>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</si>
  <si>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</si>
  <si>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</si>
  <si>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</si>
  <si>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</si>
  <si>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</si>
  <si>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</si>
  <si>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</si>
  <si>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</si>
  <si>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</si>
  <si>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</si>
  <si>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</si>
  <si>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</si>
  <si>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</si>
  <si>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</si>
  <si>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</si>
  <si>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</si>
  <si>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</si>
  <si>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</si>
  <si>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</si>
  <si>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</si>
  <si>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</si>
  <si>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</si>
  <si>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</si>
  <si>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</si>
  <si>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</si>
  <si>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</si>
  <si>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</si>
  <si>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</si>
  <si>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</si>
  <si>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</si>
  <si>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</si>
  <si>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</si>
  <si>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</si>
  <si>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</si>
  <si>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</si>
  <si>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</si>
  <si>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</si>
  <si>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</si>
  <si>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</si>
  <si>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</si>
  <si>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</si>
  <si>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</si>
  <si>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</si>
  <si>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</si>
  <si>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</si>
  <si>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</si>
  <si>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</si>
  <si>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</si>
  <si>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</si>
  <si>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</si>
  <si>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</si>
  <si>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</si>
  <si>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</si>
  <si>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</si>
  <si>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</si>
  <si>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</si>
  <si>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</si>
  <si>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</si>
  <si>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</si>
  <si>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</si>
  <si>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</si>
  <si>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</si>
  <si>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</si>
  <si>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</si>
  <si>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</si>
  <si>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</si>
  <si>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</si>
  <si>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</si>
  <si>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</si>
  <si>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</si>
  <si>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</si>
  <si>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</si>
  <si>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</si>
  <si>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</si>
  <si>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</si>
  <si>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</si>
  <si>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</si>
  <si>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</si>
  <si>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</si>
  <si>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</si>
  <si>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</si>
  <si>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</si>
  <si>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</si>
  <si>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</si>
  <si>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</si>
  <si>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</si>
  <si>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</si>
  <si>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</si>
  <si>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</si>
  <si>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</si>
  <si>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</si>
  <si>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</si>
  <si>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</si>
  <si>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</si>
  <si>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</si>
  <si>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</si>
  <si>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</si>
  <si>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</si>
  <si>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</si>
  <si>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</si>
  <si>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</si>
  <si>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</si>
  <si>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</si>
  <si>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</si>
  <si>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</si>
  <si>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</si>
  <si>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</si>
  <si>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</si>
  <si>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</si>
  <si>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</si>
  <si>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</si>
  <si>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</si>
  <si>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</si>
  <si>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</si>
  <si>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</si>
  <si>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</si>
  <si>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</si>
  <si>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</si>
  <si>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</si>
  <si>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</si>
  <si>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</si>
  <si>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</si>
  <si>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</si>
  <si>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</si>
  <si>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</si>
  <si>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</si>
  <si>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</si>
  <si>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</si>
  <si>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</si>
  <si>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</si>
  <si>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</si>
  <si>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</si>
  <si>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</si>
  <si>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</si>
  <si>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</si>
  <si>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</si>
  <si>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</si>
  <si>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</si>
  <si>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</si>
  <si>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</si>
  <si>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</si>
  <si>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</si>
  <si>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</si>
  <si>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</si>
  <si>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</si>
  <si>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</si>
  <si>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</si>
  <si>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</si>
  <si>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</si>
  <si>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</si>
  <si>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</si>
  <si>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</si>
  <si>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</si>
  <si>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</si>
  <si>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</si>
  <si>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</si>
  <si>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</si>
  <si>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</si>
  <si>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</si>
  <si>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</si>
  <si>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</si>
  <si>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</si>
  <si>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</si>
  <si>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</si>
  <si>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</si>
  <si>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</si>
  <si>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</si>
  <si>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</si>
  <si>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</si>
  <si>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</si>
  <si>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</si>
  <si>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</si>
  <si>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</si>
  <si>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</si>
  <si>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</si>
  <si>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</si>
  <si>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</si>
  <si>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</si>
  <si>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</si>
  <si>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</si>
  <si>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</si>
  <si>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</si>
  <si>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</si>
  <si>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</si>
  <si>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</si>
  <si>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</si>
  <si>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</si>
  <si>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</si>
  <si>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</si>
  <si>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</si>
  <si>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</si>
  <si>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</si>
  <si>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</si>
  <si>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</si>
  <si>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</si>
  <si>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</si>
  <si>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</si>
  <si>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</si>
  <si>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</si>
  <si>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</si>
  <si>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</si>
  <si>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</si>
  <si>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</si>
  <si>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</si>
  <si>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</si>
  <si>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</si>
  <si>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</si>
  <si>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</si>
  <si>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</si>
  <si>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</si>
  <si>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</si>
  <si>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</si>
  <si>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</si>
  <si>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</si>
  <si>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</si>
  <si>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</si>
  <si>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</si>
  <si>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</si>
  <si>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</si>
  <si>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</si>
  <si>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</si>
  <si>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</si>
  <si>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</si>
  <si>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</si>
  <si>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</si>
  <si>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</si>
  <si>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</si>
  <si>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</si>
  <si>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</si>
  <si>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</si>
  <si>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</si>
  <si>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</si>
  <si>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</si>
  <si>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</si>
  <si>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</si>
  <si>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</si>
  <si>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</si>
  <si>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</si>
  <si>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</si>
  <si>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</si>
  <si>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</si>
  <si>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</si>
  <si>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</si>
  <si>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</si>
  <si>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</si>
  <si>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</si>
  <si>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</si>
  <si>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</si>
  <si>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</si>
  <si>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</si>
  <si>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</si>
  <si>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</si>
  <si>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</si>
  <si>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</si>
  <si>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</si>
  <si>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</si>
  <si>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</si>
  <si>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</si>
  <si>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</si>
  <si>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</si>
  <si>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</si>
  <si>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</si>
  <si>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</si>
  <si>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</si>
  <si>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</si>
  <si>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</si>
  <si>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</si>
  <si>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</si>
  <si>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</si>
  <si>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</si>
  <si>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</si>
  <si>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</si>
  <si>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</si>
  <si>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</si>
  <si>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</si>
  <si>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</si>
  <si>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</si>
  <si>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</si>
  <si>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</si>
  <si>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</si>
  <si>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</si>
  <si>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</si>
  <si>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</si>
  <si>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</si>
  <si>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</si>
  <si>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</si>
  <si>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</si>
  <si>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</si>
  <si>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</si>
  <si>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</si>
  <si>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</si>
  <si>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</si>
  <si>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</si>
  <si>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</si>
  <si>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</si>
  <si>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</si>
  <si>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</si>
  <si>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</si>
  <si>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</si>
  <si>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</si>
  <si>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</si>
  <si>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</si>
  <si>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</si>
  <si>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</si>
  <si>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</si>
  <si>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</si>
  <si>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</si>
  <si>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</si>
  <si>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</si>
  <si>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</si>
  <si>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</si>
  <si>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</si>
  <si>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</si>
  <si>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</si>
  <si>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</si>
  <si>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</si>
  <si>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</si>
  <si>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</si>
  <si>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</si>
  <si>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</si>
  <si>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</si>
  <si>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</si>
  <si>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</si>
  <si>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</si>
  <si>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</si>
  <si>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</si>
  <si>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</si>
  <si>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</si>
  <si>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</si>
  <si>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</si>
  <si>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</si>
  <si>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</si>
  <si>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</si>
  <si>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</si>
  <si>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</si>
  <si>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</si>
  <si>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</si>
  <si>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</si>
  <si>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</si>
  <si>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</si>
  <si>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</si>
  <si>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</si>
  <si>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</si>
  <si>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</si>
  <si>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</si>
  <si>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</si>
  <si>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</si>
  <si>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</si>
  <si>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</si>
  <si>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</si>
  <si>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</si>
  <si>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</si>
  <si>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</si>
  <si>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</si>
  <si>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</si>
  <si>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</si>
  <si>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</si>
  <si>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</si>
  <si>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</si>
  <si>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</si>
  <si>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</si>
  <si>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</si>
  <si>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</si>
  <si>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</si>
  <si>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</si>
  <si>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</si>
  <si>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</si>
  <si>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</si>
  <si>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</si>
  <si>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</si>
  <si>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</si>
  <si>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</si>
  <si>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</si>
  <si>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</si>
  <si>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</si>
  <si>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</si>
  <si>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</si>
  <si>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</si>
  <si>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</si>
  <si>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</si>
  <si>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</si>
  <si>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</si>
  <si>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</si>
  <si>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</si>
  <si>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</si>
  <si>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</si>
  <si>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</si>
  <si>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</si>
  <si>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</si>
  <si>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</si>
  <si>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</si>
  <si>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</si>
  <si>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</si>
  <si>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</si>
  <si>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</si>
  <si>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</si>
  <si>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</si>
  <si>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</si>
  <si>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</si>
  <si>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</si>
  <si>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</si>
  <si>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</si>
  <si>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</si>
  <si>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</si>
  <si>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</si>
  <si>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</si>
  <si>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</si>
  <si>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</si>
  <si>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</si>
  <si>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</si>
  <si>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</si>
  <si>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</si>
  <si>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</si>
  <si>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</si>
  <si>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</si>
  <si>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</si>
  <si>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</si>
  <si>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</si>
  <si>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</si>
  <si>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</si>
  <si>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</si>
  <si>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</si>
  <si>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</si>
  <si>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</si>
  <si>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</si>
  <si>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</si>
  <si>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</si>
  <si>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</si>
  <si>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</si>
  <si>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</si>
  <si>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</si>
  <si>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</si>
  <si>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</si>
  <si>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</si>
  <si>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</si>
  <si>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</si>
  <si>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</si>
  <si>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</si>
  <si>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</si>
  <si>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</si>
  <si>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</si>
  <si>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</si>
  <si>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</si>
  <si>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</si>
  <si>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</si>
  <si>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</si>
  <si>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</si>
  <si>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</si>
  <si>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</si>
  <si>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</si>
  <si>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</si>
  <si>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</si>
  <si>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</si>
  <si>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</si>
  <si>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</si>
  <si>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</si>
  <si>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</si>
  <si>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</si>
  <si>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</si>
  <si>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</si>
  <si>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</si>
  <si>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</si>
  <si>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</si>
  <si>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</si>
  <si>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</si>
  <si>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</si>
  <si>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</si>
  <si>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</si>
  <si>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</si>
  <si>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</si>
  <si>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</si>
  <si>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</si>
  <si>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</si>
  <si>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</si>
  <si>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</si>
  <si>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</si>
  <si>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</si>
  <si>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</si>
  <si>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</si>
  <si>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</si>
  <si>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</si>
  <si>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</si>
  <si>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</si>
  <si>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</si>
  <si>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</si>
  <si>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</si>
  <si>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</si>
  <si>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</si>
  <si>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</si>
  <si>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</si>
  <si>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</si>
  <si>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</si>
  <si>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</si>
  <si>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</si>
  <si>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</si>
  <si>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</si>
  <si>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</si>
  <si>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</si>
  <si>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</si>
  <si>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</si>
  <si>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</si>
  <si>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</si>
  <si>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</si>
  <si>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</si>
  <si>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</si>
  <si>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</si>
  <si>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</si>
  <si>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</si>
  <si>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</si>
  <si>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</si>
  <si>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</si>
  <si>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</si>
  <si>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</si>
  <si>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</si>
  <si>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</si>
  <si>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</si>
  <si>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</si>
  <si>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</si>
  <si>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</si>
  <si>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</si>
  <si>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</si>
  <si>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</si>
  <si>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</si>
  <si>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</si>
  <si>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</si>
  <si>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</si>
  <si>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</si>
  <si>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</si>
  <si>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</si>
  <si>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</si>
  <si>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</si>
  <si>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</si>
  <si>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</si>
  <si>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</si>
  <si>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</si>
  <si>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</si>
  <si>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</si>
  <si>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</si>
  <si>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</si>
  <si>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</si>
  <si>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</si>
  <si>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</si>
  <si>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</si>
  <si>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</si>
  <si>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</si>
  <si>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</si>
  <si>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</si>
  <si>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</si>
  <si>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</si>
  <si>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</si>
  <si>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</si>
  <si>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</si>
  <si>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</si>
  <si>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</si>
  <si>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</si>
  <si>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</si>
  <si>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</si>
  <si>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</si>
  <si>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</si>
  <si>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</si>
  <si>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</si>
  <si>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</si>
  <si>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</si>
  <si>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</si>
  <si>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</si>
  <si>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</si>
  <si>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</si>
  <si>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</si>
  <si>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</si>
  <si>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</si>
  <si>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</si>
  <si>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</si>
  <si>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</si>
  <si>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</si>
  <si>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</si>
  <si>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</si>
  <si>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</si>
  <si>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</si>
  <si>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</si>
  <si>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</si>
  <si>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</si>
  <si>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</si>
  <si>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</si>
  <si>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</si>
  <si>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</si>
  <si>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</si>
  <si>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</si>
  <si>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</si>
  <si>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</si>
  <si>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</si>
  <si>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</si>
  <si>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</si>
  <si>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</si>
  <si>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</si>
  <si>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</si>
  <si>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</si>
  <si>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</si>
  <si>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</si>
  <si>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</si>
  <si>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</si>
  <si>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</si>
  <si>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</si>
  <si>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</si>
  <si>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</si>
  <si>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</si>
  <si>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</si>
  <si>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</si>
  <si>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</si>
  <si>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</si>
  <si>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</si>
  <si>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</si>
  <si>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</si>
  <si>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</si>
  <si>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</si>
  <si>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</si>
  <si>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</si>
  <si>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</si>
  <si>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</si>
  <si>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</si>
  <si>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</si>
  <si>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</si>
  <si>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</si>
  <si>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</si>
  <si>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</si>
  <si>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</si>
  <si>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</si>
  <si>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</si>
  <si>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</si>
  <si>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</si>
  <si>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</si>
  <si>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</si>
  <si>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</si>
  <si>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</si>
  <si>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</si>
  <si>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</si>
  <si>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</si>
  <si>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</si>
  <si>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</si>
  <si>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</si>
  <si>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</si>
  <si>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</si>
  <si>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</si>
  <si>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</si>
  <si>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</si>
  <si>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</si>
  <si>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</si>
  <si>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</si>
  <si>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</si>
  <si>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</si>
  <si>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</si>
  <si>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</si>
  <si>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</si>
  <si>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</si>
  <si>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</si>
  <si>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</si>
  <si>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</si>
  <si>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</si>
  <si>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</si>
  <si>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</si>
  <si>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</si>
  <si>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</si>
  <si>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</si>
  <si>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</si>
  <si>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</si>
  <si>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</si>
  <si>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</si>
  <si>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</si>
  <si>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</si>
  <si>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</si>
  <si>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</si>
  <si>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</si>
  <si>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</si>
  <si>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</si>
  <si>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</si>
  <si>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</si>
  <si>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</si>
  <si>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</si>
  <si>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</si>
  <si>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</si>
  <si>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</si>
  <si>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</si>
  <si>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</si>
  <si>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</si>
  <si>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</si>
  <si>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</si>
  <si>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</si>
  <si>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</si>
  <si>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</si>
  <si>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</si>
  <si>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</si>
  <si>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</si>
  <si>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</si>
  <si>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</si>
  <si>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</si>
  <si>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</si>
  <si>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</si>
  <si>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</si>
  <si>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</si>
  <si>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</si>
  <si>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</si>
  <si>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</si>
  <si>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</si>
  <si>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</si>
  <si>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</si>
  <si>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</si>
  <si>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</si>
  <si>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</si>
  <si>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</si>
  <si>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</si>
  <si>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</si>
  <si>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</si>
  <si>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</si>
  <si>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</si>
  <si>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</si>
  <si>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</si>
  <si>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</si>
  <si>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</si>
  <si>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</si>
  <si>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</si>
  <si>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</si>
  <si>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</si>
  <si>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</si>
  <si>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</si>
  <si>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</si>
  <si>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</si>
  <si>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</si>
  <si>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</si>
  <si>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</si>
  <si>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</si>
  <si>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</si>
  <si>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</si>
  <si>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</si>
  <si>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</si>
  <si>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</si>
  <si>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</si>
  <si>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</si>
  <si>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</si>
  <si>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</si>
  <si>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</si>
  <si>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</si>
  <si>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</si>
  <si>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</si>
  <si>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</si>
  <si>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</si>
  <si>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</si>
  <si>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</si>
  <si>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</si>
  <si>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</si>
  <si>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</si>
  <si>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</si>
  <si>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</si>
  <si>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</si>
  <si>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</si>
  <si>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</si>
  <si>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</si>
  <si>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</si>
  <si>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</si>
  <si>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</si>
  <si>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</si>
  <si>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</si>
  <si>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</si>
  <si>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</si>
  <si>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</si>
  <si>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</si>
  <si>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</si>
  <si>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</si>
  <si>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</si>
  <si>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</si>
  <si>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</si>
  <si>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</si>
  <si>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</si>
  <si>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</si>
  <si>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</si>
  <si>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</si>
  <si>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</si>
  <si>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</si>
  <si>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</si>
  <si>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</si>
  <si>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</si>
  <si>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</si>
  <si>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</si>
  <si>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</si>
  <si>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</si>
  <si>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</si>
  <si>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</si>
  <si>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</si>
  <si>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</si>
  <si>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</si>
  <si>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</si>
  <si>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</si>
  <si>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</si>
  <si>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</si>
  <si>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</si>
  <si>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</si>
  <si>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</si>
  <si>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</si>
  <si>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</si>
  <si>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</si>
  <si>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</si>
  <si>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</si>
  <si>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</si>
  <si>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</si>
  <si>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</si>
  <si>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</si>
  <si>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</si>
  <si>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</si>
  <si>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</si>
  <si>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</si>
  <si>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</si>
  <si>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</si>
  <si>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</si>
  <si>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</si>
  <si>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</si>
  <si>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</si>
  <si>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</si>
  <si>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</si>
  <si>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</si>
  <si>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</si>
  <si>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</si>
  <si>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</si>
  <si>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</si>
  <si>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</si>
  <si>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</si>
  <si>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</si>
  <si>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</si>
  <si>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</si>
  <si>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</si>
  <si>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</si>
  <si>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</si>
  <si>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</si>
  <si>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</si>
  <si>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</si>
  <si>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</si>
  <si>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</si>
  <si>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</si>
  <si>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</si>
  <si>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</si>
  <si>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</si>
  <si>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</si>
  <si>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</si>
  <si>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</si>
  <si>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</si>
  <si>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</si>
  <si>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</si>
  <si>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</si>
  <si>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</si>
  <si>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</si>
  <si>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</si>
  <si>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</si>
  <si>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</si>
  <si>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</si>
  <si>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</si>
  <si>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</si>
  <si>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</si>
  <si>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</si>
  <si>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</si>
  <si>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</si>
  <si>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</si>
  <si>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</si>
  <si>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</si>
  <si>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</si>
  <si>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</si>
  <si>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</si>
  <si>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</si>
  <si>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</si>
  <si>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</si>
  <si>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</si>
  <si>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</si>
  <si>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</si>
  <si>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</si>
  <si>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</si>
  <si>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</si>
  <si>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</si>
  <si>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</si>
  <si>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</si>
  <si>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</si>
  <si>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</si>
  <si>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</si>
  <si>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</si>
  <si>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</si>
  <si>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</si>
  <si>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</si>
  <si>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</si>
  <si>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</si>
  <si>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</si>
  <si>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</si>
  <si>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</si>
  <si>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</si>
  <si>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</si>
  <si>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</si>
  <si>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</si>
  <si>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</si>
  <si>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</si>
  <si>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</si>
  <si>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</si>
  <si>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</si>
  <si>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</si>
  <si>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</si>
  <si>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</si>
  <si>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</si>
  <si>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</si>
  <si>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</si>
  <si>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</si>
  <si>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</si>
  <si>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</si>
  <si>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</si>
  <si>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</si>
  <si>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</si>
  <si>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</si>
  <si>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</si>
  <si>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</si>
  <si>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</si>
  <si>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</si>
  <si>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</si>
  <si>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</si>
  <si>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</si>
  <si>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</si>
  <si>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</si>
  <si>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</si>
  <si>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</si>
  <si>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</si>
  <si>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</si>
  <si>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</si>
  <si>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</si>
  <si>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</si>
  <si>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</si>
  <si>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</si>
  <si>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</si>
  <si>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</si>
  <si>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</si>
  <si>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</si>
  <si>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</si>
  <si>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</si>
  <si>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</si>
  <si>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</si>
  <si>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</si>
  <si>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</si>
  <si>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</si>
  <si>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</si>
  <si>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</si>
  <si>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</si>
  <si>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</si>
  <si>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</si>
  <si>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</si>
  <si>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</si>
  <si>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</si>
  <si>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</si>
  <si>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</si>
  <si>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</si>
  <si>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</si>
  <si>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</si>
  <si>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</si>
  <si>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</si>
  <si>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</si>
  <si>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</si>
  <si>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</si>
  <si>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</si>
  <si>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</si>
  <si>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</si>
  <si>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</si>
  <si>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</si>
  <si>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</si>
  <si>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</si>
  <si>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</si>
  <si>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</si>
  <si>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</si>
  <si>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</si>
  <si>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</si>
  <si>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</si>
  <si>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</si>
  <si>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</si>
  <si>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</si>
  <si>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</si>
  <si>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</si>
  <si>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</si>
  <si>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</si>
  <si>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</si>
  <si>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</si>
  <si>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</si>
  <si>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</si>
  <si>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</si>
  <si>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</si>
  <si>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</si>
  <si>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</si>
  <si>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</si>
  <si>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</si>
  <si>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</si>
  <si>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</si>
  <si>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</si>
  <si>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</si>
  <si>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</si>
  <si>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</si>
  <si>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</si>
  <si>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</si>
  <si>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</si>
  <si>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</si>
  <si>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</si>
  <si>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</si>
  <si>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</si>
  <si>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</si>
  <si>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</si>
  <si>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</si>
  <si>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</si>
  <si>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</si>
  <si>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</si>
  <si>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</si>
  <si>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</si>
  <si>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</si>
  <si>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</si>
  <si>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</si>
  <si>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</si>
  <si>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</si>
  <si>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</si>
  <si>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</si>
  <si>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</si>
  <si>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</si>
  <si>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</si>
  <si>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</si>
  <si>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</si>
  <si>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</si>
  <si>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</si>
  <si>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</si>
  <si>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</si>
  <si>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</si>
  <si>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</si>
  <si>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</si>
  <si>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</si>
  <si>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</si>
  <si>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</si>
  <si>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</si>
  <si>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</si>
  <si>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</si>
  <si>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</si>
  <si>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</si>
  <si>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</si>
  <si>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</si>
  <si>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</si>
  <si>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</si>
  <si>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</si>
  <si>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</si>
  <si>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</si>
  <si>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</si>
  <si>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</si>
  <si>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</si>
  <si>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</si>
  <si>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</si>
  <si>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</si>
  <si>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</si>
  <si>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</si>
  <si>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</si>
  <si>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</si>
  <si>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</si>
  <si>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</si>
  <si>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</si>
  <si>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</si>
  <si>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</si>
  <si>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</si>
  <si>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</si>
  <si>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</si>
  <si>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</si>
  <si>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</si>
  <si>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</si>
  <si>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</si>
  <si>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</si>
  <si>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</si>
  <si>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</si>
  <si>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</si>
  <si>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</si>
  <si>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</si>
  <si>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</si>
  <si>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</si>
  <si>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</si>
  <si>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</si>
  <si>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</si>
  <si>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</si>
  <si>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</si>
  <si>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</si>
  <si>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</si>
  <si>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</si>
  <si>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</si>
  <si>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</si>
  <si>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</si>
  <si>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</si>
  <si>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</si>
  <si>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</si>
  <si>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</si>
  <si>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</si>
  <si>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</si>
  <si>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</si>
  <si>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</si>
  <si>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</si>
  <si>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</si>
  <si>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</si>
  <si>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</si>
  <si>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</si>
  <si>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</si>
  <si>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</si>
  <si>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</si>
  <si>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</si>
  <si>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</si>
  <si>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</si>
  <si>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</si>
  <si>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</si>
  <si>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</si>
  <si>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</si>
  <si>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</si>
  <si>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</si>
  <si>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</si>
  <si>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</si>
  <si>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</si>
  <si>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</si>
  <si>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</si>
  <si>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</si>
  <si>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</si>
  <si>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</si>
  <si>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</si>
  <si>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</si>
  <si>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</si>
  <si>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</si>
  <si>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</si>
  <si>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</si>
  <si>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</si>
  <si>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</si>
  <si>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</si>
  <si>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</si>
  <si>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</si>
  <si>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</si>
  <si>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</si>
  <si>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</si>
  <si>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</si>
  <si>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</si>
  <si>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</si>
  <si>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</si>
  <si>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</si>
  <si>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</si>
  <si>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</si>
  <si>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</si>
  <si>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</si>
  <si>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</si>
  <si>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</si>
  <si>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</si>
  <si>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</si>
  <si>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</si>
  <si>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</si>
  <si>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</si>
  <si>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</si>
  <si>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</si>
  <si>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</si>
  <si>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</si>
  <si>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</si>
  <si>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</si>
  <si>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</si>
  <si>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</si>
  <si>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</si>
  <si>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</si>
  <si>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</si>
  <si>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</si>
  <si>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</si>
  <si>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</si>
  <si>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</si>
  <si>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</si>
  <si>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</si>
  <si>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</si>
  <si>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</si>
  <si>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</si>
  <si>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</si>
  <si>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</si>
  <si>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</si>
  <si>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</si>
  <si>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</si>
  <si>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</si>
  <si>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</si>
  <si>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</si>
  <si>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</si>
  <si>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</si>
  <si>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</si>
  <si>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</si>
  <si>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</si>
  <si>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</si>
  <si>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</si>
  <si>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</si>
  <si>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</si>
  <si>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</si>
  <si>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</si>
  <si>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</si>
  <si>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</si>
  <si>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</si>
  <si>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</si>
  <si>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</si>
  <si>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</si>
  <si>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</si>
  <si>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</si>
  <si>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</si>
  <si>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</si>
  <si>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</si>
  <si>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</si>
  <si>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</si>
  <si>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</si>
  <si>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</si>
  <si>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</si>
  <si>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</si>
  <si>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</si>
  <si>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</si>
  <si>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</si>
  <si>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</si>
  <si>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</si>
  <si>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</si>
  <si>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</si>
  <si>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</si>
  <si>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</si>
  <si>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</si>
  <si>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</si>
  <si>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</si>
  <si>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</si>
  <si>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</si>
  <si>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</si>
  <si>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</si>
  <si>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</si>
  <si>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</si>
  <si>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</si>
  <si>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</si>
  <si>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</si>
  <si>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</si>
  <si>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</si>
  <si>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</si>
  <si>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</si>
  <si>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</si>
  <si>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</si>
  <si>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</si>
  <si>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</si>
  <si>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</si>
  <si>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</si>
  <si>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</si>
  <si>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</si>
  <si>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</si>
  <si>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</si>
  <si>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</si>
  <si>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</si>
  <si>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</si>
  <si>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</si>
  <si>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</si>
  <si>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</si>
  <si>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</si>
  <si>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</si>
  <si>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</si>
  <si>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</si>
  <si>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</si>
  <si>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</si>
  <si>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</si>
  <si>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</si>
  <si>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</si>
  <si>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</si>
  <si>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</si>
  <si>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</si>
  <si>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</si>
  <si>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</si>
  <si>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</si>
  <si>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</si>
  <si>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</si>
  <si>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</si>
  <si>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</si>
  <si>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</si>
  <si>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</si>
  <si>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</si>
  <si>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</si>
  <si>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</si>
  <si>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</si>
  <si>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</si>
  <si>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</si>
  <si>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</si>
  <si>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</si>
  <si>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</si>
  <si>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</si>
  <si>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</si>
  <si>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</si>
  <si>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</si>
  <si>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</si>
  <si>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</si>
  <si>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</si>
  <si>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</si>
  <si>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</si>
  <si>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</si>
  <si>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</si>
  <si>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</si>
  <si>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</si>
  <si>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</si>
  <si>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</si>
  <si>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</si>
  <si>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</si>
  <si>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</si>
  <si>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</si>
  <si>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</si>
  <si>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</si>
  <si>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</si>
  <si>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</si>
  <si>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</si>
  <si>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</si>
  <si>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</si>
  <si>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</si>
  <si>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</si>
  <si>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</si>
  <si>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</si>
  <si>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</si>
  <si>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</si>
  <si>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</si>
  <si>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</si>
  <si>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</si>
  <si>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</si>
  <si>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</si>
  <si>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</si>
  <si>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</si>
  <si>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</si>
  <si>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</si>
  <si>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</si>
  <si>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</si>
  <si>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</si>
  <si>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</si>
  <si>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</si>
  <si>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</si>
  <si>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</si>
  <si>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</si>
  <si>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</si>
  <si>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</si>
  <si>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</si>
  <si>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</si>
  <si>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</si>
  <si>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</si>
  <si>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</si>
  <si>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</si>
  <si>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</si>
  <si>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</si>
  <si>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</si>
  <si>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</si>
  <si>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</si>
  <si>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</si>
  <si>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</si>
  <si>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</si>
  <si>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</si>
  <si>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</si>
  <si>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</si>
  <si>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</si>
  <si>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</si>
  <si>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</si>
  <si>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</si>
  <si>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</si>
  <si>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</si>
  <si>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</si>
  <si>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</si>
  <si>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</si>
  <si>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</si>
  <si>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</si>
  <si>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</si>
  <si>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</si>
  <si>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</si>
  <si>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</si>
  <si>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</si>
  <si>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</si>
  <si>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</si>
  <si>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</si>
  <si>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</si>
  <si>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</si>
  <si>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</si>
  <si>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</si>
  <si>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</si>
  <si>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</si>
  <si>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</si>
  <si>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</si>
  <si>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</si>
  <si>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</si>
  <si>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</si>
  <si>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</si>
  <si>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</si>
  <si>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</si>
  <si>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</si>
  <si>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</si>
  <si>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</si>
  <si>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</si>
  <si>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</si>
  <si>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</si>
  <si>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</si>
  <si>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</si>
  <si>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</si>
  <si>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</si>
  <si>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</si>
  <si>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</si>
  <si>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</si>
  <si>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</si>
  <si>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</si>
  <si>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</si>
  <si>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</si>
  <si>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</si>
  <si>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</si>
  <si>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</si>
  <si>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</si>
  <si>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</si>
  <si>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</si>
  <si>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</si>
  <si>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</si>
  <si>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</si>
  <si>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</si>
  <si>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</si>
  <si>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</si>
  <si>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</si>
  <si>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</si>
  <si>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</si>
  <si>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</si>
  <si>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</si>
  <si>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</si>
  <si>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</si>
  <si>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</si>
  <si>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</si>
  <si>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</si>
  <si>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</si>
  <si>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</si>
  <si>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</si>
  <si>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</si>
  <si>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</si>
  <si>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</si>
  <si>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</si>
  <si>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</si>
  <si>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</si>
  <si>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</si>
  <si>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</si>
  <si>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</si>
  <si>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</si>
  <si>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</si>
  <si>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</si>
  <si>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</si>
  <si>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</si>
  <si>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</si>
  <si>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</si>
  <si>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</si>
  <si>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</si>
  <si>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</si>
  <si>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</si>
  <si>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</si>
  <si>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</si>
  <si>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</si>
  <si>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</si>
  <si>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</si>
  <si>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</si>
  <si>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</si>
  <si>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</si>
  <si>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</si>
  <si>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</si>
  <si>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</si>
  <si>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</si>
  <si>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</si>
  <si>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</si>
  <si>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</si>
  <si>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</si>
  <si>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</si>
  <si>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</si>
  <si>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</si>
  <si>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</si>
  <si>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</si>
  <si>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</si>
  <si>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</si>
  <si>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</si>
  <si>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</si>
  <si>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</si>
  <si>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</si>
  <si>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</si>
  <si>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</si>
  <si>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</si>
  <si>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</si>
  <si>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</si>
  <si>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</si>
  <si>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</si>
  <si>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</si>
  <si>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</si>
  <si>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</si>
  <si>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</si>
  <si>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</si>
  <si>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</si>
  <si>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</si>
  <si>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</si>
  <si>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</si>
  <si>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</si>
  <si>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</si>
  <si>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</si>
  <si>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</si>
  <si>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</si>
  <si>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</si>
  <si>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</si>
  <si>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</si>
  <si>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</si>
  <si>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</si>
  <si>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</si>
  <si>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</si>
  <si>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</si>
  <si>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</si>
  <si>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</si>
  <si>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</si>
  <si>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</si>
  <si>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</si>
  <si>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</si>
  <si>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</si>
  <si>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</si>
  <si>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</si>
  <si>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</si>
  <si>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</si>
  <si>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</si>
  <si>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</si>
  <si>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</si>
  <si>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</si>
  <si>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</si>
  <si>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</si>
  <si>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</si>
  <si>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</si>
  <si>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</si>
  <si>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</si>
  <si>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</si>
  <si>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</si>
  <si>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</si>
  <si>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</si>
  <si>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</si>
  <si>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</si>
  <si>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</si>
  <si>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</si>
  <si>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</si>
  <si>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</si>
  <si>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</si>
  <si>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</si>
  <si>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</si>
  <si>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</si>
  <si>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</si>
  <si>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</si>
  <si>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</si>
  <si>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</si>
  <si>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</si>
  <si>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</si>
  <si>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</si>
  <si>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</si>
  <si>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</si>
  <si>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</si>
  <si>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</si>
  <si>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</si>
  <si>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</si>
  <si>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</si>
  <si>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</si>
  <si>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</si>
  <si>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</si>
  <si>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</si>
  <si>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</si>
  <si>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</si>
  <si>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</si>
  <si>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</si>
  <si>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</si>
  <si>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</si>
  <si>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</si>
  <si>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</si>
  <si>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</si>
  <si>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</si>
  <si>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</si>
  <si>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</si>
  <si>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</si>
  <si>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</si>
  <si>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</si>
  <si>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</si>
  <si>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</si>
  <si>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</si>
  <si>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</si>
  <si>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</si>
  <si>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</si>
  <si>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</si>
  <si>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</si>
  <si>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</si>
  <si>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</si>
  <si>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</si>
  <si>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</si>
  <si>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</si>
  <si>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</si>
  <si>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</si>
  <si>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</si>
  <si>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</si>
  <si>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</si>
  <si>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</si>
  <si>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</si>
  <si>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</si>
  <si>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</si>
  <si>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</si>
  <si>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</si>
  <si>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</si>
  <si>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</si>
  <si>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</si>
  <si>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</si>
  <si>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</si>
  <si>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</si>
  <si>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</si>
  <si>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</si>
  <si>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</si>
  <si>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</si>
  <si>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</si>
  <si>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</si>
  <si>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</si>
  <si>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</si>
  <si>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</si>
  <si>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</si>
  <si>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</si>
  <si>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</si>
  <si>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</si>
  <si>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</si>
  <si>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</si>
  <si>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</si>
  <si>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</si>
  <si>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</si>
  <si>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</si>
  <si>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</si>
  <si>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</si>
  <si>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</si>
  <si>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</si>
  <si>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</si>
  <si>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</si>
  <si>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</si>
  <si>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</si>
  <si>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</si>
  <si>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</si>
  <si>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</si>
  <si>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</si>
  <si>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</si>
  <si>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</si>
  <si>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</si>
  <si>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</si>
  <si>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</si>
  <si>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</si>
  <si>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</si>
  <si>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</si>
  <si>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</si>
  <si>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</si>
  <si>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</si>
  <si>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</si>
  <si>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</si>
  <si>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</si>
  <si>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</si>
  <si>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</si>
  <si>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</si>
  <si>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</si>
  <si>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</si>
  <si>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</si>
  <si>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</si>
  <si>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</si>
  <si>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</si>
  <si>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</si>
  <si>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</si>
  <si>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</si>
  <si>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</si>
  <si>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</si>
  <si>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</si>
  <si>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</si>
  <si>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</si>
  <si>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</si>
  <si>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</si>
  <si>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</si>
  <si>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</si>
  <si>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</si>
  <si>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</si>
  <si>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</si>
  <si>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</si>
  <si>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</si>
  <si>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</si>
  <si>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</si>
  <si>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</si>
  <si>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</si>
  <si>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</si>
  <si>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</si>
  <si>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</si>
  <si>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</si>
  <si>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</si>
  <si>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</si>
  <si>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</si>
  <si>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</si>
  <si>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</si>
  <si>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</si>
  <si>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</si>
  <si>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</si>
  <si>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</si>
  <si>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</si>
  <si>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</si>
  <si>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</si>
  <si>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</si>
  <si>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</si>
  <si>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</si>
  <si>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</si>
  <si>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</si>
  <si>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</si>
  <si>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</si>
  <si>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</si>
  <si>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</si>
  <si>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</si>
  <si>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</si>
  <si>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</si>
  <si>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</si>
  <si>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</si>
  <si>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</si>
  <si>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</si>
  <si>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</si>
  <si>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</si>
  <si>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</si>
  <si>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</si>
  <si>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</si>
  <si>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</si>
  <si>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</si>
  <si>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</si>
  <si>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</si>
  <si>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</si>
  <si>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</si>
  <si>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</si>
  <si>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</si>
  <si>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</si>
  <si>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</si>
  <si>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</si>
  <si>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</si>
  <si>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</si>
  <si>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</si>
  <si>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</si>
  <si>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</si>
  <si>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</si>
  <si>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</si>
  <si>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</si>
  <si>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</si>
  <si>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</si>
  <si>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</si>
  <si>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</si>
  <si>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</si>
  <si>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</si>
  <si>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</si>
  <si>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</si>
  <si>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</si>
  <si>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</si>
  <si>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</si>
  <si>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</si>
  <si>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</si>
  <si>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</si>
  <si>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</si>
  <si>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</si>
  <si>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</si>
  <si>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</si>
  <si>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</si>
  <si>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</si>
  <si>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</si>
  <si>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</si>
  <si>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</si>
  <si>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</si>
  <si>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</si>
  <si>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</si>
  <si>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</si>
  <si>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</si>
  <si>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</si>
  <si>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</si>
  <si>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</si>
  <si>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</si>
  <si>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</si>
  <si>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</si>
  <si>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</si>
  <si>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</si>
  <si>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</si>
  <si>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</si>
  <si>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</si>
  <si>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</si>
  <si>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</si>
  <si>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</si>
  <si>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</si>
  <si>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</si>
  <si>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</si>
  <si>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</si>
  <si>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</si>
  <si>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</si>
  <si>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</si>
  <si>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</si>
  <si>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</si>
  <si>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</si>
  <si>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</si>
  <si>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</si>
  <si>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</si>
  <si>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</si>
  <si>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</si>
  <si>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</si>
  <si>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</si>
  <si>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</si>
  <si>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</si>
  <si>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</si>
  <si>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</si>
  <si>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</si>
  <si>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</si>
  <si>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</si>
  <si>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</si>
  <si>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</si>
  <si>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</si>
  <si>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</si>
  <si>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</si>
  <si>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</si>
  <si>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</si>
  <si>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</si>
  <si>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</si>
  <si>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</si>
  <si>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</si>
  <si>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</si>
  <si>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</si>
  <si>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</si>
  <si>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</si>
  <si>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</si>
  <si>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</si>
  <si>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</si>
  <si>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</si>
  <si>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</si>
  <si>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</si>
  <si>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</si>
  <si>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</si>
  <si>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</si>
  <si>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</si>
  <si>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</si>
  <si>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</si>
  <si>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</si>
  <si>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</si>
  <si>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</si>
  <si>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</si>
  <si>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</si>
  <si>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</si>
  <si>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</si>
  <si>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</si>
  <si>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</si>
  <si>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</si>
  <si>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</si>
  <si>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</si>
  <si>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</si>
  <si>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</si>
  <si>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</si>
  <si>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</si>
  <si>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</si>
  <si>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</si>
  <si>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</si>
  <si>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</si>
  <si>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</si>
  <si>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</si>
  <si>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</si>
  <si>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</si>
  <si>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</si>
  <si>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</si>
  <si>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</si>
  <si>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</si>
  <si>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</si>
  <si>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</si>
  <si>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</si>
  <si>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</si>
  <si>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</si>
  <si>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</si>
  <si>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</si>
  <si>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</si>
  <si>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</si>
  <si>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</si>
  <si>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</si>
  <si>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</si>
  <si>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</si>
  <si>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</si>
  <si>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</si>
  <si>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</si>
  <si>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</si>
  <si>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</si>
  <si>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</si>
  <si>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</si>
  <si>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</si>
  <si>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</si>
  <si>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</si>
  <si>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</si>
  <si>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</si>
  <si>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</si>
  <si>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</si>
  <si>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</si>
  <si>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</si>
  <si>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</si>
  <si>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</si>
  <si>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</si>
  <si>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</si>
  <si>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</si>
  <si>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</si>
  <si>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</si>
  <si>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</si>
  <si>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</si>
  <si>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</si>
  <si>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</si>
  <si>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</si>
  <si>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</si>
  <si>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</si>
  <si>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</si>
  <si>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</si>
  <si>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</si>
  <si>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</si>
  <si>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</si>
  <si>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</si>
  <si>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</si>
  <si>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</si>
  <si>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</si>
  <si>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</si>
  <si>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</si>
  <si>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</si>
  <si>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</si>
  <si>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</si>
  <si>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</si>
  <si>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</si>
  <si>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</si>
  <si>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</si>
  <si>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</si>
  <si>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</si>
  <si>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</si>
  <si>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</si>
  <si>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</si>
  <si>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</si>
  <si>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</si>
  <si>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</si>
  <si>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</si>
  <si>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</si>
  <si>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</si>
  <si>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</si>
  <si>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</si>
  <si>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</si>
  <si>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</si>
  <si>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</si>
  <si>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</si>
  <si>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</si>
  <si>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</si>
  <si>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</si>
  <si>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</si>
  <si>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</si>
  <si>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</si>
  <si>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</si>
  <si>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</si>
  <si>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</si>
  <si>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</si>
  <si>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</si>
  <si>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</si>
  <si>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</si>
  <si>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</si>
  <si>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</si>
  <si>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</si>
  <si>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</si>
  <si>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</si>
  <si>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</si>
  <si>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</si>
  <si>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</si>
  <si>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</si>
  <si>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</si>
  <si>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</si>
  <si>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</si>
  <si>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</si>
  <si>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</si>
  <si>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</si>
  <si>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</si>
  <si>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</si>
  <si>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</si>
  <si>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</si>
  <si>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</si>
  <si>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</si>
  <si>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</si>
  <si>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</si>
  <si>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</si>
  <si>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</si>
  <si>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</si>
  <si>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</si>
  <si>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</si>
  <si>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</si>
  <si>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</si>
  <si>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</si>
  <si>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</si>
  <si>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</si>
  <si>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</si>
  <si>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</si>
  <si>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</si>
  <si>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</si>
  <si>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</si>
  <si>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</si>
  <si>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</si>
  <si>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</si>
  <si>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</si>
  <si>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</si>
  <si>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</si>
  <si>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</si>
  <si>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</si>
  <si>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</si>
  <si>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</si>
  <si>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</si>
  <si>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</si>
  <si>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</si>
  <si>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</si>
  <si>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</si>
  <si>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</si>
  <si>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</si>
  <si>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</si>
  <si>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</si>
  <si>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</si>
  <si>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</si>
  <si>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</si>
  <si>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</si>
  <si>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</si>
  <si>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</si>
  <si>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</si>
  <si>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</si>
  <si>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</si>
  <si>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</si>
  <si>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</si>
  <si>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</si>
  <si>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</si>
  <si>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</si>
  <si>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</si>
  <si>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</si>
  <si>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</si>
  <si>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</si>
  <si>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</si>
  <si>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</si>
  <si>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</si>
  <si>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</si>
  <si>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</si>
  <si>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</si>
  <si>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</si>
  <si>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</si>
  <si>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</si>
  <si>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</si>
  <si>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</si>
  <si>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</si>
  <si>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</si>
  <si>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</si>
  <si>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</si>
  <si>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</si>
  <si>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</si>
  <si>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</si>
  <si>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</si>
  <si>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</si>
  <si>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</si>
  <si>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</si>
  <si>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</si>
  <si>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</si>
  <si>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</si>
  <si>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</si>
  <si>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</si>
  <si>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</si>
  <si>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</si>
  <si>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</si>
  <si>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</si>
  <si>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</si>
  <si>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</si>
  <si>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</si>
  <si>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</si>
  <si>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</si>
  <si>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</si>
  <si>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</si>
  <si>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</si>
  <si>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</si>
  <si>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</si>
  <si>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</si>
  <si>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</si>
  <si>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</si>
  <si>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</si>
  <si>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</si>
  <si>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</si>
  <si>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</si>
  <si>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</si>
  <si>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</si>
  <si>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</si>
  <si>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</si>
  <si>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</si>
  <si>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</si>
  <si>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</si>
  <si>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</si>
  <si>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</si>
  <si>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</si>
  <si>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</si>
  <si>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</si>
  <si>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</si>
  <si>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</si>
  <si>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</si>
  <si>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</si>
  <si>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</si>
  <si>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</si>
  <si>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</si>
  <si>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</si>
  <si>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</si>
  <si>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</si>
  <si>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</si>
  <si>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</si>
  <si>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</si>
  <si>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</si>
  <si>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</si>
  <si>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</si>
  <si>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</si>
  <si>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</si>
  <si>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</si>
  <si>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</si>
  <si>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</si>
  <si>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</si>
  <si>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</si>
  <si>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</si>
  <si>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</si>
  <si>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</si>
  <si>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</si>
  <si>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</si>
  <si>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</si>
  <si>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</si>
  <si>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</si>
  <si>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</si>
  <si>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</si>
  <si>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</si>
  <si>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</si>
  <si>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</si>
  <si>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</si>
  <si>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</si>
  <si>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</si>
  <si>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</si>
  <si>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</si>
  <si>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</si>
  <si>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</si>
  <si>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</si>
  <si>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</si>
  <si>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</si>
  <si>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</si>
  <si>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</si>
  <si>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</si>
  <si>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</si>
  <si>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</si>
  <si>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</si>
  <si>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</si>
  <si>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</si>
  <si>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</si>
  <si>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</si>
  <si>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</si>
  <si>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</si>
  <si>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</si>
  <si>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</si>
  <si>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</si>
  <si>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</si>
  <si>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</si>
  <si>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</si>
  <si>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</si>
  <si>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</si>
  <si>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</si>
  <si>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</si>
  <si>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</si>
  <si>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</si>
  <si>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</si>
  <si>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</si>
  <si>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</si>
  <si>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</si>
  <si>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</si>
  <si>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</si>
  <si>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</si>
  <si>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</si>
  <si>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</si>
  <si>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</si>
  <si>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</si>
  <si>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</si>
  <si>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</si>
  <si>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</si>
  <si>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</si>
  <si>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</si>
  <si>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</si>
  <si>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</si>
  <si>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</si>
  <si>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</si>
  <si>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</si>
  <si>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</si>
  <si>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</si>
  <si>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</si>
  <si>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</si>
  <si>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</si>
  <si>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</si>
  <si>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</si>
  <si>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</si>
  <si>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</si>
  <si>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</si>
  <si>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</si>
  <si>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</si>
  <si>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</si>
  <si>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</si>
  <si>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</si>
  <si>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</si>
  <si>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</si>
  <si>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</si>
  <si>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</si>
  <si>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</si>
  <si>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</si>
  <si>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</si>
  <si>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</si>
  <si>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</si>
  <si>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</si>
  <si>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</si>
  <si>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</si>
  <si>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</si>
  <si>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</si>
  <si>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</si>
  <si>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</si>
  <si>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</si>
  <si>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</si>
  <si>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</si>
  <si>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</si>
  <si>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</si>
  <si>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</si>
  <si>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</si>
  <si>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</si>
  <si>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</si>
  <si>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</si>
  <si>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</si>
  <si>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</si>
  <si>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</si>
  <si>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</si>
  <si>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</si>
  <si>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</si>
  <si>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</si>
  <si>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</si>
  <si>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</si>
  <si>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</si>
  <si>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</si>
  <si>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</si>
  <si>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</si>
  <si>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</si>
  <si>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</si>
  <si>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</si>
  <si>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</si>
  <si>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</si>
  <si>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</si>
  <si>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</si>
  <si>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</si>
  <si>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</si>
  <si>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</si>
  <si>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</si>
  <si>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</si>
  <si>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</si>
  <si>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</si>
  <si>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</si>
  <si>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</si>
  <si>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</si>
  <si>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</si>
  <si>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</si>
  <si>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</si>
  <si>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</si>
  <si>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</si>
  <si>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</si>
  <si>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</si>
  <si>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</si>
  <si>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</si>
  <si>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</si>
  <si>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</si>
  <si>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</si>
  <si>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</si>
  <si>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</si>
  <si>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</si>
  <si>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</si>
  <si>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</si>
  <si>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</si>
  <si>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</si>
  <si>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</si>
  <si>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</si>
  <si>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</si>
  <si>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</si>
  <si>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</si>
  <si>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</si>
  <si>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</si>
  <si>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</si>
  <si>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</si>
  <si>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</si>
  <si>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</si>
  <si>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</si>
  <si>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</si>
  <si>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</si>
  <si>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</si>
  <si>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</si>
  <si>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</si>
  <si>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</si>
  <si>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</si>
  <si>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</si>
  <si>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</si>
  <si>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</si>
  <si>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</si>
  <si>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</si>
  <si>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</si>
  <si>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</si>
  <si>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</si>
  <si>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</si>
  <si>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</si>
  <si>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</si>
  <si>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</si>
  <si>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</si>
  <si>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</si>
  <si>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</si>
  <si>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</si>
  <si>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</si>
  <si>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</si>
  <si>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</si>
  <si>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</si>
  <si>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</si>
  <si>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</si>
  <si>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</si>
  <si>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</si>
  <si>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</si>
  <si>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</si>
  <si>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</si>
  <si>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</si>
  <si>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</si>
  <si>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</si>
  <si>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</si>
  <si>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</si>
  <si>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</si>
  <si>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</si>
  <si>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</si>
  <si>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</si>
  <si>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</si>
  <si>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</si>
  <si>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</si>
  <si>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</si>
  <si>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</si>
  <si>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</si>
  <si>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</si>
  <si>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</si>
  <si>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</si>
  <si>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</si>
  <si>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</si>
  <si>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</si>
  <si>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</si>
  <si>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</si>
  <si>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</si>
  <si>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</si>
  <si>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</si>
  <si>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</si>
  <si>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</si>
  <si>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</si>
  <si>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</si>
  <si>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</si>
  <si>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</si>
  <si>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</si>
  <si>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</si>
  <si>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</si>
  <si>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</si>
  <si>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</si>
  <si>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</si>
  <si>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</si>
  <si>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</si>
  <si>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</si>
  <si>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</si>
  <si>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</si>
  <si>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</si>
  <si>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</si>
  <si>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</si>
  <si>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</si>
  <si>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</si>
  <si>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</si>
  <si>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</si>
  <si>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</si>
  <si>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</si>
  <si>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</si>
  <si>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</si>
  <si>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</si>
  <si>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</si>
  <si>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</si>
  <si>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</si>
  <si>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</si>
  <si>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</si>
  <si>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</si>
  <si>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</si>
  <si>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</si>
  <si>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</si>
  <si>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</si>
  <si>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</si>
  <si>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</si>
  <si>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</si>
  <si>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</si>
  <si>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</si>
  <si>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</si>
  <si>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</si>
  <si>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</si>
  <si>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</si>
  <si>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</si>
  <si>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</si>
  <si>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</si>
  <si>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</si>
  <si>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</si>
  <si>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</si>
  <si>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</si>
  <si>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</si>
  <si>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</si>
  <si>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</si>
  <si>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</si>
  <si>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</si>
  <si>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</si>
  <si>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</si>
  <si>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</si>
  <si>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</si>
  <si>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</si>
  <si>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</si>
  <si>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</si>
  <si>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</si>
  <si>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</si>
  <si>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</si>
  <si>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</si>
  <si>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</si>
  <si>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</si>
  <si>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</si>
  <si>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</si>
  <si>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</si>
  <si>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</si>
  <si>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</si>
  <si>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</si>
  <si>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</si>
  <si>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</si>
  <si>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</si>
  <si>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</si>
  <si>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</si>
  <si>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</si>
  <si>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</si>
  <si>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</si>
  <si>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</si>
  <si>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</si>
  <si>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</si>
  <si>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</si>
  <si>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</si>
  <si>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</si>
  <si>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</si>
  <si>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</si>
  <si>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</si>
  <si>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</si>
  <si>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</si>
  <si>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</si>
  <si>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</si>
  <si>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</si>
  <si>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</si>
  <si>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</si>
  <si>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</si>
  <si>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</si>
  <si>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</si>
  <si>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</si>
  <si>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</si>
  <si>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</si>
  <si>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</si>
  <si>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</si>
  <si>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</si>
  <si>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</si>
  <si>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</si>
  <si>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</si>
  <si>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</si>
  <si>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</si>
  <si>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</si>
  <si>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</si>
  <si>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</si>
  <si>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</si>
  <si>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</si>
  <si>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</si>
  <si>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</si>
  <si>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</si>
  <si>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</si>
  <si>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</si>
  <si>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</si>
  <si>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</si>
  <si>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</si>
  <si>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</si>
  <si>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</si>
  <si>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</si>
  <si>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</si>
  <si>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</si>
  <si>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</si>
  <si>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</si>
  <si>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</si>
  <si>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</si>
  <si>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</si>
  <si>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</si>
  <si>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</si>
  <si>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</si>
  <si>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</si>
  <si>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</si>
  <si>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</si>
  <si>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</si>
  <si>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</si>
  <si>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</si>
  <si>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</si>
  <si>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</si>
  <si>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</si>
  <si>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</si>
  <si>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</si>
  <si>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</si>
  <si>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</si>
  <si>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</si>
  <si>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</si>
  <si>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</si>
  <si>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</si>
  <si>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</si>
  <si>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</si>
  <si>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</si>
  <si>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</si>
  <si>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</si>
  <si>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</si>
  <si>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</si>
  <si>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</si>
  <si>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</si>
  <si>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</si>
  <si>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</si>
  <si>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</si>
  <si>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</si>
  <si>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</si>
  <si>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</si>
  <si>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</si>
  <si>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</si>
  <si>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</si>
  <si>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</si>
  <si>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</si>
  <si>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</si>
  <si>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</si>
  <si>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</si>
  <si>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</si>
  <si>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</si>
  <si>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</si>
  <si>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</si>
  <si>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</si>
  <si>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</si>
  <si>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</si>
  <si>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</si>
  <si>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</si>
  <si>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</si>
  <si>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</si>
  <si>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</si>
  <si>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</si>
  <si>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</si>
  <si>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</si>
  <si>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</si>
  <si>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</si>
  <si>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</si>
  <si>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</si>
  <si>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</si>
  <si>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</si>
  <si>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</si>
  <si>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</si>
  <si>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</si>
  <si>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</si>
  <si>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</si>
  <si>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</si>
  <si>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</si>
  <si>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</si>
  <si>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</si>
  <si>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</si>
  <si>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</si>
  <si>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</si>
  <si>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</si>
  <si>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</si>
  <si>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</si>
  <si>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</si>
  <si>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</si>
  <si>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</si>
  <si>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</si>
  <si>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</si>
  <si>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</si>
  <si>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</si>
  <si>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</si>
  <si>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</si>
  <si>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</si>
  <si>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</si>
  <si>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</si>
  <si>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</si>
  <si>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</si>
  <si>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</si>
  <si>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</si>
  <si>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</si>
  <si>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</si>
  <si>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</si>
  <si>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</si>
  <si>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</si>
  <si>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</si>
  <si>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</si>
  <si>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</si>
  <si>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</si>
  <si>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</si>
  <si>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</si>
  <si>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</si>
  <si>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</si>
  <si>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</si>
  <si>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</si>
  <si>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</si>
  <si>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</si>
  <si>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</si>
  <si>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</si>
  <si>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</si>
  <si>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</si>
  <si>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</si>
  <si>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</si>
  <si>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</si>
  <si>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</si>
  <si>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</si>
  <si>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</si>
  <si>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</si>
  <si>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</si>
  <si>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</si>
  <si>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</si>
  <si>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</si>
  <si>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</si>
  <si>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</si>
  <si>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</si>
  <si>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</si>
  <si>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</si>
  <si>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</si>
  <si>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</si>
  <si>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</si>
  <si>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</si>
  <si>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</si>
  <si>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</si>
  <si>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</si>
  <si>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</si>
  <si>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</si>
  <si>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</si>
  <si>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</si>
  <si>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</si>
  <si>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</si>
  <si>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</si>
  <si>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</si>
  <si>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</si>
  <si>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</si>
  <si>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</si>
  <si>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</si>
  <si>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</si>
  <si>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</si>
  <si>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</si>
  <si>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</si>
  <si>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</si>
  <si>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</si>
  <si>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</si>
  <si>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</si>
  <si>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</si>
  <si>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</si>
  <si>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</si>
  <si>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</si>
  <si>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</si>
  <si>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</si>
  <si>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</si>
  <si>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</si>
  <si>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</si>
  <si>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</si>
  <si>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</si>
  <si>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</si>
  <si>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</si>
  <si>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</si>
  <si>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</si>
  <si>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</si>
  <si>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</si>
  <si>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</si>
  <si>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</si>
  <si>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</si>
  <si>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</si>
  <si>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</si>
  <si>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</si>
  <si>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</si>
  <si>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</si>
  <si>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</si>
  <si>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</si>
  <si>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</si>
  <si>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</si>
  <si>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</si>
  <si>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</si>
  <si>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</si>
  <si>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</si>
  <si>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</si>
  <si>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</si>
  <si>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</si>
  <si>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</si>
  <si>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</si>
  <si>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</si>
  <si>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</si>
  <si>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</si>
  <si>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</si>
  <si>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</si>
  <si>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</si>
  <si>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</si>
  <si>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</si>
  <si>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</si>
  <si>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</si>
  <si>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</si>
  <si>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</si>
  <si>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</si>
  <si>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</si>
  <si>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</si>
  <si>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</si>
  <si>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</si>
  <si>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</si>
  <si>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</si>
  <si>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</si>
  <si>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</si>
  <si>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</si>
  <si>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</si>
  <si>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</si>
  <si>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</si>
  <si>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</si>
  <si>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</si>
  <si>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</si>
  <si>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</si>
  <si>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</si>
  <si>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</si>
  <si>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</si>
  <si>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</si>
  <si>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</si>
  <si>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</si>
  <si>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</si>
  <si>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</si>
  <si>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</si>
  <si>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</si>
  <si>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</si>
  <si>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</si>
  <si>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</si>
  <si>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</si>
  <si>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</si>
  <si>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</si>
  <si>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</si>
  <si>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</si>
  <si>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</si>
  <si>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</si>
  <si>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</si>
  <si>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</si>
  <si>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</si>
  <si>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</si>
  <si>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</si>
  <si>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</si>
  <si>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</si>
  <si>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</si>
  <si>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</si>
  <si>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</si>
  <si>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</si>
  <si>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</si>
  <si>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</si>
  <si>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</si>
  <si>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</si>
  <si>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</si>
  <si>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</si>
  <si>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</si>
  <si>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</si>
  <si>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</si>
  <si>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</si>
  <si>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</si>
  <si>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</si>
  <si>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</si>
  <si>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</si>
  <si>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</si>
  <si>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</si>
  <si>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</si>
  <si>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</si>
  <si>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</si>
  <si>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</si>
  <si>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</si>
  <si>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</si>
  <si>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</si>
  <si>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</si>
  <si>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</si>
  <si>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</si>
  <si>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</si>
  <si>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</si>
  <si>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</si>
  <si>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</si>
  <si>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</si>
  <si>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</si>
  <si>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</si>
  <si>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</si>
  <si>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</si>
  <si>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</si>
  <si>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</si>
  <si>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</si>
  <si>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</si>
  <si>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</si>
  <si>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</si>
  <si>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</si>
  <si>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</si>
  <si>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</si>
  <si>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</si>
  <si>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</si>
  <si>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</si>
  <si>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</si>
  <si>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</si>
  <si>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</si>
  <si>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</si>
  <si>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</si>
  <si>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</si>
  <si>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</si>
  <si>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</si>
  <si>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</si>
  <si>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</si>
  <si>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</si>
  <si>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</si>
  <si>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</si>
  <si>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</si>
  <si>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</si>
  <si>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</si>
  <si>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</si>
  <si>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</si>
  <si>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</si>
  <si>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</si>
  <si>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</si>
  <si>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</si>
  <si>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</si>
  <si>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</si>
  <si>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</si>
  <si>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</si>
  <si>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</si>
  <si>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</si>
  <si>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</si>
  <si>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</si>
  <si>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</si>
  <si>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</si>
  <si>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</si>
  <si>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</si>
  <si>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</si>
  <si>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</si>
  <si>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</si>
  <si>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</si>
  <si>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</si>
  <si>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</si>
  <si>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</si>
  <si>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</si>
  <si>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</si>
  <si>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</si>
  <si>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</si>
  <si>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</si>
  <si>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</si>
  <si>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</si>
  <si>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</si>
  <si>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</si>
  <si>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</si>
  <si>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</si>
  <si>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</si>
  <si>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</si>
  <si>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</si>
  <si>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</si>
  <si>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</si>
  <si>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</si>
  <si>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</si>
  <si>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</si>
  <si>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</si>
  <si>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</si>
  <si>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</si>
  <si>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</si>
  <si>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</si>
  <si>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</si>
  <si>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</si>
  <si>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</si>
  <si>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</si>
  <si>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</si>
  <si>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</si>
  <si>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</si>
  <si>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</si>
  <si>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</si>
  <si>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</si>
  <si>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</si>
  <si>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</si>
  <si>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</si>
  <si>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</si>
  <si>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</si>
  <si>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</si>
  <si>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</si>
  <si>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</si>
  <si>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</si>
  <si>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</si>
  <si>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</si>
  <si>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</si>
  <si>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</si>
  <si>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</si>
  <si>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</si>
  <si>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</si>
  <si>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</si>
  <si>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</si>
  <si>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</si>
  <si>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</si>
  <si>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</si>
  <si>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</si>
  <si>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</si>
  <si>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</si>
  <si>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</si>
  <si>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</si>
  <si>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</si>
  <si>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</si>
  <si>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</si>
  <si>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</si>
  <si>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</si>
  <si>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</si>
  <si>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</si>
  <si>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</si>
  <si>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</si>
  <si>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</si>
  <si>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</si>
  <si>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</si>
  <si>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</si>
  <si>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</si>
  <si>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</si>
  <si>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</si>
  <si>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</si>
  <si>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</si>
  <si>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</si>
  <si>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</si>
  <si>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</si>
  <si>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</si>
  <si>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</si>
  <si>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</si>
  <si>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</si>
  <si>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</si>
  <si>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</si>
  <si>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</si>
  <si>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</si>
  <si>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</si>
  <si>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</si>
  <si>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</si>
  <si>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</si>
  <si>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</si>
  <si>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</si>
  <si>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</si>
  <si>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</si>
  <si>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</si>
  <si>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</si>
  <si>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</si>
  <si>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</si>
  <si>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</si>
  <si>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</si>
  <si>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</si>
  <si>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</si>
  <si>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</si>
  <si>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</si>
  <si>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</si>
  <si>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</si>
  <si>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</si>
  <si>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</si>
  <si>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</si>
  <si>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</si>
  <si>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</si>
  <si>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</si>
  <si>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</si>
  <si>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</si>
  <si>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</si>
  <si>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</si>
  <si>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</si>
  <si>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</si>
  <si>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</si>
  <si>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</si>
  <si>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</si>
  <si>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</si>
  <si>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</si>
  <si>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</si>
  <si>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</si>
  <si>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</si>
  <si>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</si>
  <si>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</si>
  <si>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</si>
  <si>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</si>
  <si>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</si>
  <si>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</si>
  <si>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</si>
  <si>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</si>
  <si>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</si>
  <si>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</si>
  <si>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</si>
  <si>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</si>
  <si>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</si>
  <si>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</si>
  <si>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</si>
  <si>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</si>
  <si>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</si>
  <si>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</si>
  <si>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</si>
  <si>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</si>
  <si>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</si>
  <si>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</si>
  <si>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</si>
  <si>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</si>
  <si>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</si>
  <si>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</si>
  <si>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</si>
  <si>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</si>
  <si>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</si>
  <si>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</si>
  <si>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</si>
  <si>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</si>
  <si>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</si>
  <si>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</si>
  <si>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</si>
  <si>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</si>
  <si>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</si>
  <si>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</si>
  <si>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</si>
  <si>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</si>
  <si>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</si>
  <si>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</si>
  <si>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</si>
  <si>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</si>
  <si>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</si>
  <si>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</si>
  <si>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</si>
  <si>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</si>
  <si>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</si>
  <si>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</si>
  <si>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</si>
  <si>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</si>
  <si>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</si>
  <si>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</si>
  <si>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</si>
  <si>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</si>
  <si>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</si>
  <si>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</si>
  <si>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</si>
  <si>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</si>
  <si>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</si>
  <si>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</si>
  <si>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</si>
  <si>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</si>
  <si>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</si>
  <si>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</si>
  <si>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</si>
  <si>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</si>
  <si>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</si>
  <si>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</si>
  <si>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</si>
  <si>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</si>
  <si>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</si>
  <si>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</si>
  <si>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</si>
  <si>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</si>
  <si>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</si>
  <si>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</si>
  <si>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</si>
  <si>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</si>
  <si>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</si>
  <si>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</si>
  <si>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</si>
  <si>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</si>
  <si>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</si>
  <si>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</si>
  <si>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</si>
  <si>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</si>
  <si>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</si>
  <si>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</si>
  <si>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</si>
  <si>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</si>
  <si>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</si>
  <si>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</si>
  <si>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</si>
  <si>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</si>
  <si>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</si>
  <si>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</si>
  <si>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</si>
  <si>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</si>
  <si>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</si>
  <si>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</si>
  <si>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</si>
  <si>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</si>
  <si>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</si>
  <si>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</si>
  <si>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</si>
  <si>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</si>
  <si>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</si>
  <si>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</si>
  <si>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</si>
  <si>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</si>
  <si>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</si>
  <si>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</si>
  <si>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</si>
  <si>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</si>
  <si>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</si>
  <si>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</si>
  <si>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</si>
  <si>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</si>
  <si>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</si>
  <si>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</si>
  <si>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</si>
  <si>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</si>
  <si>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</si>
  <si>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</si>
  <si>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</si>
  <si>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</si>
  <si>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</si>
  <si>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</si>
  <si>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</si>
  <si>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</si>
  <si>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</si>
  <si>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</si>
  <si>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</si>
  <si>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</si>
  <si>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</si>
  <si>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</si>
  <si>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</si>
  <si>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</si>
  <si>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</si>
  <si>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</si>
  <si>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</si>
  <si>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</si>
  <si>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</si>
  <si>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</si>
  <si>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</si>
  <si>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</si>
  <si>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</si>
  <si>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</si>
  <si>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</si>
  <si>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</si>
  <si>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</si>
  <si>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</si>
  <si>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</si>
  <si>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</si>
  <si>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</si>
  <si>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</si>
  <si>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</si>
  <si>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</si>
  <si>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</si>
  <si>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</si>
  <si>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</si>
  <si>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</si>
  <si>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</si>
  <si>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</si>
  <si>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</si>
  <si>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</si>
  <si>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</si>
  <si>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</si>
  <si>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</si>
  <si>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</si>
  <si>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</si>
  <si>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</si>
  <si>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</si>
  <si>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</si>
  <si>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</si>
  <si>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</si>
  <si>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</si>
  <si>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</si>
  <si>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</si>
  <si>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</si>
  <si>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</si>
  <si>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</si>
  <si>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</si>
  <si>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</si>
  <si>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</si>
  <si>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</si>
  <si>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</si>
  <si>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</si>
  <si>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</si>
  <si>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</si>
  <si>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</si>
  <si>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</si>
  <si>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</si>
  <si>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</si>
  <si>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</si>
  <si>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</si>
  <si>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</si>
  <si>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</si>
  <si>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</si>
  <si>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</si>
  <si>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</si>
  <si>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</si>
  <si>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</si>
  <si>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</si>
  <si>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</si>
  <si>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</si>
  <si>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</si>
  <si>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</si>
  <si>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</si>
  <si>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</si>
  <si>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</si>
  <si>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</si>
  <si>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</si>
  <si>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</si>
  <si>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</si>
  <si>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</si>
  <si>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</si>
  <si>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</si>
  <si>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</si>
  <si>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</si>
  <si>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</si>
  <si>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</si>
  <si>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</si>
  <si>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</si>
  <si>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</si>
  <si>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</si>
  <si>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</si>
  <si>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</si>
  <si>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</si>
  <si>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</si>
  <si>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</si>
  <si>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</si>
  <si>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</si>
  <si>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</si>
  <si>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</si>
  <si>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</si>
  <si>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</si>
  <si>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</si>
  <si>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</si>
  <si>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</si>
  <si>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</si>
  <si>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</si>
  <si>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</si>
  <si>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</si>
  <si>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</si>
  <si>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</si>
  <si>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</si>
  <si>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</si>
  <si>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</si>
  <si>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</si>
  <si>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</si>
  <si>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</si>
  <si>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</si>
  <si>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</si>
  <si>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</si>
  <si>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</si>
  <si>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</si>
  <si>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</si>
  <si>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</si>
  <si>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</si>
  <si>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</si>
  <si>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</si>
  <si>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</si>
  <si>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</si>
  <si>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</si>
  <si>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</si>
  <si>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</si>
  <si>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</si>
  <si>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</si>
  <si>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</si>
  <si>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</si>
  <si>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</si>
  <si>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</si>
  <si>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</si>
  <si>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</si>
  <si>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</si>
  <si>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</si>
  <si>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</si>
  <si>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</si>
  <si>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</si>
  <si>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</si>
  <si>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</si>
  <si>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</si>
  <si>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</si>
  <si>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</si>
  <si>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</si>
  <si>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</si>
  <si>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</si>
  <si>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</si>
  <si>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</si>
  <si>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</si>
  <si>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</si>
  <si>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</si>
  <si>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</si>
  <si>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</si>
  <si>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</si>
  <si>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</si>
  <si>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</si>
  <si>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</si>
  <si>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</si>
  <si>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</si>
  <si>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</si>
  <si>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</si>
  <si>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</si>
  <si>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</si>
  <si>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</si>
  <si>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</si>
  <si>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</si>
  <si>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</si>
  <si>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</si>
  <si>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</si>
  <si>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</si>
  <si>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</si>
  <si>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</si>
  <si>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</si>
  <si>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</si>
  <si>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</si>
  <si>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</si>
  <si>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</si>
  <si>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</si>
  <si>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</si>
  <si>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</si>
  <si>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</si>
  <si>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</si>
  <si>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</si>
  <si>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</si>
  <si>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</si>
  <si>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</si>
  <si>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</si>
  <si>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</si>
  <si>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</si>
  <si>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</si>
  <si>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</si>
  <si>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</si>
  <si>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</si>
  <si>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</si>
  <si>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</si>
  <si>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</si>
  <si>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</si>
  <si>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</si>
  <si>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</si>
  <si>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</si>
  <si>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</si>
  <si>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</si>
  <si>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</si>
  <si>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</si>
  <si>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</si>
  <si>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</si>
  <si>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</si>
  <si>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</si>
  <si>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</si>
  <si>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</si>
  <si>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</si>
  <si>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</si>
  <si>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</si>
  <si>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</si>
  <si>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</si>
  <si>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</si>
  <si>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</si>
  <si>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</si>
  <si>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</si>
  <si>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</si>
  <si>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</si>
  <si>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</si>
  <si>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</si>
  <si>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</si>
  <si>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</si>
  <si>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</si>
  <si>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</si>
  <si>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</si>
  <si>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</si>
  <si>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</si>
  <si>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</si>
  <si>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</si>
  <si>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</si>
  <si>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</si>
  <si>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</si>
  <si>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</si>
  <si>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</si>
  <si>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</si>
  <si>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</si>
  <si>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</si>
  <si>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</si>
  <si>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</si>
  <si>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</si>
  <si>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</si>
  <si>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</si>
  <si>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</si>
  <si>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</si>
  <si>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</si>
  <si>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</si>
  <si>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</si>
  <si>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</si>
  <si>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</si>
  <si>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</si>
  <si>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</si>
  <si>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</si>
  <si>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</si>
  <si>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</si>
  <si>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</si>
  <si>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</si>
  <si>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</si>
  <si>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</si>
  <si>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</si>
  <si>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</si>
  <si>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</si>
  <si>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</si>
  <si>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</si>
  <si>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</si>
  <si>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</si>
  <si>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</si>
  <si>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</si>
  <si>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</si>
  <si>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</si>
  <si>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</si>
  <si>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</si>
  <si>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</si>
  <si>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</si>
  <si>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</si>
  <si>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</si>
  <si>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</si>
  <si>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</si>
  <si>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</si>
  <si>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</si>
  <si>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</si>
  <si>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</si>
  <si>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</si>
  <si>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</si>
  <si>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</si>
  <si>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</si>
  <si>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</si>
  <si>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</si>
  <si>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</si>
  <si>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</si>
  <si>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</si>
  <si>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</si>
  <si>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</si>
  <si>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</si>
  <si>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</si>
  <si>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</si>
  <si>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</si>
  <si>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</si>
  <si>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</si>
  <si>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</si>
  <si>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</si>
  <si>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</si>
  <si>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</si>
  <si>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</si>
  <si>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</si>
  <si>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</si>
  <si>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</si>
  <si>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</si>
  <si>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</si>
  <si>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</si>
  <si>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</si>
  <si>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</si>
  <si>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</si>
  <si>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</si>
  <si>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</si>
  <si>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</si>
  <si>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</si>
  <si>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</si>
  <si>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</si>
  <si>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</si>
  <si>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</si>
  <si>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</si>
  <si>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</si>
  <si>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</si>
  <si>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</si>
  <si>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</si>
  <si>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</si>
  <si>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</si>
  <si>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</si>
  <si>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</si>
  <si>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</si>
  <si>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</si>
  <si>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</si>
  <si>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</si>
  <si>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</si>
  <si>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</si>
  <si>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</si>
  <si>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</si>
  <si>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</si>
  <si>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</si>
  <si>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</si>
  <si>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</si>
  <si>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</si>
  <si>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</si>
  <si>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</si>
  <si>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</si>
  <si>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</si>
  <si>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</si>
  <si>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</si>
  <si>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</si>
  <si>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</si>
  <si>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</si>
  <si>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</si>
  <si>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</si>
  <si>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</si>
  <si>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</si>
  <si>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</si>
  <si>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</si>
  <si>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</si>
  <si>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</si>
  <si>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</si>
  <si>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</si>
  <si>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</si>
  <si>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</si>
  <si>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</si>
  <si>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</si>
  <si>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</si>
  <si>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</si>
  <si>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</si>
  <si>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</si>
  <si>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</si>
  <si>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</si>
  <si>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</si>
  <si>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</si>
  <si>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</si>
  <si>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</si>
  <si>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</si>
  <si>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</si>
  <si>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</si>
  <si>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</si>
  <si>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</si>
  <si>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</si>
  <si>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</si>
  <si>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</si>
  <si>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</si>
  <si>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</si>
  <si>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</si>
  <si>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</si>
  <si>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</si>
  <si>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</si>
  <si>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</si>
  <si>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</si>
  <si>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</si>
  <si>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</si>
  <si>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</si>
  <si>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</si>
  <si>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</si>
  <si>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</si>
  <si>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</si>
  <si>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</si>
  <si>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</si>
  <si>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</si>
  <si>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</si>
  <si>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</si>
  <si>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</si>
  <si>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</si>
  <si>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</si>
  <si>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</si>
  <si>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</si>
  <si>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</si>
  <si>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</si>
  <si>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</si>
  <si>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</si>
  <si>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</si>
  <si>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</si>
  <si>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</si>
  <si>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</si>
  <si>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</si>
  <si>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</si>
  <si>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</si>
  <si>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</si>
  <si>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</si>
  <si>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</si>
  <si>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</si>
  <si>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</si>
  <si>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</si>
  <si>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</si>
  <si>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</si>
  <si>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</si>
  <si>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</si>
  <si>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</si>
  <si>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</si>
  <si>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</si>
  <si>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</si>
  <si>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</si>
  <si>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</si>
  <si>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</si>
  <si>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</si>
  <si>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</si>
  <si>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</si>
  <si>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</si>
  <si>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</si>
  <si>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</si>
  <si>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</si>
  <si>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</si>
  <si>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</si>
  <si>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</si>
  <si>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</si>
  <si>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</si>
  <si>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</si>
  <si>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</si>
  <si>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</si>
  <si>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</si>
  <si>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</si>
  <si>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</si>
  <si>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</si>
  <si>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</si>
  <si>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</si>
  <si>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</si>
  <si>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</si>
  <si>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</si>
  <si>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</si>
  <si>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</si>
  <si>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</si>
  <si>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</si>
  <si>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</si>
  <si>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</si>
  <si>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</si>
  <si>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</si>
  <si>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</si>
  <si>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</si>
  <si>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</si>
  <si>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</si>
  <si>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</si>
  <si>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</si>
  <si>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</si>
  <si>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</si>
  <si>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</si>
  <si>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</si>
  <si>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</si>
  <si>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</si>
  <si>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</si>
  <si>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</si>
  <si>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</si>
  <si>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</si>
  <si>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</si>
  <si>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</si>
  <si>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</si>
  <si>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</si>
  <si>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</si>
  <si>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</si>
  <si>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</si>
  <si>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</si>
  <si>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</si>
  <si>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</si>
  <si>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</si>
  <si>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</si>
  <si>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</si>
  <si>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</si>
  <si>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</si>
  <si>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</si>
  <si>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</si>
  <si>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</si>
  <si>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</si>
  <si>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</si>
  <si>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</si>
  <si>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</si>
  <si>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</si>
  <si>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</si>
  <si>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</si>
  <si>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</si>
  <si>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</si>
  <si>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</si>
  <si>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</si>
  <si>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</si>
  <si>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</si>
  <si>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</si>
  <si>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</si>
  <si>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</si>
  <si>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</si>
  <si>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</si>
  <si>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</si>
  <si>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</si>
  <si>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</si>
  <si>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</si>
  <si>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</si>
  <si>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</si>
  <si>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</si>
  <si>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</si>
  <si>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</si>
  <si>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</si>
  <si>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</si>
  <si>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</si>
  <si>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</si>
  <si>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</si>
  <si>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</si>
  <si>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</si>
  <si>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</si>
  <si>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</si>
  <si>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</si>
  <si>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</si>
  <si>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</si>
  <si>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</si>
  <si>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</si>
  <si>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</si>
  <si>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</si>
  <si>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</si>
  <si>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</si>
  <si>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</si>
  <si>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</si>
  <si>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</si>
  <si>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</si>
  <si>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</si>
  <si>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</si>
  <si>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</si>
  <si>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</si>
  <si>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</si>
  <si>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</si>
  <si>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</si>
  <si>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</si>
  <si>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</si>
  <si>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</si>
  <si>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</si>
  <si>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</si>
  <si>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</si>
  <si>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</si>
  <si>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</si>
  <si>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</si>
  <si>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</si>
  <si>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</si>
  <si>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</si>
  <si>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</si>
  <si>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</si>
  <si>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</si>
  <si>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</si>
  <si>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</si>
  <si>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</si>
  <si>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</si>
  <si>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</si>
  <si>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</si>
  <si>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</si>
  <si>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</si>
  <si>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</si>
  <si>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</si>
  <si>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</si>
  <si>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</si>
  <si>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</si>
  <si>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</si>
  <si>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</si>
  <si>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</si>
  <si>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</si>
  <si>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</si>
  <si>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</si>
  <si>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</si>
  <si>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</si>
  <si>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</si>
  <si>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</si>
  <si>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</si>
  <si>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</si>
  <si>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</si>
  <si>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</si>
  <si>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</si>
  <si>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</si>
  <si>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</si>
  <si>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</si>
  <si>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</si>
  <si>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</si>
  <si>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</si>
  <si>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</si>
  <si>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</si>
  <si>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</si>
  <si>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</si>
  <si>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</si>
  <si>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</si>
  <si>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</si>
  <si>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</si>
  <si>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</si>
  <si>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</si>
  <si>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</si>
  <si>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</si>
  <si>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</si>
  <si>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</si>
  <si>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</si>
  <si>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</si>
  <si>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</si>
  <si>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</si>
  <si>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</si>
  <si>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</si>
  <si>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</si>
  <si>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</si>
  <si>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</si>
  <si>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</si>
  <si>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</si>
  <si>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</si>
  <si>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</si>
  <si>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</si>
  <si>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</si>
  <si>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</si>
  <si>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</si>
  <si>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</si>
  <si>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</si>
  <si>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</si>
  <si>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</si>
  <si>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</si>
  <si>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</si>
  <si>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</si>
  <si>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</si>
  <si>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</si>
  <si>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</si>
  <si>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</si>
  <si>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</si>
  <si>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</si>
  <si>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</si>
  <si>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</si>
  <si>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</si>
  <si>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</si>
  <si>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</si>
  <si>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</si>
  <si>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</si>
  <si>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</si>
  <si>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</si>
  <si>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</si>
  <si>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</si>
  <si>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</si>
  <si>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</si>
  <si>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</si>
  <si>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</si>
  <si>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</si>
  <si>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</si>
  <si>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</si>
  <si>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</si>
  <si>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</si>
  <si>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</si>
  <si>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</si>
  <si>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</si>
  <si>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</si>
  <si>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</si>
  <si>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</si>
  <si>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</si>
  <si>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</si>
  <si>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</si>
  <si>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</si>
  <si>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</si>
  <si>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</si>
  <si>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</si>
  <si>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</si>
  <si>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</si>
  <si>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</si>
  <si>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</si>
  <si>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</si>
  <si>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</si>
  <si>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</si>
  <si>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</si>
  <si>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</si>
  <si>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</si>
  <si>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</si>
  <si>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</si>
  <si>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</si>
  <si>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</si>
  <si>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</si>
  <si>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</si>
  <si>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</si>
  <si>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</si>
  <si>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</si>
  <si>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</si>
  <si>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</si>
  <si>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</si>
  <si>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</si>
  <si>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</si>
  <si>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</si>
  <si>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</si>
  <si>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</si>
  <si>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</si>
  <si>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</si>
  <si>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</si>
  <si>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</si>
  <si>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</si>
  <si>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</si>
  <si>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</si>
  <si>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</si>
  <si>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</si>
  <si>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</si>
  <si>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</si>
  <si>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</si>
  <si>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</si>
  <si>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</si>
  <si>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</si>
  <si>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</si>
  <si>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</si>
  <si>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</si>
  <si>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</si>
  <si>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</si>
  <si>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</si>
  <si>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</si>
  <si>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</si>
  <si>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</si>
  <si>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</si>
  <si>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</si>
  <si>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</si>
  <si>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</si>
  <si>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</si>
  <si>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</si>
  <si>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</si>
  <si>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</si>
  <si>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</si>
  <si>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</si>
  <si>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</si>
  <si>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</si>
  <si>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</si>
  <si>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</si>
  <si>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</si>
  <si>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</si>
  <si>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</si>
  <si>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</si>
  <si>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</si>
  <si>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</si>
  <si>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</si>
  <si>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</si>
  <si>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</si>
  <si>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</si>
  <si>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</si>
  <si>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</si>
  <si>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</si>
  <si>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</si>
  <si>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</si>
  <si>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</si>
  <si>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</si>
  <si>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</si>
  <si>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</si>
  <si>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</si>
  <si>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</si>
  <si>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</si>
  <si>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</si>
  <si>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</si>
  <si>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</si>
  <si>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</si>
  <si>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</si>
  <si>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</si>
  <si>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</si>
  <si>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</si>
  <si>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</si>
  <si>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</si>
  <si>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</si>
  <si>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</si>
  <si>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</si>
  <si>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</si>
  <si>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</si>
  <si>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</si>
  <si>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</si>
  <si>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</si>
  <si>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</si>
  <si>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</si>
  <si>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</si>
  <si>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</si>
  <si>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</si>
  <si>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</si>
  <si>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</si>
  <si>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</si>
  <si>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</si>
  <si>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</si>
  <si>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</si>
  <si>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</si>
  <si>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</si>
  <si>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</si>
  <si>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</si>
  <si>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</si>
  <si>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</si>
  <si>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</si>
  <si>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</si>
  <si>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</si>
  <si>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</si>
  <si>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</si>
  <si>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</si>
  <si>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</si>
  <si>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</si>
  <si>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</si>
  <si>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</si>
  <si>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</si>
  <si>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</si>
  <si>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</si>
  <si>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</si>
  <si>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</si>
  <si>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</si>
  <si>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</si>
  <si>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</si>
  <si>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</si>
  <si>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</si>
  <si>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</si>
  <si>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</si>
  <si>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</si>
  <si>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</si>
  <si>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</si>
  <si>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</si>
  <si>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</si>
  <si>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</si>
  <si>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</si>
  <si>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</si>
  <si>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</si>
  <si>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</si>
  <si>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</si>
  <si>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</si>
  <si>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</si>
  <si>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</si>
  <si>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</si>
  <si>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</si>
  <si>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</si>
  <si>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</si>
  <si>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</si>
  <si>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</si>
  <si>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</si>
  <si>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</si>
  <si>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</si>
  <si>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</si>
  <si>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</si>
  <si>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</si>
  <si>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</si>
  <si>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</si>
  <si>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</si>
  <si>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</si>
  <si>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</si>
  <si>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</si>
  <si>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</si>
  <si>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</si>
  <si>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</si>
  <si>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</si>
  <si>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</si>
  <si>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</si>
  <si>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</si>
  <si>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</si>
  <si>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</si>
  <si>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</si>
  <si>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</si>
  <si>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</si>
  <si>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</si>
  <si>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</si>
  <si>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</si>
  <si>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</si>
  <si>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</si>
  <si>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</si>
  <si>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</si>
  <si>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</si>
  <si>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</si>
  <si>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</si>
  <si>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</si>
  <si>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</si>
  <si>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</si>
  <si>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</si>
  <si>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</si>
  <si>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</si>
  <si>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</si>
  <si>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</si>
  <si>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</si>
  <si>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</si>
  <si>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</si>
  <si>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</si>
  <si>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</si>
  <si>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</si>
  <si>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</si>
  <si>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</si>
  <si>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</si>
  <si>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</si>
  <si>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</si>
  <si>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</si>
  <si>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</si>
  <si>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</si>
  <si>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</si>
  <si>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</si>
  <si>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</si>
  <si>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</si>
  <si>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</si>
  <si>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</si>
  <si>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</si>
  <si>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</si>
  <si>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</si>
  <si>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</si>
  <si>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</si>
  <si>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</si>
  <si>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</si>
  <si>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</si>
  <si>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</si>
  <si>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</si>
  <si>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</si>
  <si>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</si>
  <si>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</si>
  <si>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</si>
  <si>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</si>
  <si>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</si>
  <si>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</si>
  <si>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</si>
  <si>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</si>
  <si>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</si>
  <si>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</si>
  <si>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</si>
  <si>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</si>
  <si>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</si>
  <si>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</si>
  <si>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</si>
  <si>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</si>
  <si>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</si>
  <si>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</si>
  <si>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</si>
  <si>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</si>
  <si>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</si>
  <si>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</si>
  <si>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</si>
  <si>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</si>
  <si>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</si>
  <si>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</si>
  <si>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</si>
  <si>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</si>
  <si>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</si>
  <si>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</si>
  <si>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</si>
  <si>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</si>
  <si>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</si>
  <si>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</si>
  <si>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</si>
  <si>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</si>
  <si>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</si>
  <si>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</si>
  <si>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</si>
  <si>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</si>
  <si>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</si>
  <si>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</si>
  <si>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</si>
  <si>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</si>
  <si>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</si>
  <si>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</si>
  <si>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</si>
  <si>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</si>
  <si>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</si>
  <si>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</si>
  <si>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</si>
  <si>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</si>
  <si>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</si>
  <si>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</si>
  <si>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</si>
  <si>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</si>
  <si>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</si>
  <si>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</si>
  <si>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</si>
  <si>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</si>
  <si>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</si>
  <si>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</si>
  <si>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</si>
  <si>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</si>
  <si>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</si>
  <si>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</si>
  <si>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</si>
  <si>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</si>
  <si>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</si>
  <si>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</si>
  <si>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</si>
  <si>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</si>
  <si>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</si>
  <si>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</si>
  <si>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</si>
  <si>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</si>
  <si>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</si>
  <si>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</si>
  <si>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</si>
  <si>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</si>
  <si>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</si>
  <si>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</si>
  <si>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</si>
  <si>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</si>
  <si>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</si>
  <si>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</si>
  <si>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</si>
  <si>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</si>
  <si>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</si>
  <si>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</si>
  <si>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</si>
  <si>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</si>
  <si>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</si>
  <si>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</si>
  <si>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</si>
  <si>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</si>
  <si>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</si>
  <si>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</si>
  <si>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</si>
  <si>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</si>
  <si>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</si>
  <si>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</si>
  <si>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</si>
  <si>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</si>
  <si>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</si>
  <si>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</si>
  <si>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</si>
  <si>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</si>
  <si>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</si>
  <si>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</si>
  <si>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</si>
  <si>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</si>
  <si>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</si>
  <si>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</si>
  <si>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</si>
  <si>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</si>
  <si>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</si>
  <si>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</si>
  <si>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</si>
  <si>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</si>
  <si>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</si>
  <si>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</si>
  <si>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</si>
  <si>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</si>
  <si>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</si>
  <si>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</si>
  <si>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</si>
  <si>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</si>
  <si>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</si>
  <si>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</si>
  <si>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</si>
  <si>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</si>
  <si>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</si>
  <si>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</si>
  <si>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</si>
  <si>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</si>
  <si>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</si>
  <si>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</si>
  <si>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</si>
  <si>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</si>
  <si>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</si>
  <si>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</si>
  <si>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</si>
  <si>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</si>
  <si>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</si>
  <si>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</si>
  <si>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</si>
  <si>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</si>
  <si>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</si>
  <si>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</si>
  <si>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</si>
  <si>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</si>
  <si>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</si>
  <si>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</si>
  <si>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</si>
  <si>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</si>
  <si>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</si>
  <si>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</si>
  <si>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</si>
  <si>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</si>
  <si>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</si>
  <si>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</si>
  <si>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</si>
  <si>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</si>
  <si>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</si>
  <si>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</si>
  <si>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</si>
  <si>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</si>
  <si>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</si>
  <si>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</si>
  <si>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</si>
  <si>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</si>
  <si>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</si>
  <si>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</si>
  <si>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</si>
  <si>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</si>
  <si>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</si>
  <si>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</si>
  <si>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</si>
  <si>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</si>
  <si>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</si>
  <si>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</si>
  <si>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</si>
  <si>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</si>
  <si>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</si>
  <si>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</si>
  <si>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</si>
  <si>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</si>
  <si>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</si>
  <si>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</si>
  <si>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</si>
  <si>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</si>
  <si>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</si>
  <si>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</si>
  <si>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</si>
  <si>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</si>
  <si>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</si>
  <si>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</si>
  <si>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</si>
  <si>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</si>
  <si>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</si>
  <si>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</si>
  <si>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</si>
  <si>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</si>
  <si>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</si>
  <si>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</si>
  <si>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</si>
  <si>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</si>
  <si>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</si>
  <si>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</si>
  <si>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</si>
  <si>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</si>
  <si>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</si>
  <si>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</si>
  <si>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</si>
  <si>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</si>
  <si>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</si>
  <si>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</si>
  <si>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</si>
  <si>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</si>
  <si>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</si>
  <si>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</si>
  <si>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</si>
  <si>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</si>
  <si>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</si>
  <si>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</si>
  <si>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</si>
  <si>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</si>
  <si>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</si>
  <si>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</si>
  <si>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</si>
  <si>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</si>
  <si>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</si>
  <si>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</si>
  <si>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</si>
  <si>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</si>
  <si>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</si>
  <si>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</si>
  <si>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</si>
  <si>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</si>
  <si>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</si>
  <si>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</si>
  <si>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</si>
  <si>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</si>
  <si>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</si>
  <si>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</si>
  <si>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</si>
  <si>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</si>
  <si>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</si>
  <si>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</si>
  <si>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</si>
  <si>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</si>
  <si>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</si>
  <si>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</si>
  <si>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</si>
  <si>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</si>
  <si>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</si>
  <si>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</si>
  <si>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</si>
  <si>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</si>
  <si>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</si>
  <si>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</si>
  <si>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</si>
  <si>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</si>
  <si>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</si>
  <si>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</si>
  <si>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</si>
  <si>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</si>
  <si>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</si>
  <si>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</si>
  <si>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</si>
  <si>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</si>
  <si>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</si>
  <si>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</si>
  <si>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</si>
  <si>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</si>
  <si>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</si>
  <si>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</si>
  <si>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</si>
  <si>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</si>
  <si>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</si>
  <si>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</si>
  <si>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</si>
  <si>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</si>
  <si>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</si>
  <si>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</si>
  <si>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</si>
  <si>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</si>
  <si>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</si>
  <si>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</si>
  <si>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</si>
  <si>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</si>
  <si>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</si>
  <si>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</si>
  <si>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</si>
  <si>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</si>
  <si>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</si>
  <si>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</si>
  <si>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</si>
  <si>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</si>
  <si>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</si>
  <si>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</si>
  <si>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</si>
  <si>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</si>
  <si>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</si>
  <si>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</si>
  <si>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</si>
  <si>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</si>
  <si>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</si>
  <si>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</si>
  <si>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</si>
  <si>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</si>
  <si>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</si>
  <si>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</si>
  <si>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</si>
  <si>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</si>
  <si>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</si>
  <si>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</si>
  <si>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</si>
  <si>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</si>
  <si>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</si>
  <si>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</si>
  <si>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</si>
  <si>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</si>
  <si>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</si>
  <si>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</si>
  <si>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</si>
  <si>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</si>
  <si>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</si>
  <si>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</si>
  <si>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</si>
  <si>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</si>
  <si>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</si>
  <si>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</si>
  <si>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</si>
  <si>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</si>
  <si>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</si>
  <si>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</si>
  <si>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</si>
  <si>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</si>
  <si>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</si>
  <si>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</si>
  <si>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</si>
  <si>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</si>
  <si>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</si>
  <si>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</si>
  <si>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</si>
  <si>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</si>
  <si>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</si>
  <si>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</si>
  <si>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</si>
  <si>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</si>
  <si>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</si>
  <si>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</si>
  <si>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</si>
  <si>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</si>
  <si>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</si>
  <si>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</si>
  <si>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</si>
  <si>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</si>
  <si>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</si>
  <si>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</si>
  <si>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</si>
  <si>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</si>
  <si>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</si>
  <si>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</si>
  <si>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</si>
  <si>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</si>
  <si>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</si>
  <si>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</si>
  <si>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</si>
  <si>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</si>
  <si>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</si>
  <si>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</si>
  <si>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</si>
  <si>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</si>
  <si>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</si>
  <si>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</si>
  <si>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</si>
  <si>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</si>
  <si>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</si>
  <si>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</si>
  <si>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</si>
  <si>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</si>
  <si>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</si>
  <si>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</si>
  <si>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</si>
  <si>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</si>
  <si>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</si>
  <si>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</si>
  <si>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</si>
  <si>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</si>
  <si>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</si>
  <si>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</si>
  <si>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</si>
  <si>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</si>
  <si>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</si>
  <si>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</si>
  <si>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</si>
  <si>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</si>
  <si>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</si>
  <si>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</si>
  <si>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</si>
  <si>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</si>
  <si>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</si>
  <si>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</si>
  <si>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</si>
  <si>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</si>
  <si>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</si>
  <si>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</si>
  <si>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</si>
  <si>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</si>
  <si>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</si>
  <si>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</si>
  <si>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</si>
  <si>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</si>
  <si>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</si>
  <si>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</si>
  <si>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</si>
  <si>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</si>
  <si>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</si>
  <si>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</si>
  <si>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</si>
  <si>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</si>
  <si>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</si>
  <si>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</si>
  <si>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</si>
  <si>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</si>
  <si>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</si>
  <si>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</si>
  <si>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</si>
  <si>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</si>
  <si>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</si>
  <si>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</si>
  <si>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</si>
  <si>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</si>
  <si>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</si>
  <si>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</si>
  <si>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</si>
  <si>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</si>
  <si>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</si>
  <si>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</si>
  <si>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</si>
  <si>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</si>
  <si>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</si>
  <si>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</si>
  <si>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</si>
  <si>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</si>
  <si>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</si>
  <si>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</si>
  <si>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</si>
  <si>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</si>
  <si>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</si>
  <si>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</si>
  <si>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</si>
  <si>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</si>
  <si>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</si>
  <si>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</si>
  <si>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</si>
  <si>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</si>
  <si>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</si>
  <si>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</si>
  <si>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</si>
  <si>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</si>
  <si>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</si>
  <si>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</si>
  <si>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</si>
  <si>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</si>
  <si>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</si>
  <si>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</si>
  <si>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</si>
  <si>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</si>
  <si>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</si>
  <si>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</si>
  <si>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</si>
  <si>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</si>
  <si>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</si>
  <si>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</si>
  <si>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</si>
  <si>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</si>
  <si>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</si>
  <si>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</si>
  <si>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</si>
  <si>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</si>
  <si>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</si>
  <si>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</si>
  <si>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</si>
  <si>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</si>
  <si>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</si>
  <si>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</si>
  <si>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</si>
  <si>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</si>
  <si>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</si>
  <si>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</si>
  <si>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</si>
  <si>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</si>
  <si>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</si>
  <si>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</si>
  <si>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</si>
  <si>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</si>
  <si>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</si>
  <si>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</si>
  <si>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</si>
  <si>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</si>
  <si>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</si>
  <si>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</si>
  <si>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</si>
  <si>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</si>
  <si>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</si>
  <si>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</si>
  <si>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</si>
  <si>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</si>
  <si>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</si>
  <si>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</si>
  <si>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</si>
  <si>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</si>
  <si>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</si>
  <si>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</si>
  <si>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</si>
  <si>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</si>
  <si>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</si>
  <si>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</si>
  <si>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</si>
  <si>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</si>
  <si>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</si>
  <si>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</si>
  <si>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</si>
  <si>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</si>
  <si>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</si>
  <si>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</si>
  <si>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</si>
  <si>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</si>
  <si>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</si>
  <si>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</si>
  <si>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</si>
  <si>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</si>
  <si>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</si>
  <si>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</si>
  <si>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</si>
  <si>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</si>
  <si>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</si>
  <si>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</si>
  <si>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</si>
  <si>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</si>
  <si>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</si>
  <si>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</si>
  <si>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</si>
  <si>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</si>
  <si>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</si>
  <si>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</si>
  <si>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</si>
  <si>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</si>
  <si>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</si>
  <si>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</si>
  <si>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</si>
  <si>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</si>
  <si>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</si>
  <si>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</si>
  <si>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</si>
  <si>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</si>
  <si>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</si>
  <si>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</si>
  <si>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</si>
  <si>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</si>
  <si>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</si>
  <si>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</si>
  <si>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</si>
  <si>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</si>
  <si>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</si>
  <si>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</si>
  <si>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</si>
  <si>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</si>
  <si>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</si>
  <si>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</si>
  <si>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</si>
  <si>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</si>
  <si>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</si>
  <si>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</si>
  <si>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</si>
  <si>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</si>
  <si>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</si>
  <si>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</si>
  <si>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</si>
  <si>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</si>
  <si>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</si>
  <si>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</si>
  <si>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</si>
  <si>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</si>
  <si>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</si>
  <si>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</si>
  <si>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</si>
  <si>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</si>
  <si>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</si>
  <si>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</si>
  <si>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</si>
  <si>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</si>
  <si>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</si>
  <si>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</si>
  <si>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</si>
  <si>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</si>
  <si>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</si>
  <si>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</si>
  <si>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</si>
  <si>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</si>
  <si>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</si>
  <si>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</si>
  <si>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</si>
  <si>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</si>
  <si>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</si>
  <si>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</si>
  <si>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</si>
  <si>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</si>
  <si>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</si>
  <si>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</si>
  <si>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</si>
  <si>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</si>
  <si>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</si>
  <si>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</si>
  <si>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</si>
  <si>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</si>
  <si>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</si>
  <si>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</si>
  <si>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</si>
  <si>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</si>
  <si>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</si>
  <si>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</si>
  <si>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</si>
  <si>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</si>
  <si>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</si>
  <si>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</si>
  <si>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</si>
  <si>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</si>
  <si>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</si>
  <si>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</si>
  <si>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</si>
  <si>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</si>
  <si>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</si>
  <si>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</si>
  <si>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</si>
  <si>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</si>
  <si>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</si>
  <si>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</si>
  <si>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</si>
  <si>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</si>
  <si>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</si>
  <si>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</si>
  <si>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</si>
  <si>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</si>
  <si>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</si>
  <si>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</si>
  <si>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</si>
  <si>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</si>
  <si>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</si>
  <si>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</si>
  <si>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</si>
  <si>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</si>
  <si>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</si>
  <si>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</si>
  <si>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</si>
  <si>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</si>
  <si>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</si>
  <si>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</si>
  <si>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</si>
  <si>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</si>
  <si>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</si>
  <si>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</si>
  <si>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</si>
  <si>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</si>
  <si>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</si>
  <si>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</si>
  <si>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</si>
  <si>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</si>
  <si>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</si>
  <si>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</si>
  <si>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</si>
  <si>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</si>
  <si>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</si>
  <si>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</si>
  <si>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</si>
  <si>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</si>
  <si>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</si>
  <si>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</si>
  <si>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</si>
  <si>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</si>
  <si>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</si>
  <si>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</si>
  <si>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</si>
  <si>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</si>
  <si>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</si>
  <si>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</si>
  <si>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</si>
  <si>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</si>
  <si>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</si>
  <si>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</si>
  <si>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</si>
  <si>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</si>
  <si>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</si>
  <si>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</si>
  <si>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</si>
  <si>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</si>
  <si>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</si>
  <si>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</si>
  <si>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</si>
  <si>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</si>
  <si>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</si>
  <si>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</si>
  <si>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</si>
  <si>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</si>
  <si>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</si>
  <si>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</si>
  <si>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</si>
  <si>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</si>
  <si>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</si>
  <si>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</si>
  <si>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</si>
  <si>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</si>
  <si>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</si>
  <si>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</si>
  <si>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</si>
  <si>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</si>
  <si>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</si>
  <si>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</si>
  <si>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</si>
  <si>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</si>
  <si>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</si>
  <si>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</si>
  <si>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</si>
  <si>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</si>
  <si>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</si>
  <si>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</si>
  <si>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</si>
  <si>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</si>
  <si>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</si>
  <si>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</si>
  <si>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</si>
  <si>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</si>
  <si>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</si>
  <si>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</si>
  <si>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</si>
  <si>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</si>
  <si>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</si>
  <si>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</si>
  <si>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</si>
  <si>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</si>
  <si>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</si>
  <si>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</si>
  <si>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</si>
  <si>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</si>
  <si>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</si>
  <si>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</si>
  <si>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</si>
  <si>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</si>
  <si>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</si>
  <si>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</si>
  <si>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</si>
  <si>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</si>
  <si>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</si>
  <si>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</si>
  <si>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</si>
  <si>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</si>
  <si>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</si>
  <si>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</si>
  <si>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</si>
  <si>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</si>
  <si>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</si>
  <si>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</si>
  <si>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</si>
  <si>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</si>
  <si>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</si>
  <si>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</si>
  <si>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</si>
  <si>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</si>
  <si>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</si>
  <si>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</si>
  <si>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</si>
  <si>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</si>
  <si>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</si>
  <si>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</si>
  <si>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</si>
  <si>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</si>
  <si>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</si>
  <si>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</si>
  <si>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</si>
  <si>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</si>
  <si>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</si>
  <si>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</si>
  <si>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</si>
  <si>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</si>
  <si>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</si>
  <si>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</si>
  <si>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</si>
  <si>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</si>
  <si>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</si>
  <si>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</si>
  <si>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</si>
  <si>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</si>
  <si>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</si>
  <si>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</si>
  <si>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</si>
  <si>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</si>
  <si>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</si>
  <si>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</si>
  <si>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</si>
  <si>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</si>
  <si>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</si>
  <si>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</si>
  <si>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</si>
  <si>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</si>
  <si>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</si>
  <si>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</si>
  <si>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</si>
  <si>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</si>
  <si>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</si>
  <si>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</si>
  <si>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</si>
  <si>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</si>
  <si>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</si>
  <si>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</si>
  <si>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</si>
  <si>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</si>
  <si>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</si>
  <si>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</si>
  <si>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</si>
  <si>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</si>
  <si>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</si>
  <si>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</si>
  <si>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</si>
  <si>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</si>
  <si>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</si>
  <si>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</si>
  <si>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</si>
  <si>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</si>
  <si>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</si>
  <si>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</si>
  <si>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</si>
  <si>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</si>
  <si>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</si>
  <si>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</si>
  <si>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</si>
  <si>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</si>
  <si>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</si>
  <si>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</si>
  <si>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</si>
  <si>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</si>
  <si>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</si>
  <si>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</si>
  <si>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</si>
  <si>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</si>
  <si>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</si>
  <si>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</si>
  <si>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</si>
  <si>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</si>
  <si>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</si>
  <si>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</si>
  <si>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</si>
  <si>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</si>
  <si>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</si>
  <si>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</si>
  <si>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</si>
  <si>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</si>
  <si>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</si>
  <si>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</si>
  <si>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</si>
  <si>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</si>
  <si>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</si>
  <si>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</si>
  <si>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</si>
  <si>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</si>
  <si>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</si>
  <si>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</si>
  <si>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</si>
  <si>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</si>
  <si>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</si>
  <si>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</si>
  <si>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</si>
  <si>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</si>
  <si>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</si>
  <si>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</si>
  <si>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</si>
  <si>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</si>
  <si>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</si>
  <si>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</si>
  <si>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</si>
  <si>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</si>
  <si>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</si>
  <si>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</si>
  <si>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</si>
  <si>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</si>
  <si>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</si>
  <si>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</si>
  <si>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</si>
  <si>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</si>
  <si>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</si>
  <si>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</si>
  <si>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</si>
  <si>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</si>
  <si>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</si>
  <si>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</si>
  <si>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</si>
  <si>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</si>
  <si>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</si>
  <si>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</si>
  <si>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</si>
  <si>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</si>
  <si>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</si>
  <si>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</si>
  <si>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</si>
  <si>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</si>
  <si>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</si>
  <si>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</si>
  <si>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</si>
  <si>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</si>
  <si>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</si>
  <si>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</si>
  <si>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</si>
  <si>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</si>
  <si>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</si>
  <si>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</si>
  <si>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</si>
  <si>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</si>
  <si>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</si>
  <si>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</si>
  <si>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</si>
  <si>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</si>
  <si>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</si>
  <si>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</si>
  <si>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</si>
  <si>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</si>
  <si>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</si>
  <si>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</si>
  <si>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</si>
  <si>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</si>
  <si>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</si>
  <si>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</si>
  <si>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</si>
  <si>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</si>
  <si>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</si>
  <si>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</si>
  <si>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</si>
  <si>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</si>
  <si>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</si>
  <si>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</si>
  <si>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</si>
  <si>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</si>
  <si>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</si>
  <si>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</si>
  <si>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</si>
  <si>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</si>
  <si>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</si>
  <si>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</si>
  <si>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</si>
  <si>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</si>
  <si>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</si>
  <si>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</si>
  <si>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</si>
  <si>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</si>
  <si>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</si>
  <si>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</si>
  <si>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</si>
  <si>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</si>
  <si>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</si>
  <si>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</si>
  <si>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</si>
  <si>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</si>
  <si>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</si>
  <si>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</si>
  <si>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</si>
  <si>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</si>
  <si>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</si>
  <si>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</si>
  <si>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</si>
  <si>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</si>
  <si>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</si>
  <si>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</si>
  <si>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</si>
  <si>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</si>
  <si>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</si>
  <si>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</si>
  <si>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</si>
  <si>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</si>
  <si>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</si>
  <si>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</si>
  <si>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</si>
  <si>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</si>
  <si>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</si>
  <si>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</si>
  <si>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</si>
  <si>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</si>
  <si>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</si>
  <si>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</si>
  <si>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</si>
  <si>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</si>
  <si>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</si>
  <si>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</si>
  <si>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</si>
  <si>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</si>
  <si>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</si>
  <si>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</si>
  <si>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</si>
  <si>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</si>
  <si>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</si>
  <si>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</si>
  <si>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</si>
  <si>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</si>
  <si>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</si>
  <si>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</si>
  <si>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</si>
  <si>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</si>
  <si>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</si>
  <si>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</si>
  <si>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</si>
  <si>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</si>
  <si>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</si>
  <si>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</si>
  <si>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</si>
  <si>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</si>
  <si>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</si>
  <si>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</si>
  <si>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</si>
  <si>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</si>
  <si>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</si>
  <si>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</si>
  <si>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</si>
  <si>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</si>
  <si>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</si>
  <si>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</si>
  <si>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</si>
  <si>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</si>
  <si>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</si>
  <si>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</si>
  <si>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</si>
  <si>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</si>
  <si>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</si>
  <si>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</si>
  <si>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</si>
  <si>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</si>
  <si>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</si>
  <si>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</si>
  <si>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</si>
  <si>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</si>
  <si>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</si>
  <si>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</si>
  <si>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</si>
  <si>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</si>
  <si>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</si>
  <si>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</si>
  <si>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</si>
  <si>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</si>
  <si>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</si>
  <si>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</si>
  <si>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</si>
  <si>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</si>
  <si>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</si>
  <si>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</si>
  <si>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</si>
  <si>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</si>
  <si>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</si>
  <si>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</si>
  <si>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</si>
  <si>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</si>
  <si>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</si>
  <si>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</si>
  <si>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</si>
  <si>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</si>
  <si>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</si>
  <si>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</si>
  <si>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</si>
  <si>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</si>
  <si>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</si>
  <si>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</si>
  <si>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</si>
  <si>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</si>
  <si>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</si>
  <si>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</si>
  <si>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</si>
  <si>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</si>
  <si>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</si>
  <si>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</si>
  <si>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</si>
  <si>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</si>
  <si>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</si>
  <si>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</si>
  <si>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</si>
  <si>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</si>
  <si>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</si>
  <si>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</si>
  <si>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</si>
  <si>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</si>
  <si>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</si>
  <si>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</si>
  <si>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</si>
  <si>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</si>
  <si>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</si>
  <si>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</si>
  <si>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</si>
  <si>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</si>
  <si>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</si>
  <si>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</si>
  <si>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</si>
  <si>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</si>
  <si>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</si>
  <si>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</si>
  <si>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</si>
  <si>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</si>
  <si>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</si>
  <si>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</si>
  <si>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</si>
  <si>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</si>
  <si>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</si>
  <si>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</si>
  <si>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</si>
  <si>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</si>
  <si>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</si>
  <si>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</si>
  <si>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</si>
  <si>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</si>
  <si>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</si>
  <si>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</si>
  <si>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</si>
  <si>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</si>
  <si>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</si>
  <si>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</si>
  <si>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</si>
  <si>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</si>
  <si>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</si>
  <si>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</si>
  <si>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</si>
  <si>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</si>
  <si>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</si>
  <si>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</si>
  <si>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</si>
  <si>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</si>
  <si>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</si>
  <si>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</si>
  <si>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</si>
  <si>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</si>
  <si>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</si>
  <si>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</si>
  <si>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</si>
  <si>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</si>
  <si>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</si>
  <si>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</si>
  <si>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</si>
  <si>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</si>
  <si>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</si>
  <si>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</si>
  <si>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</si>
  <si>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</si>
  <si>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</si>
  <si>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</si>
  <si>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</si>
  <si>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</si>
  <si>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</si>
  <si>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</si>
  <si>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</si>
  <si>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</si>
  <si>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</si>
  <si>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</si>
  <si>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</si>
  <si>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</si>
  <si>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</si>
  <si>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</si>
  <si>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</si>
  <si>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</si>
  <si>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</si>
  <si>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</si>
  <si>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</si>
  <si>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</si>
  <si>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</si>
  <si>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</si>
  <si>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</si>
  <si>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</si>
  <si>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</si>
  <si>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</si>
  <si>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</si>
  <si>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</si>
  <si>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</si>
  <si>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</si>
  <si>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</si>
  <si>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</si>
  <si>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</si>
  <si>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</si>
  <si>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</si>
  <si>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</si>
  <si>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</si>
  <si>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</si>
  <si>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</si>
  <si>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</si>
  <si>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</si>
  <si>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</si>
  <si>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</si>
  <si>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</si>
  <si>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</si>
  <si>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</si>
  <si>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</si>
  <si>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</si>
  <si>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</si>
  <si>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</si>
  <si>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</si>
  <si>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</si>
  <si>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</si>
  <si>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</si>
  <si>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</si>
  <si>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</si>
  <si>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</si>
  <si>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</si>
  <si>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</si>
  <si>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</si>
  <si>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</si>
  <si>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</si>
  <si>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</si>
  <si>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</si>
  <si>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</si>
  <si>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</si>
  <si>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</si>
  <si>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</si>
  <si>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</si>
  <si>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</si>
  <si>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</si>
  <si>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</si>
  <si>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</si>
  <si>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</si>
  <si>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</si>
  <si>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</si>
  <si>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</si>
  <si>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</si>
  <si>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</si>
  <si>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</si>
  <si>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</si>
  <si>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</si>
  <si>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</si>
  <si>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</si>
  <si>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</si>
  <si>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</si>
  <si>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</si>
  <si>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</si>
  <si>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</si>
  <si>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</si>
  <si>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</si>
  <si>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</si>
  <si>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</si>
  <si>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</si>
  <si>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</si>
  <si>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</si>
  <si>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</si>
  <si>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</si>
  <si>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</si>
  <si>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</si>
  <si>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</si>
  <si>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</si>
  <si>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</si>
  <si>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</si>
  <si>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</si>
  <si>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</si>
  <si>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</si>
  <si>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</si>
  <si>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</si>
  <si>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</si>
  <si>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</si>
  <si>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</si>
  <si>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</si>
  <si>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</si>
  <si>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</si>
  <si>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</si>
  <si>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</si>
  <si>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</si>
  <si>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</si>
  <si>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</si>
  <si>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</si>
  <si>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</si>
  <si>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</si>
  <si>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</si>
  <si>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</si>
  <si>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</si>
  <si>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</si>
  <si>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</si>
  <si>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</si>
  <si>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</si>
  <si>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</si>
  <si>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</si>
  <si>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</si>
  <si>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</si>
  <si>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</si>
  <si>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</si>
  <si>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</si>
  <si>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</si>
  <si>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</si>
  <si>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</si>
  <si>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</si>
  <si>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</si>
  <si>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</si>
  <si>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</si>
  <si>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</si>
  <si>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</si>
  <si>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</si>
  <si>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</si>
  <si>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</si>
  <si>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</si>
  <si>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</si>
  <si>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</si>
  <si>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</si>
  <si>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</si>
  <si>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</si>
  <si>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</si>
  <si>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</si>
  <si>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</si>
  <si>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</si>
  <si>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</si>
  <si>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</si>
  <si>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</si>
  <si>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</si>
  <si>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</si>
  <si>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</si>
  <si>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</si>
  <si>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</si>
  <si>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</si>
  <si>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</si>
  <si>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</si>
  <si>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</si>
  <si>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</si>
  <si>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</si>
  <si>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</si>
  <si>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</si>
  <si>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</si>
  <si>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</si>
  <si>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</si>
  <si>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</si>
  <si>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</si>
  <si>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</si>
  <si>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</si>
  <si>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</si>
  <si>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</si>
  <si>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</si>
  <si>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</si>
  <si>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</si>
  <si>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</si>
  <si>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</si>
  <si>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</si>
  <si>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</si>
  <si>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</si>
  <si>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</si>
  <si>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</si>
  <si>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</si>
  <si>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</si>
  <si>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</si>
  <si>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</si>
  <si>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</si>
  <si>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</si>
  <si>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</si>
  <si>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</si>
  <si>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</si>
  <si>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</si>
  <si>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</si>
  <si>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</si>
  <si>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</si>
  <si>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</si>
  <si>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</si>
  <si>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</si>
  <si>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</si>
  <si>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</si>
  <si>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</si>
  <si>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</si>
  <si>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</si>
  <si>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</si>
  <si>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</si>
  <si>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</si>
  <si>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</si>
  <si>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</si>
  <si>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</si>
  <si>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</si>
  <si>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</si>
  <si>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</si>
  <si>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</si>
  <si>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</si>
  <si>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</si>
  <si>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</si>
  <si>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</si>
  <si>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</si>
  <si>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</si>
  <si>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</si>
  <si>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</si>
  <si>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</si>
  <si>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</si>
  <si>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</si>
  <si>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</si>
  <si>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</si>
  <si>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</si>
  <si>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</si>
  <si>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</si>
  <si>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</si>
  <si>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</si>
  <si>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</si>
  <si>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</si>
  <si>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</si>
  <si>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</si>
  <si>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</si>
  <si>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</si>
  <si>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</si>
  <si>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</si>
  <si>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</si>
  <si>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</si>
  <si>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</si>
  <si>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</si>
  <si>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</si>
  <si>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</si>
  <si>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</si>
  <si>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</si>
  <si>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</si>
  <si>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</si>
  <si>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</si>
  <si>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</si>
  <si>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</si>
  <si>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</si>
  <si>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</si>
  <si>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</si>
  <si>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</si>
  <si>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</si>
  <si>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</si>
  <si>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</si>
  <si>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</si>
  <si>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</si>
  <si>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</si>
  <si>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</si>
  <si>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</si>
  <si>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</si>
  <si>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</si>
  <si>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</si>
  <si>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</si>
  <si>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</si>
  <si>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</si>
  <si>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</si>
  <si>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</si>
  <si>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</si>
  <si>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</si>
  <si>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</si>
  <si>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</si>
  <si>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</si>
  <si>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</si>
  <si>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</si>
  <si>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</si>
  <si>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</si>
  <si>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</si>
  <si>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</si>
  <si>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</si>
  <si>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</si>
  <si>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</si>
  <si>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</si>
  <si>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</si>
  <si>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</si>
  <si>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</si>
  <si>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</si>
  <si>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</si>
  <si>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</si>
  <si>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</si>
  <si>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</si>
  <si>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</si>
  <si>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</si>
  <si>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</si>
  <si>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</si>
  <si>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</si>
  <si>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</si>
  <si>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</si>
  <si>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</si>
  <si>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</si>
  <si>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</si>
  <si>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</si>
  <si>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</si>
  <si>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</si>
  <si>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</si>
  <si>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</si>
  <si>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</si>
  <si>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</si>
  <si>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</si>
  <si>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</si>
  <si>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</si>
  <si>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</si>
  <si>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</si>
  <si>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</si>
  <si>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</si>
  <si>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</si>
  <si>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</si>
  <si>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</si>
  <si>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</si>
  <si>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</si>
  <si>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</si>
  <si>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</si>
  <si>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</si>
  <si>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</si>
  <si>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</si>
  <si>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</si>
  <si>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</si>
  <si>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</si>
  <si>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</si>
  <si>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</si>
  <si>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</si>
  <si>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</si>
  <si>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</si>
  <si>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</si>
  <si>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</si>
  <si>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</si>
  <si>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</si>
  <si>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</si>
  <si>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</si>
  <si>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</si>
  <si>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</si>
  <si>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</si>
  <si>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</si>
  <si>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</si>
  <si>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</si>
  <si>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</si>
  <si>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</si>
  <si>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</si>
  <si>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</si>
  <si>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</si>
  <si>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</si>
  <si>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</si>
  <si>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</si>
  <si>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</si>
  <si>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</si>
  <si>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</si>
  <si>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</si>
  <si>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</si>
  <si>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</si>
  <si>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</si>
  <si>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</si>
  <si>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</si>
  <si>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</si>
  <si>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</si>
  <si>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</si>
  <si>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</si>
  <si>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</si>
  <si>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</si>
  <si>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</si>
  <si>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</si>
  <si>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</si>
  <si>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</si>
  <si>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</si>
  <si>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</si>
  <si>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</si>
  <si>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</si>
  <si>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</si>
  <si>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</si>
  <si>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</si>
  <si>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</si>
  <si>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</si>
  <si>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</si>
  <si>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</si>
  <si>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</si>
  <si>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</si>
  <si>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</si>
  <si>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</si>
  <si>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</si>
  <si>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</si>
  <si>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</si>
  <si>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</si>
  <si>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</si>
  <si>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</si>
  <si>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</si>
  <si>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</si>
  <si>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</si>
  <si>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</si>
  <si>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</si>
  <si>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</si>
  <si>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</si>
  <si>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</si>
  <si>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</si>
  <si>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</si>
  <si>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</si>
  <si>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</si>
  <si>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</si>
  <si>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</si>
  <si>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</si>
  <si>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</si>
  <si>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</si>
  <si>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</si>
  <si>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</si>
  <si>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</si>
  <si>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</si>
  <si>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</si>
  <si>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</si>
  <si>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</si>
  <si>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</si>
  <si>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</si>
  <si>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</si>
  <si>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</si>
  <si>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</si>
  <si>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</si>
  <si>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</si>
  <si>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</si>
  <si>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</si>
  <si>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</si>
  <si>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</si>
  <si>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</si>
  <si>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</si>
  <si>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</si>
  <si>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</si>
  <si>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</si>
  <si>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</si>
  <si>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</si>
  <si>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</si>
  <si>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</si>
  <si>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</si>
  <si>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</si>
  <si>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</si>
  <si>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</si>
  <si>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</si>
  <si>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</si>
  <si>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</si>
  <si>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</si>
  <si>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</si>
  <si>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</si>
  <si>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</si>
  <si>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</si>
  <si>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</si>
  <si>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</si>
  <si>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</si>
  <si>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</si>
  <si>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</si>
  <si>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</si>
  <si>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</si>
  <si>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</si>
  <si>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</si>
  <si>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</si>
  <si>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</si>
  <si>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</si>
  <si>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</si>
  <si>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</si>
  <si>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</si>
  <si>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</si>
  <si>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</si>
  <si>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</si>
  <si>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</si>
  <si>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</si>
  <si>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</si>
  <si>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</si>
  <si>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</si>
  <si>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</si>
  <si>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</si>
  <si>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</si>
  <si>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</si>
  <si>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</si>
  <si>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</si>
  <si>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</si>
  <si>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</si>
  <si>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</si>
  <si>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</si>
  <si>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</si>
  <si>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</si>
  <si>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</si>
  <si>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</si>
  <si>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</si>
  <si>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</si>
  <si>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</si>
  <si>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</si>
  <si>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</si>
  <si>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</si>
  <si>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</si>
  <si>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</si>
  <si>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</si>
  <si>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</si>
  <si>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</si>
  <si>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</si>
  <si>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</si>
  <si>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</si>
  <si>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</si>
  <si>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</si>
  <si>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</si>
  <si>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</si>
  <si>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</si>
  <si>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</si>
  <si>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</si>
  <si>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</si>
  <si>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</si>
  <si>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</si>
  <si>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</si>
  <si>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</si>
  <si>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</si>
  <si>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</si>
  <si>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</si>
  <si>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</si>
  <si>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</si>
  <si>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</si>
  <si>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</si>
  <si>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</si>
  <si>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</si>
  <si>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</si>
  <si>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</si>
  <si>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</si>
  <si>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</si>
  <si>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</si>
  <si>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</si>
  <si>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</si>
  <si>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</si>
  <si>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</si>
  <si>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</si>
  <si>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</si>
  <si>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</si>
  <si>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</si>
  <si>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</si>
  <si>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</si>
  <si>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</si>
  <si>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</si>
  <si>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</si>
  <si>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</si>
  <si>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</si>
  <si>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</si>
  <si>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</si>
  <si>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</si>
  <si>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</si>
  <si>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</si>
  <si>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</si>
  <si>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</si>
  <si>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</si>
  <si>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</si>
  <si>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</si>
  <si>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</si>
  <si>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</si>
  <si>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</si>
  <si>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</si>
  <si>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</si>
  <si>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</si>
  <si>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</si>
  <si>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</si>
  <si>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</si>
  <si>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</si>
  <si>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</si>
  <si>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</si>
  <si>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</si>
  <si>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</si>
  <si>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</si>
  <si>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</si>
  <si>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</si>
  <si>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</si>
  <si>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</si>
  <si>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</si>
  <si>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</si>
  <si>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</si>
  <si>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</si>
  <si>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</si>
  <si>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</si>
  <si>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</si>
  <si>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</si>
  <si>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</si>
  <si>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</si>
  <si>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</si>
  <si>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</si>
  <si>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</si>
  <si>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</si>
  <si>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</si>
  <si>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</si>
  <si>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</si>
  <si>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</si>
  <si>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</si>
  <si>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</si>
  <si>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</si>
  <si>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</si>
  <si>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</si>
  <si>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</si>
  <si>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</si>
  <si>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</si>
  <si>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</si>
  <si>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</si>
  <si>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</si>
  <si>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</si>
  <si>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</si>
  <si>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</si>
  <si>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</si>
  <si>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</si>
  <si>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</si>
  <si>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</si>
  <si>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</si>
  <si>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</si>
  <si>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</si>
  <si>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</si>
  <si>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</si>
  <si>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</si>
  <si>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</si>
  <si>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</si>
  <si>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</si>
  <si>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</si>
  <si>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</si>
  <si>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</si>
  <si>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</si>
  <si>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</si>
  <si>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</si>
  <si>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</si>
  <si>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</si>
  <si>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</si>
  <si>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</si>
  <si>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</si>
  <si>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</si>
  <si>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</si>
  <si>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</si>
  <si>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</si>
  <si>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</si>
  <si>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</si>
  <si>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</si>
  <si>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</si>
  <si>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</si>
  <si>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</si>
  <si>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</si>
  <si>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</si>
  <si>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</si>
  <si>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</si>
  <si>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</si>
  <si>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</si>
  <si>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</si>
  <si>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</si>
  <si>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</si>
  <si>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</si>
  <si>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</si>
  <si>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</si>
  <si>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</si>
  <si>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</si>
  <si>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</si>
  <si>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</si>
  <si>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</si>
  <si>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</si>
  <si>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</si>
  <si>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</si>
  <si>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</si>
  <si>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</si>
  <si>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</si>
  <si>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</si>
  <si>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</si>
  <si>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</si>
  <si>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</si>
  <si>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</si>
  <si>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</si>
  <si>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</si>
  <si>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</si>
  <si>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</si>
  <si>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</si>
  <si>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</si>
  <si>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</si>
  <si>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</si>
  <si>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</si>
  <si>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</si>
  <si>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</si>
  <si>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</si>
  <si>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</si>
  <si>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</si>
  <si>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</si>
  <si>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</si>
  <si>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</si>
  <si>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</si>
  <si>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</si>
  <si>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</si>
  <si>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</si>
  <si>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</si>
  <si>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</si>
  <si>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</si>
  <si>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</si>
  <si>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</si>
  <si>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</si>
  <si>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</si>
  <si>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</si>
  <si>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</si>
  <si>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</si>
  <si>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</si>
  <si>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</si>
  <si>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</si>
  <si>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</si>
  <si>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</si>
  <si>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</si>
  <si>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</si>
  <si>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</si>
  <si>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</si>
  <si>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</si>
  <si>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</si>
  <si>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</si>
  <si>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</si>
  <si>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</si>
  <si>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</si>
  <si>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</si>
  <si>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</si>
  <si>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</si>
  <si>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</si>
  <si>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</si>
  <si>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</si>
  <si>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</si>
  <si>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</si>
  <si>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</si>
  <si>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</si>
  <si>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</si>
  <si>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</si>
  <si>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</si>
  <si>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</si>
  <si>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</si>
  <si>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</si>
  <si>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</si>
  <si>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</si>
  <si>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</si>
  <si>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</si>
  <si>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</si>
  <si>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</si>
  <si>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</si>
  <si>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</si>
  <si>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</si>
  <si>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</si>
  <si>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</si>
  <si>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</si>
  <si>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</si>
  <si>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</si>
  <si>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</si>
  <si>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</si>
  <si>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</si>
  <si>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</si>
  <si>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</si>
  <si>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</si>
  <si>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</si>
  <si>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</si>
  <si>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</si>
  <si>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</si>
  <si>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</si>
  <si>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</si>
  <si>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</si>
  <si>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</si>
  <si>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</si>
  <si>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</si>
  <si>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</si>
  <si>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</si>
  <si>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</si>
  <si>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</si>
  <si>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</si>
  <si>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</si>
  <si>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</si>
  <si>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</si>
  <si>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</si>
  <si>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</si>
  <si>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</si>
  <si>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</si>
  <si>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</si>
  <si>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</si>
  <si>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</si>
  <si>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</si>
  <si>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</si>
  <si>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</si>
  <si>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</si>
  <si>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</si>
  <si>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</si>
  <si>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</si>
  <si>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</si>
  <si>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</si>
  <si>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</si>
  <si>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</si>
  <si>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</si>
  <si>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</si>
  <si>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</si>
  <si>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</si>
  <si>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</si>
  <si>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</si>
  <si>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</si>
  <si>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</si>
  <si>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</si>
  <si>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</si>
  <si>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</si>
  <si>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</si>
  <si>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</si>
  <si>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</si>
  <si>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</si>
  <si>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</si>
  <si>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</si>
  <si>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</si>
  <si>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</si>
  <si>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</si>
  <si>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</si>
  <si>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</si>
  <si>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</si>
  <si>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</si>
  <si>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</si>
  <si>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</si>
  <si>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</si>
  <si>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</si>
  <si>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</si>
  <si>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</si>
  <si>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</si>
  <si>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</si>
  <si>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</si>
  <si>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</si>
  <si>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</si>
  <si>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</si>
  <si>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</si>
  <si>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</si>
  <si>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</si>
  <si>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</si>
  <si>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</si>
  <si>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</si>
  <si>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</si>
  <si>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</si>
  <si>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</si>
  <si>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</si>
  <si>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</si>
  <si>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</si>
  <si>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</si>
  <si>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</si>
  <si>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</si>
  <si>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</si>
  <si>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</si>
  <si>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</si>
  <si>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</si>
  <si>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</si>
  <si>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</si>
  <si>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</si>
  <si>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</si>
  <si>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</si>
  <si>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</si>
  <si>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</si>
  <si>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</si>
  <si>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</si>
  <si>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</si>
  <si>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</si>
  <si>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</si>
  <si>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</si>
  <si>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</si>
  <si>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</si>
  <si>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</si>
  <si>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</si>
  <si>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</si>
  <si>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</si>
  <si>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</si>
  <si>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</si>
  <si>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</si>
  <si>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</si>
  <si>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</si>
  <si>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</si>
  <si>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</si>
  <si>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</si>
  <si>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</si>
  <si>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</si>
  <si>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</si>
  <si>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</si>
  <si>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</si>
  <si>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</si>
  <si>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</si>
  <si>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</si>
  <si>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</si>
  <si>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</si>
  <si>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</si>
  <si>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</si>
  <si>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</si>
  <si>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</si>
  <si>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</si>
  <si>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</si>
  <si>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</si>
  <si>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</si>
  <si>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</si>
  <si>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</si>
  <si>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</si>
  <si>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</si>
  <si>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</si>
  <si>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</si>
  <si>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</si>
  <si>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</si>
  <si>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</si>
  <si>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</si>
  <si>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</si>
  <si>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</si>
  <si>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</si>
  <si>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</si>
  <si>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</si>
  <si>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</si>
  <si>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</si>
  <si>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</si>
  <si>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</si>
  <si>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</si>
  <si>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</si>
  <si>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</si>
  <si>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</si>
  <si>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</si>
  <si>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</si>
  <si>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</si>
  <si>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</si>
  <si>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</si>
  <si>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</si>
  <si>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</si>
  <si>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</si>
  <si>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</si>
  <si>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</si>
  <si>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</si>
  <si>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</si>
  <si>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</si>
  <si>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</si>
  <si>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</si>
  <si>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</si>
  <si>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</si>
  <si>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</si>
  <si>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</si>
  <si>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</si>
  <si>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</si>
  <si>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</si>
  <si>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</si>
  <si>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</si>
  <si>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</si>
  <si>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</si>
  <si>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</si>
  <si>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</si>
  <si>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</si>
  <si>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</si>
  <si>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</si>
  <si>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</si>
  <si>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</si>
  <si>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</si>
  <si>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</si>
  <si>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</si>
  <si>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</si>
  <si>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</si>
  <si>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</si>
  <si>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</si>
  <si>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</si>
  <si>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</si>
  <si>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</si>
  <si>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</si>
  <si>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</si>
  <si>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</si>
  <si>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</si>
  <si>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</si>
  <si>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</si>
  <si>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</si>
  <si>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</si>
  <si>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</si>
  <si>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</si>
  <si>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</si>
  <si>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</si>
  <si>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</si>
  <si>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</si>
  <si>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</si>
  <si>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</si>
  <si>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</si>
  <si>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</si>
  <si>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</si>
  <si>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</si>
  <si>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</si>
  <si>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</si>
  <si>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</si>
  <si>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</si>
  <si>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</si>
  <si>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</si>
  <si>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</si>
  <si>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</si>
  <si>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</si>
  <si>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</si>
  <si>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</si>
  <si>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</si>
  <si>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</si>
  <si>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</si>
  <si>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</si>
  <si>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</si>
  <si>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</si>
  <si>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</si>
  <si>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</si>
  <si>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</si>
  <si>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</si>
  <si>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</si>
  <si>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</si>
  <si>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</si>
  <si>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</si>
  <si>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</si>
  <si>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</si>
  <si>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</si>
  <si>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</si>
  <si>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</si>
  <si>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</si>
  <si>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</si>
  <si>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</si>
  <si>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</si>
  <si>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</si>
  <si>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</si>
  <si>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</si>
  <si>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</si>
  <si>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</si>
  <si>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</si>
  <si>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</si>
  <si>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</si>
  <si>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</si>
  <si>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</si>
  <si>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</si>
  <si>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</si>
  <si>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</si>
  <si>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</si>
  <si>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</si>
  <si>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</si>
  <si>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</si>
  <si>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</si>
  <si>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</si>
  <si>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</si>
  <si>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</si>
  <si>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</si>
  <si>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</si>
  <si>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</si>
  <si>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</si>
  <si>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</si>
  <si>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</si>
  <si>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</si>
  <si>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</si>
  <si>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</si>
  <si>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</si>
  <si>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</si>
  <si>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</si>
  <si>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</si>
  <si>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</si>
  <si>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</si>
  <si>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</si>
  <si>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</si>
  <si>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</si>
  <si>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</si>
  <si>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</si>
  <si>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</si>
  <si>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</si>
  <si>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</si>
  <si>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</si>
  <si>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</si>
  <si>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</si>
  <si>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</si>
  <si>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</si>
  <si>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</si>
  <si>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</si>
  <si>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</si>
  <si>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</si>
  <si>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</si>
  <si>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</si>
  <si>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</si>
  <si>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</si>
  <si>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</si>
  <si>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</si>
  <si>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</si>
  <si>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</si>
  <si>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</si>
  <si>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</si>
  <si>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</si>
  <si>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</si>
  <si>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</si>
  <si>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</si>
  <si>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</si>
  <si>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</si>
  <si>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</si>
  <si>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</si>
  <si>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</si>
  <si>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</si>
  <si>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</si>
  <si>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</si>
  <si>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</si>
  <si>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</si>
  <si>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</si>
  <si>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</si>
  <si>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</si>
  <si>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</si>
  <si>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</si>
  <si>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</si>
  <si>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</si>
  <si>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</si>
  <si>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</si>
  <si>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</si>
  <si>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</si>
  <si>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</si>
  <si>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</si>
  <si>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</si>
  <si>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</si>
  <si>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</si>
  <si>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</si>
  <si>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</si>
  <si>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</si>
  <si>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</si>
  <si>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</si>
  <si>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</si>
  <si>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</si>
  <si>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</si>
  <si>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</si>
  <si>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</si>
  <si>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</si>
  <si>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</si>
  <si>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</si>
  <si>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</si>
  <si>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</si>
  <si>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</si>
  <si>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</si>
  <si>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</si>
  <si>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</si>
  <si>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</si>
  <si>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</si>
  <si>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</si>
  <si>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</si>
  <si>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</si>
  <si>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</si>
  <si>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</si>
  <si>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</si>
  <si>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</si>
  <si>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</si>
  <si>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</si>
  <si>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</si>
  <si>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</si>
  <si>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</si>
  <si>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</si>
  <si>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</si>
  <si>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</si>
  <si>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</si>
  <si>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</si>
  <si>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</si>
  <si>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</si>
  <si>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</si>
  <si>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</si>
  <si>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</si>
  <si>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</si>
  <si>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</si>
  <si>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</si>
  <si>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</si>
  <si>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</si>
  <si>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</si>
  <si>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</si>
  <si>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</si>
  <si>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</si>
  <si>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</si>
  <si>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</si>
  <si>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</si>
  <si>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</si>
  <si>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</si>
  <si>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</si>
  <si>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</si>
  <si>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</si>
  <si>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</si>
  <si>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</si>
  <si>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</si>
  <si>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</si>
  <si>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</si>
  <si>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</si>
  <si>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</si>
  <si>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</si>
  <si>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</si>
  <si>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</si>
  <si>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</si>
  <si>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</si>
  <si>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</si>
  <si>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</si>
  <si>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</si>
  <si>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</si>
  <si>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</si>
  <si>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</si>
  <si>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</si>
  <si>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</si>
  <si>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</si>
  <si>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</si>
  <si>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</si>
  <si>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</si>
  <si>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</si>
  <si>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</si>
  <si>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</si>
  <si>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</si>
  <si>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</si>
  <si>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</si>
  <si>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</si>
  <si>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</si>
  <si>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</si>
  <si>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</si>
  <si>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</si>
  <si>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</si>
  <si>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</si>
  <si>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</si>
  <si>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</si>
  <si>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</si>
  <si>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</si>
  <si>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</si>
  <si>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</si>
  <si>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</si>
  <si>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</si>
  <si>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</si>
  <si>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</si>
  <si>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</si>
  <si>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</si>
  <si>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</si>
  <si>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</si>
  <si>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</si>
  <si>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</si>
  <si>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</si>
  <si>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</si>
  <si>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</si>
  <si>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</si>
  <si>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</si>
  <si>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</si>
  <si>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</si>
  <si>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</si>
  <si>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</si>
  <si>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</si>
  <si>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</si>
  <si>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</si>
  <si>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</si>
  <si>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</si>
  <si>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</si>
  <si>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</si>
  <si>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</si>
  <si>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</si>
  <si>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</si>
  <si>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</si>
  <si>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</si>
  <si>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</si>
  <si>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</si>
  <si>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</si>
  <si>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</si>
  <si>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</si>
  <si>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</si>
  <si>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</si>
  <si>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</si>
  <si>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</si>
  <si>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</si>
  <si>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</si>
  <si>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</si>
  <si>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</si>
  <si>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</si>
  <si>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</si>
  <si>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</si>
  <si>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</si>
  <si>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</si>
  <si>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</si>
  <si>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</si>
  <si>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</si>
  <si>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</si>
  <si>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</si>
  <si>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</si>
  <si>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</si>
  <si>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</si>
  <si>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</si>
  <si>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</si>
  <si>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</si>
  <si>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</si>
  <si>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</si>
  <si>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</si>
  <si>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</si>
  <si>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</si>
  <si>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</si>
  <si>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</si>
  <si>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</si>
  <si>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</si>
  <si>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</si>
  <si>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</si>
  <si>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</si>
  <si>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</si>
  <si>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</si>
  <si>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</si>
  <si>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</si>
  <si>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</si>
  <si>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</si>
  <si>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</si>
  <si>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</si>
  <si>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</si>
  <si>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</si>
  <si>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</si>
  <si>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</si>
  <si>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</si>
  <si>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</si>
  <si>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</si>
  <si>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</si>
  <si>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</si>
  <si>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</si>
  <si>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</si>
  <si>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</si>
  <si>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</si>
  <si>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</si>
  <si>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</si>
  <si>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</si>
  <si>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</si>
  <si>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</si>
  <si>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</si>
  <si>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</si>
  <si>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</si>
  <si>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</si>
  <si>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</si>
  <si>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</si>
  <si>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</si>
  <si>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</si>
  <si>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</si>
  <si>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</si>
  <si>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</si>
  <si>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</si>
  <si>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</si>
  <si>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</si>
  <si>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</si>
  <si>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</si>
  <si>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</si>
  <si>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</si>
  <si>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</si>
  <si>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</si>
  <si>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</si>
  <si>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</si>
  <si>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</si>
  <si>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</si>
  <si>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</si>
  <si>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</si>
  <si>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</si>
  <si>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</si>
  <si>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</si>
  <si>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</si>
  <si>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</si>
  <si>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</si>
  <si>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</si>
  <si>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</si>
  <si>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</si>
  <si>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</si>
  <si>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</si>
  <si>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</si>
  <si>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</si>
  <si>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</si>
  <si>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</si>
  <si>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</si>
  <si>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</si>
  <si>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</si>
  <si>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</si>
  <si>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</si>
  <si>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</si>
  <si>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</si>
  <si>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</si>
  <si>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</si>
  <si>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</si>
  <si>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</si>
  <si>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</si>
  <si>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</si>
  <si>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</si>
  <si>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</si>
  <si>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</si>
  <si>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</si>
  <si>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</si>
  <si>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</si>
  <si>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</si>
  <si>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</si>
  <si>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</si>
  <si>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</si>
  <si>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</si>
  <si>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</si>
  <si>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</si>
  <si>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</si>
  <si>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</si>
  <si>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</si>
  <si>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</si>
  <si>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</si>
  <si>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</si>
  <si>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</si>
  <si>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</si>
  <si>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</si>
  <si>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</si>
  <si>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</si>
  <si>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</si>
  <si>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</si>
  <si>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</si>
  <si>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</si>
  <si>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</si>
  <si>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</si>
  <si>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</si>
  <si>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</si>
  <si>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</si>
  <si>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</si>
  <si>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</si>
  <si>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</si>
  <si>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</si>
  <si>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</si>
  <si>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</si>
  <si>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</si>
  <si>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</si>
  <si>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</si>
  <si>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</si>
  <si>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</si>
  <si>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</si>
  <si>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</si>
  <si>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</si>
  <si>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</si>
  <si>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</si>
  <si>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</si>
  <si>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</si>
  <si>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</si>
  <si>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</si>
  <si>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</si>
  <si>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</si>
  <si>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</si>
  <si>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</si>
  <si>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</si>
  <si>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</si>
  <si>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</si>
  <si>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</si>
  <si>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</si>
  <si>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</si>
  <si>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</si>
  <si>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</si>
  <si>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</si>
  <si>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</si>
  <si>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</si>
  <si>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</si>
  <si>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</si>
  <si>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</si>
  <si>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</si>
  <si>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</si>
  <si>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</si>
  <si>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</si>
  <si>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</si>
  <si>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</si>
  <si>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</si>
  <si>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</si>
  <si>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</si>
  <si>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</si>
  <si>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</si>
  <si>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</si>
  <si>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</si>
  <si>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</si>
  <si>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</si>
  <si>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</si>
  <si>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</si>
  <si>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</si>
  <si>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</si>
  <si>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</si>
  <si>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</si>
  <si>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</si>
  <si>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</si>
  <si>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</si>
  <si>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</si>
  <si>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</si>
  <si>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</si>
  <si>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</si>
  <si>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</si>
  <si>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</si>
  <si>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</si>
  <si>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</si>
  <si>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</si>
  <si>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</si>
  <si>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</si>
  <si>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</si>
  <si>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</si>
  <si>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</si>
  <si>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</si>
  <si>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</si>
  <si>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</si>
  <si>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</si>
  <si>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</si>
  <si>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</si>
  <si>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</si>
  <si>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</si>
  <si>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</si>
  <si>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</si>
  <si>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</si>
  <si>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</si>
  <si>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</si>
  <si>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</si>
  <si>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</si>
  <si>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</si>
  <si>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</si>
  <si>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</si>
  <si>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</si>
  <si>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</si>
  <si>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</si>
  <si>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</si>
  <si>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</si>
  <si>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</si>
  <si>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</si>
  <si>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</si>
  <si>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</si>
  <si>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</si>
  <si>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</si>
  <si>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</si>
  <si>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</si>
  <si>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</si>
  <si>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</si>
  <si>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</si>
  <si>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</si>
  <si>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</si>
  <si>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</si>
  <si>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</si>
  <si>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</si>
  <si>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</si>
  <si>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</si>
  <si>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</si>
  <si>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</si>
  <si>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</si>
  <si>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</si>
  <si>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</si>
  <si>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</si>
  <si>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</si>
  <si>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</si>
  <si>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</si>
  <si>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</si>
  <si>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</si>
  <si>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</si>
  <si>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</si>
  <si>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</si>
  <si>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</si>
  <si>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</si>
  <si>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</si>
  <si>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</si>
  <si>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</si>
  <si>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</si>
  <si>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</si>
  <si>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</si>
  <si>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</si>
  <si>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</si>
  <si>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</si>
  <si>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</si>
  <si>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</si>
  <si>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</si>
  <si>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</si>
  <si>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</si>
  <si>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</si>
  <si>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</si>
  <si>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</si>
  <si>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</si>
  <si>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</si>
  <si>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</si>
  <si>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</si>
  <si>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</si>
  <si>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</si>
  <si>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</si>
  <si>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</si>
  <si>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</si>
  <si>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</si>
  <si>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</si>
  <si>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</si>
  <si>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</si>
  <si>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</si>
  <si>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</si>
  <si>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</si>
  <si>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</si>
  <si>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</si>
  <si>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</si>
  <si>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</si>
  <si>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</si>
  <si>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</si>
  <si>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</si>
  <si>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</si>
  <si>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</si>
  <si>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</si>
  <si>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</si>
  <si>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</si>
  <si>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</si>
  <si>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</si>
  <si>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</si>
  <si>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</si>
  <si>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</si>
  <si>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</si>
  <si>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</si>
  <si>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</si>
  <si>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</si>
  <si>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</si>
  <si>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</si>
  <si>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</si>
  <si>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</si>
  <si>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</si>
  <si>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</si>
  <si>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</si>
  <si>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</si>
  <si>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</si>
  <si>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</si>
  <si>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</si>
  <si>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</si>
  <si>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</si>
  <si>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</si>
  <si>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</si>
  <si>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</si>
  <si>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</si>
  <si>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</si>
  <si>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</si>
  <si>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</si>
  <si>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</si>
  <si>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</si>
  <si>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</si>
  <si>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</si>
  <si>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</si>
  <si>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</si>
  <si>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</si>
  <si>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</si>
  <si>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</si>
  <si>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</si>
  <si>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</si>
  <si>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</si>
  <si>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</si>
  <si>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</si>
  <si>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</si>
  <si>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</si>
  <si>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</si>
  <si>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</si>
  <si>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</si>
  <si>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</si>
  <si>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</si>
  <si>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</si>
  <si>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</si>
  <si>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</si>
  <si>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</si>
  <si>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</si>
  <si>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</si>
  <si>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</si>
  <si>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</si>
  <si>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</si>
  <si>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</si>
  <si>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</si>
  <si>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</si>
  <si>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</si>
  <si>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</si>
  <si>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</si>
  <si>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</si>
  <si>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</si>
  <si>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</si>
  <si>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</si>
  <si>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</si>
  <si>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</si>
  <si>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</si>
  <si>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</si>
  <si>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</si>
  <si>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</si>
  <si>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</si>
  <si>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</si>
  <si>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</si>
  <si>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</si>
  <si>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</si>
  <si>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</si>
  <si>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</si>
  <si>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</si>
  <si>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</si>
  <si>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</si>
  <si>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</si>
  <si>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</si>
  <si>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</si>
  <si>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</si>
  <si>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</si>
  <si>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</si>
  <si>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</si>
  <si>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</si>
  <si>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</si>
  <si>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</si>
  <si>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</si>
  <si>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</si>
  <si>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</si>
  <si>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</si>
  <si>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</si>
  <si>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</si>
  <si>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</si>
  <si>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</si>
  <si>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</si>
  <si>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</si>
  <si>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</si>
  <si>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</si>
  <si>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</si>
  <si>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</si>
  <si>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</si>
  <si>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</si>
  <si>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</si>
  <si>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</si>
  <si>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</si>
  <si>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</si>
  <si>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</si>
  <si>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</si>
  <si>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</si>
  <si>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</si>
  <si>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</si>
  <si>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</si>
  <si>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</si>
  <si>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</si>
  <si>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</si>
  <si>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</si>
  <si>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</si>
  <si>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</si>
  <si>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</si>
  <si>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</si>
  <si>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</si>
  <si>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</si>
  <si>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</si>
  <si>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</si>
  <si>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</si>
  <si>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</si>
  <si>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</si>
  <si>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</si>
  <si>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</si>
  <si>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</si>
  <si>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</si>
  <si>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</si>
  <si>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</si>
  <si>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</si>
  <si>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</si>
  <si>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</si>
  <si>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</si>
  <si>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</si>
  <si>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</si>
  <si>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</si>
  <si>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</si>
  <si>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</si>
  <si>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</si>
  <si>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</si>
  <si>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</si>
  <si>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</si>
  <si>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</si>
  <si>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</si>
  <si>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</si>
  <si>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</si>
  <si>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</si>
  <si>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</si>
  <si>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</si>
  <si>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</si>
  <si>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</si>
  <si>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</si>
  <si>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</si>
  <si>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</si>
  <si>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</si>
  <si>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</si>
  <si>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</si>
  <si>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</si>
  <si>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</si>
  <si>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</si>
  <si>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</si>
  <si>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</si>
  <si>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</si>
  <si>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</si>
  <si>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</si>
  <si>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</si>
  <si>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</si>
  <si>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</si>
  <si>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</si>
  <si>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</si>
  <si>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</si>
  <si>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</si>
  <si>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</si>
  <si>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</si>
  <si>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</si>
  <si>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</si>
  <si>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</si>
  <si>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</si>
  <si>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</si>
  <si>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</si>
  <si>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</si>
  <si>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</si>
  <si>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</si>
  <si>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</si>
  <si>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</si>
  <si>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</si>
  <si>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</si>
  <si>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</si>
  <si>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</si>
  <si>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</si>
  <si>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</si>
  <si>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</si>
  <si>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</si>
  <si>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</si>
  <si>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</si>
  <si>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</si>
  <si>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</si>
  <si>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</si>
  <si>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</si>
  <si>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</si>
  <si>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</si>
  <si>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</si>
  <si>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</si>
  <si>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</si>
  <si>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</si>
  <si>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</si>
  <si>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</si>
  <si>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</si>
  <si>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</si>
  <si>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</si>
  <si>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</si>
  <si>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</si>
  <si>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</si>
  <si>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</si>
  <si>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</si>
  <si>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</si>
  <si>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</si>
  <si>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</si>
  <si>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Sum of Average Donation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</si>
  <si>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</si>
  <si>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</si>
  <si>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</si>
  <si>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</si>
  <si>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</si>
  <si>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</si>
  <si>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</si>
  <si>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</si>
  <si>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</si>
  <si>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</si>
  <si>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</si>
  <si>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</si>
  <si>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</si>
  <si>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</si>
  <si>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</si>
  <si>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</si>
  <si>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</si>
  <si>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</si>
  <si>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median</t>
  </si>
  <si>
    <t>average</t>
  </si>
  <si>
    <t>Successful</t>
  </si>
  <si>
    <t>Failed</t>
  </si>
  <si>
    <t>Mean Goal</t>
  </si>
  <si>
    <t>Median Goal</t>
  </si>
  <si>
    <t>Mean Pledged</t>
  </si>
  <si>
    <t>Median Pledged</t>
  </si>
  <si>
    <t>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</si>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</sst>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175" fontId="0" fillId="0" borderId="0" xfId="0" applyNumberFormat="1" applyAlignment="1">
      <alignment wrapText="1"/>
    </xf>
    <xf numFmtId="175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75" fontId="0" fillId="0" borderId="0" xfId="0" applyNumberFormat="1" applyAlignment="1">
      <alignment horizontal="left"/>
    </xf>
  </cellXfs>
  <cellStyles count="1">
    <cellStyle name="Normal" xfId="0" builtinId="0"/>
  </cellStyles>
  <dxfs count="3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[data-1-1-3-StarterBook_cb.xlsx]Category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4-45E7-99BC-1A9715A4B2D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4-45E7-99BC-1A9715A4B2D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4-45E7-99BC-1A9715A4B2D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4-45E7-99BC-1A9715A4B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1894656"/>
        <c:axId val="291880928"/>
      </c:barChart>
      <c:catAx>
        <c:axId val="29189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880928"/>
        <c:crosses val="autoZero"/>
        <c:auto val="1"/>
        <c:lblAlgn val="ctr"/>
        <c:lblOffset val="100"/>
        <c:noMultiLvlLbl val="0"/>
      </c:catAx>
      <c:valAx>
        <c:axId val="29188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89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[data-1-1-3-StarterBook_cb.xlsx]Subcategory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26316807662830088"/>
          <c:y val="0.1461067366579177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3D-4272-9747-2EA47CB3150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3D-4272-9747-2EA47CB3150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3D-4272-9747-2EA47CB3150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3D-4272-9747-2EA47CB31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0766224"/>
        <c:axId val="650767056"/>
      </c:barChart>
      <c:catAx>
        <c:axId val="65076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767056"/>
        <c:crosses val="autoZero"/>
        <c:auto val="1"/>
        <c:lblAlgn val="ctr"/>
        <c:lblOffset val="100"/>
        <c:noMultiLvlLbl val="0"/>
      </c:catAx>
      <c:valAx>
        <c:axId val="65076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76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[data-1-1-3-StarterBook_cb.xlsx]Outcomes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</a:t>
            </a:r>
          </a:p>
          <a:p>
            <a:pPr>
              <a:defRPr/>
            </a:pPr>
            <a:r>
              <a:rPr lang="en-US"/>
              <a:t>Launch Date</a:t>
            </a:r>
          </a:p>
        </c:rich>
      </c:tx>
      <c:layout>
        <c:manualLayout>
          <c:xMode val="edge"/>
          <c:yMode val="edge"/>
          <c:x val="0.41662292213473318"/>
          <c:y val="7.21339146535997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D-478A-9582-21A47DDC59D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4D-478A-9582-21A47DDC59D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4D-478A-9582-21A47DDC59D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4D-478A-9582-21A47DDC5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831296"/>
        <c:axId val="651831712"/>
      </c:lineChart>
      <c:catAx>
        <c:axId val="65183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831712"/>
        <c:crosses val="autoZero"/>
        <c:auto val="1"/>
        <c:lblAlgn val="ctr"/>
        <c:lblOffset val="100"/>
        <c:noMultiLvlLbl val="0"/>
      </c:catAx>
      <c:valAx>
        <c:axId val="65183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83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B4B2FFA-AFF3-425E-838C-580FB61EB57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4DCE232-46ED-4D38-AA31-89546587589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F9BF69-ABCA-4A71-AA1C-F64CFD1C9272}">
  <sheetPr/>
  <sheetViews>
    <sheetView tabSelected="1" zoomScale="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A89E00-953A-4042-AEC1-8344E310FF3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7DC9AE-1387-4C78-B8CD-569F09D7E6A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245745</xdr:colOff>
      <xdr:row>1</xdr:row>
      <xdr:rowOff>12382</xdr:rowOff>
    </xdr:from>
    <xdr:to>
      <xdr:col>13</xdr:col>
      <xdr:colOff>474345</xdr:colOff>
      <xdr:row>16</xdr:row>
      <xdr:rowOff>39052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B5BA2-9F85-46E4-93EC-33AE892B3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211455</xdr:colOff>
      <xdr:row>0</xdr:row>
      <xdr:rowOff>104775</xdr:rowOff>
    </xdr:from>
    <xdr:to>
      <xdr:col>13</xdr:col>
      <xdr:colOff>392430</xdr:colOff>
      <xdr:row>15</xdr:row>
      <xdr:rowOff>135255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E0AAA-824A-4F6D-AABC-823D072B1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272415</xdr:colOff>
      <xdr:row>2</xdr:row>
      <xdr:rowOff>171450</xdr:rowOff>
    </xdr:from>
    <xdr:to>
      <xdr:col>13</xdr:col>
      <xdr:colOff>459105</xdr:colOff>
      <xdr:row>18</xdr:row>
      <xdr:rowOff>17145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4F5904-8DE4-4EC4-9878-30E6F8EEB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y Bell" refreshedDate="44177.512930208337" createdVersion="6" refreshedVersion="6" minRefreshableVersion="3" recordCount="4114" xr:uid="{4D8DDE64-D2D2-4F31-A2E7-534277CCD3E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y Bell" refreshedDate="44177.547835069447" createdVersion="6" refreshedVersion="6" minRefreshableVersion="3" recordCount="4114" xr:uid="{D6943D29-6DFD-431C-923E-89259B598A9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x v="0"/>
    <x v="0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x v="0"/>
    <x v="1"/>
    <x v="1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x v="2"/>
    <x v="2"/>
    <x v="0"/>
    <x v="0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x v="3"/>
    <x v="3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x v="4"/>
    <x v="4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x v="5"/>
    <x v="5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x v="6"/>
    <x v="6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x v="7"/>
    <x v="7"/>
    <x v="0"/>
    <x v="0"/>
  </r>
  <r>
    <n v="8"/>
    <x v="8"/>
    <s v="Help us raise the funds to film our pilot episode!"/>
    <x v="8"/>
    <x v="8"/>
    <x v="0"/>
    <x v="0"/>
    <s v="USD"/>
    <n v="1460754000"/>
    <n v="1460155212"/>
    <b v="0"/>
    <n v="12"/>
    <b v="1"/>
    <x v="0"/>
    <x v="8"/>
    <x v="8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x v="9"/>
    <x v="9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x v="7"/>
    <x v="10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x v="10"/>
    <x v="11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x v="11"/>
    <x v="12"/>
    <x v="0"/>
    <x v="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x v="12"/>
    <x v="13"/>
    <x v="0"/>
    <x v="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x v="7"/>
    <x v="14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x v="13"/>
    <x v="15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x v="8"/>
    <x v="16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x v="7"/>
    <x v="17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x v="6"/>
    <x v="18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x v="14"/>
    <x v="19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x v="8"/>
    <x v="20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x v="15"/>
    <x v="21"/>
    <x v="0"/>
    <x v="0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x v="16"/>
    <x v="22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x v="17"/>
    <x v="23"/>
    <x v="0"/>
    <x v="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x v="15"/>
    <x v="24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x v="18"/>
    <x v="25"/>
    <x v="0"/>
    <x v="0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x v="19"/>
    <x v="26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x v="20"/>
    <x v="27"/>
    <x v="0"/>
    <x v="0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x v="8"/>
    <x v="28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x v="4"/>
    <x v="29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x v="7"/>
    <x v="30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x v="8"/>
    <x v="31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x v="8"/>
    <x v="32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x v="21"/>
    <x v="33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x v="22"/>
    <x v="34"/>
    <x v="0"/>
    <x v="0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x v="23"/>
    <x v="35"/>
    <x v="0"/>
    <x v="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x v="24"/>
    <x v="36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x v="25"/>
    <x v="37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x v="5"/>
    <x v="3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x v="26"/>
    <x v="39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x v="7"/>
    <x v="40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x v="8"/>
    <x v="41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x v="24"/>
    <x v="42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x v="27"/>
    <x v="43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x v="8"/>
    <x v="44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x v="28"/>
    <x v="45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x v="3"/>
    <x v="46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x v="29"/>
    <x v="47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x v="29"/>
    <x v="48"/>
    <x v="0"/>
    <x v="0"/>
  </r>
  <r>
    <n v="49"/>
    <x v="49"/>
    <s v="Driving Jersey is real people telling real stories."/>
    <x v="14"/>
    <x v="48"/>
    <x v="0"/>
    <x v="0"/>
    <s v="USD"/>
    <n v="1445660045"/>
    <n v="1443068045"/>
    <b v="0"/>
    <n v="87"/>
    <b v="1"/>
    <x v="0"/>
    <x v="8"/>
    <x v="49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x v="8"/>
    <x v="50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x v="30"/>
    <x v="51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x v="31"/>
    <x v="52"/>
    <x v="0"/>
    <x v="0"/>
  </r>
  <r>
    <n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x v="5"/>
    <x v="53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x v="7"/>
    <x v="54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x v="32"/>
    <x v="55"/>
    <x v="0"/>
    <x v="0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x v="13"/>
    <x v="56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x v="21"/>
    <x v="57"/>
    <x v="0"/>
    <x v="0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x v="33"/>
    <x v="58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x v="8"/>
    <x v="59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x v="33"/>
    <x v="60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x v="34"/>
    <x v="61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x v="19"/>
    <x v="62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x v="35"/>
    <x v="63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x v="36"/>
    <x v="64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x v="29"/>
    <x v="65"/>
    <x v="0"/>
    <x v="1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x v="17"/>
    <x v="66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x v="31"/>
    <x v="67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x v="37"/>
    <x v="68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x v="38"/>
    <x v="69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x v="37"/>
    <x v="70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x v="39"/>
    <x v="71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x v="29"/>
    <x v="72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x v="8"/>
    <x v="73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x v="40"/>
    <x v="74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x v="41"/>
    <x v="75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x v="42"/>
    <x v="76"/>
    <x v="0"/>
    <x v="1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x v="43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x v="44"/>
    <x v="78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x v="37"/>
    <x v="79"/>
    <x v="0"/>
    <x v="1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x v="13"/>
    <x v="80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x v="45"/>
    <x v="81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x v="8"/>
    <x v="82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x v="33"/>
    <x v="83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x v="8"/>
    <x v="84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x v="9"/>
    <x v="85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x v="6"/>
    <x v="86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x v="2"/>
    <x v="87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x v="33"/>
    <x v="88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x v="41"/>
    <x v="89"/>
    <x v="0"/>
    <x v="1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x v="8"/>
    <x v="90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x v="28"/>
    <x v="91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x v="2"/>
    <x v="92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x v="38"/>
    <x v="93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x v="3"/>
    <x v="94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x v="26"/>
    <x v="95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x v="41"/>
    <x v="96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x v="6"/>
    <x v="97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x v="6"/>
    <x v="98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x v="6"/>
    <x v="99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x v="8"/>
    <x v="100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x v="8"/>
    <x v="101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x v="30"/>
    <x v="10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x v="2"/>
    <x v="103"/>
    <x v="0"/>
    <x v="1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x v="28"/>
    <x v="88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x v="13"/>
    <x v="104"/>
    <x v="0"/>
    <x v="1"/>
  </r>
  <r>
    <n v="106"/>
    <x v="106"/>
    <s v="A Boy. A Girl. A Car. A Serial Killer."/>
    <x v="10"/>
    <x v="102"/>
    <x v="0"/>
    <x v="0"/>
    <s v="USD"/>
    <n v="1333391901"/>
    <n v="1332182301"/>
    <b v="0"/>
    <n v="27"/>
    <b v="1"/>
    <x v="1"/>
    <x v="7"/>
    <x v="105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x v="21"/>
    <x v="106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x v="46"/>
    <x v="107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x v="47"/>
    <x v="108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x v="26"/>
    <x v="109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x v="19"/>
    <x v="110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x v="3"/>
    <x v="111"/>
    <x v="0"/>
    <x v="1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x v="48"/>
    <x v="112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x v="33"/>
    <x v="113"/>
    <x v="0"/>
    <x v="1"/>
  </r>
  <r>
    <n v="115"/>
    <x v="115"/>
    <s v="Never judge a book (or a lover) by their cover."/>
    <x v="52"/>
    <x v="110"/>
    <x v="0"/>
    <x v="0"/>
    <s v="USD"/>
    <n v="1328377444"/>
    <n v="1326217444"/>
    <b v="0"/>
    <n v="22"/>
    <b v="1"/>
    <x v="1"/>
    <x v="49"/>
    <x v="114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x v="35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x v="8"/>
    <x v="116"/>
    <x v="0"/>
    <x v="1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x v="40"/>
    <x v="117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x v="2"/>
    <x v="118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x v="50"/>
    <x v="119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x v="50"/>
    <x v="120"/>
    <x v="0"/>
    <x v="2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x v="50"/>
    <x v="121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x v="50"/>
    <x v="122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x v="50"/>
    <x v="121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x v="51"/>
    <x v="123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x v="52"/>
    <x v="124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x v="53"/>
    <x v="125"/>
    <x v="0"/>
    <x v="2"/>
  </r>
  <r>
    <n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x v="2"/>
    <x v="53"/>
    <x v="126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x v="50"/>
    <x v="121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x v="50"/>
    <x v="121"/>
    <x v="0"/>
    <x v="2"/>
  </r>
  <r>
    <n v="131"/>
    <x v="131"/>
    <s v="I"/>
    <x v="38"/>
    <x v="117"/>
    <x v="1"/>
    <x v="0"/>
    <s v="USD"/>
    <n v="1467763200"/>
    <n v="1466453161"/>
    <b v="0"/>
    <n v="0"/>
    <b v="0"/>
    <x v="2"/>
    <x v="50"/>
    <x v="121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x v="54"/>
    <x v="127"/>
    <x v="0"/>
    <x v="2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x v="50"/>
    <x v="121"/>
    <x v="0"/>
    <x v="2"/>
  </r>
  <r>
    <n v="134"/>
    <x v="134"/>
    <s v="steampunk  remake of &quot;a Christmas carol&quot;"/>
    <x v="10"/>
    <x v="117"/>
    <x v="1"/>
    <x v="0"/>
    <s v="USD"/>
    <n v="1441386000"/>
    <n v="1438811418"/>
    <b v="0"/>
    <n v="0"/>
    <b v="0"/>
    <x v="2"/>
    <x v="50"/>
    <x v="121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x v="55"/>
    <x v="128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x v="50"/>
    <x v="121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x v="50"/>
    <x v="121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x v="56"/>
    <x v="129"/>
    <x v="0"/>
    <x v="2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x v="8"/>
    <x v="13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x v="50"/>
    <x v="121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x v="57"/>
    <x v="131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x v="50"/>
    <x v="119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x v="50"/>
    <x v="121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x v="58"/>
    <x v="132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x v="59"/>
    <x v="133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x v="60"/>
    <x v="134"/>
    <x v="0"/>
    <x v="2"/>
  </r>
  <r>
    <n v="147"/>
    <x v="147"/>
    <s v="Film makers catch live footage beyond their wildest dreams."/>
    <x v="39"/>
    <x v="117"/>
    <x v="1"/>
    <x v="1"/>
    <s v="GBP"/>
    <n v="1420741080"/>
    <n v="1417026340"/>
    <b v="0"/>
    <n v="0"/>
    <b v="0"/>
    <x v="2"/>
    <x v="50"/>
    <x v="121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x v="50"/>
    <x v="135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x v="60"/>
    <x v="136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x v="61"/>
    <x v="137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x v="50"/>
    <x v="138"/>
    <x v="0"/>
    <x v="2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x v="50"/>
    <x v="2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x v="60"/>
    <x v="139"/>
    <x v="0"/>
    <x v="2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x v="56"/>
    <x v="140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x v="50"/>
    <x v="141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x v="62"/>
    <x v="142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x v="50"/>
    <x v="143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x v="50"/>
    <x v="121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x v="50"/>
    <x v="119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x v="50"/>
    <x v="121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x v="50"/>
    <x v="144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x v="63"/>
    <x v="14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x v="50"/>
    <x v="121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x v="60"/>
    <x v="146"/>
    <x v="0"/>
    <x v="3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x v="50"/>
    <x v="121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x v="64"/>
    <x v="147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x v="50"/>
    <x v="148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x v="65"/>
    <x v="149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x v="66"/>
    <x v="150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x v="56"/>
    <x v="151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x v="50"/>
    <x v="120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x v="50"/>
    <x v="121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x v="50"/>
    <x v="121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x v="50"/>
    <x v="121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x v="52"/>
    <x v="34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x v="50"/>
    <x v="121"/>
    <x v="0"/>
    <x v="3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x v="67"/>
    <x v="152"/>
    <x v="0"/>
    <x v="3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x v="50"/>
    <x v="121"/>
    <x v="0"/>
    <x v="3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x v="68"/>
    <x v="101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x v="69"/>
    <x v="153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x v="70"/>
    <x v="154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x v="50"/>
    <x v="121"/>
    <x v="0"/>
    <x v="3"/>
  </r>
  <r>
    <n v="183"/>
    <x v="183"/>
    <s v="Don't kill me until I meet my Dad"/>
    <x v="78"/>
    <x v="151"/>
    <x v="2"/>
    <x v="1"/>
    <s v="GBP"/>
    <n v="1417033610"/>
    <n v="1414438010"/>
    <b v="0"/>
    <n v="12"/>
    <b v="0"/>
    <x v="3"/>
    <x v="71"/>
    <x v="155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x v="56"/>
    <x v="156"/>
    <x v="0"/>
    <x v="3"/>
  </r>
  <r>
    <n v="185"/>
    <x v="185"/>
    <s v="Love has no boundaries!"/>
    <x v="79"/>
    <x v="153"/>
    <x v="2"/>
    <x v="10"/>
    <s v="NOK"/>
    <n v="1471557139"/>
    <n v="1468965139"/>
    <b v="0"/>
    <n v="10"/>
    <b v="0"/>
    <x v="3"/>
    <x v="52"/>
    <x v="157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x v="50"/>
    <x v="121"/>
    <x v="0"/>
    <x v="3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x v="63"/>
    <x v="158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x v="50"/>
    <x v="121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x v="50"/>
    <x v="159"/>
    <x v="0"/>
    <x v="3"/>
  </r>
  <r>
    <n v="190"/>
    <x v="190"/>
    <s v="Because hope can be a 4 letter word"/>
    <x v="14"/>
    <x v="155"/>
    <x v="2"/>
    <x v="0"/>
    <s v="USD"/>
    <n v="1466091446"/>
    <n v="1465227446"/>
    <b v="0"/>
    <n v="1"/>
    <b v="0"/>
    <x v="3"/>
    <x v="50"/>
    <x v="73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x v="62"/>
    <x v="160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x v="50"/>
    <x v="161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x v="50"/>
    <x v="121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x v="50"/>
    <x v="120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x v="50"/>
    <x v="121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x v="72"/>
    <x v="162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x v="54"/>
    <x v="163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x v="60"/>
    <x v="164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x v="50"/>
    <x v="121"/>
    <x v="0"/>
    <x v="3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x v="73"/>
    <x v="165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x v="74"/>
    <x v="166"/>
    <x v="0"/>
    <x v="3"/>
  </r>
  <r>
    <n v="202"/>
    <x v="202"/>
    <s v="new web series created by jonney terry"/>
    <x v="12"/>
    <x v="117"/>
    <x v="2"/>
    <x v="0"/>
    <s v="USD"/>
    <n v="1444337940"/>
    <n v="1441750564"/>
    <b v="0"/>
    <n v="0"/>
    <b v="0"/>
    <x v="3"/>
    <x v="50"/>
    <x v="121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x v="75"/>
    <x v="167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x v="76"/>
    <x v="168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x v="63"/>
    <x v="169"/>
    <x v="0"/>
    <x v="3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x v="50"/>
    <x v="121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x v="77"/>
    <x v="170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x v="50"/>
    <x v="121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x v="50"/>
    <x v="121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x v="78"/>
    <x v="171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x v="79"/>
    <x v="172"/>
    <x v="0"/>
    <x v="3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x v="50"/>
    <x v="120"/>
    <x v="0"/>
    <x v="3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x v="50"/>
    <x v="135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x v="50"/>
    <x v="120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x v="50"/>
    <x v="119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x v="80"/>
    <x v="173"/>
    <x v="0"/>
    <x v="3"/>
  </r>
  <r>
    <n v="217"/>
    <x v="217"/>
    <s v="A roadmovie by paw"/>
    <x v="57"/>
    <x v="172"/>
    <x v="2"/>
    <x v="11"/>
    <s v="SEK"/>
    <n v="1419780149"/>
    <n v="1417101749"/>
    <b v="0"/>
    <n v="38"/>
    <b v="0"/>
    <x v="3"/>
    <x v="81"/>
    <x v="174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x v="53"/>
    <x v="101"/>
    <x v="0"/>
    <x v="3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x v="82"/>
    <x v="175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x v="60"/>
    <x v="176"/>
    <x v="0"/>
    <x v="3"/>
  </r>
  <r>
    <n v="221"/>
    <x v="221"/>
    <s v="Film about Schizophrenia with Surreal Twists!"/>
    <x v="63"/>
    <x v="117"/>
    <x v="2"/>
    <x v="0"/>
    <s v="USD"/>
    <n v="1427569564"/>
    <n v="1422389164"/>
    <b v="0"/>
    <n v="0"/>
    <b v="0"/>
    <x v="3"/>
    <x v="50"/>
    <x v="121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x v="55"/>
    <x v="177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x v="50"/>
    <x v="121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x v="50"/>
    <x v="121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x v="50"/>
    <x v="121"/>
    <x v="0"/>
    <x v="3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x v="60"/>
    <x v="178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x v="50"/>
    <x v="121"/>
    <x v="0"/>
    <x v="3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x v="50"/>
    <x v="121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x v="50"/>
    <x v="121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x v="50"/>
    <x v="179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x v="50"/>
    <x v="121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x v="56"/>
    <x v="180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x v="50"/>
    <x v="121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x v="67"/>
    <x v="181"/>
    <x v="0"/>
    <x v="3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x v="50"/>
    <x v="121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x v="50"/>
    <x v="121"/>
    <x v="0"/>
    <x v="3"/>
  </r>
  <r>
    <n v="237"/>
    <x v="237"/>
    <s v="Making The Choice is a christian short film series."/>
    <x v="36"/>
    <x v="155"/>
    <x v="2"/>
    <x v="0"/>
    <s v="USD"/>
    <n v="1457445069"/>
    <n v="1452261069"/>
    <b v="0"/>
    <n v="1"/>
    <b v="0"/>
    <x v="3"/>
    <x v="50"/>
    <x v="73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x v="50"/>
    <x v="121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x v="78"/>
    <x v="73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x v="29"/>
    <x v="182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x v="40"/>
    <x v="183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x v="40"/>
    <x v="184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x v="33"/>
    <x v="185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x v="35"/>
    <x v="186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x v="3"/>
    <x v="187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x v="83"/>
    <x v="188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x v="84"/>
    <x v="189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x v="7"/>
    <x v="190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x v="40"/>
    <x v="191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x v="6"/>
    <x v="192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x v="9"/>
    <x v="193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x v="85"/>
    <x v="194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x v="7"/>
    <x v="195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x v="16"/>
    <x v="196"/>
    <x v="0"/>
    <x v="4"/>
  </r>
  <r>
    <n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x v="4"/>
    <x v="13"/>
    <x v="197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x v="86"/>
    <x v="198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x v="13"/>
    <x v="199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x v="87"/>
    <x v="200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x v="88"/>
    <x v="201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x v="6"/>
    <x v="202"/>
    <x v="0"/>
    <x v="4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x v="13"/>
    <x v="203"/>
    <x v="0"/>
    <x v="4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x v="89"/>
    <x v="204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x v="90"/>
    <x v="205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x v="90"/>
    <x v="206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x v="38"/>
    <x v="207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x v="91"/>
    <x v="208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x v="88"/>
    <x v="209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x v="38"/>
    <x v="210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x v="92"/>
    <x v="211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x v="42"/>
    <x v="212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x v="2"/>
    <x v="213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x v="93"/>
    <x v="214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x v="29"/>
    <x v="215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x v="94"/>
    <x v="216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x v="29"/>
    <x v="217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x v="34"/>
    <x v="218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x v="5"/>
    <x v="219"/>
    <x v="0"/>
    <x v="4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x v="95"/>
    <x v="220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x v="96"/>
    <x v="221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x v="94"/>
    <x v="222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x v="10"/>
    <x v="223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x v="7"/>
    <x v="224"/>
    <x v="0"/>
    <x v="4"/>
  </r>
  <r>
    <n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x v="4"/>
    <x v="35"/>
    <x v="225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x v="2"/>
    <x v="226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x v="97"/>
    <x v="227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x v="15"/>
    <x v="228"/>
    <x v="0"/>
    <x v="4"/>
  </r>
  <r>
    <n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x v="4"/>
    <x v="98"/>
    <x v="229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x v="33"/>
    <x v="230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x v="2"/>
    <x v="231"/>
    <x v="0"/>
    <x v="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x v="13"/>
    <x v="232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x v="28"/>
    <x v="233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x v="21"/>
    <x v="234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x v="7"/>
    <x v="235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x v="8"/>
    <x v="101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x v="18"/>
    <x v="236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x v="17"/>
    <x v="237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x v="7"/>
    <x v="238"/>
    <x v="0"/>
    <x v="4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x v="15"/>
    <x v="239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x v="99"/>
    <x v="240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x v="21"/>
    <x v="241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x v="17"/>
    <x v="242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x v="8"/>
    <x v="243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x v="0"/>
    <x v="244"/>
    <x v="0"/>
    <x v="4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x v="100"/>
    <x v="245"/>
    <x v="0"/>
    <x v="4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x v="22"/>
    <x v="246"/>
    <x v="0"/>
    <x v="4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x v="101"/>
    <x v="247"/>
    <x v="0"/>
    <x v="4"/>
  </r>
  <r>
    <n v="307"/>
    <x v="307"/>
    <s v="Why is grammar important?"/>
    <x v="29"/>
    <x v="244"/>
    <x v="0"/>
    <x v="0"/>
    <s v="USD"/>
    <n v="1360276801"/>
    <n v="1357684801"/>
    <b v="1"/>
    <n v="576"/>
    <b v="1"/>
    <x v="4"/>
    <x v="38"/>
    <x v="248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x v="6"/>
    <x v="249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x v="17"/>
    <x v="250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x v="3"/>
    <x v="251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x v="3"/>
    <x v="252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x v="20"/>
    <x v="253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x v="2"/>
    <x v="181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x v="102"/>
    <x v="254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x v="7"/>
    <x v="255"/>
    <x v="0"/>
    <x v="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x v="35"/>
    <x v="256"/>
    <x v="0"/>
    <x v="4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x v="7"/>
    <x v="257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x v="103"/>
    <x v="34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x v="40"/>
    <x v="258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x v="13"/>
    <x v="259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x v="33"/>
    <x v="260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x v="29"/>
    <x v="261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x v="4"/>
    <x v="262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x v="21"/>
    <x v="263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x v="3"/>
    <x v="264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x v="40"/>
    <x v="265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x v="104"/>
    <x v="266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x v="3"/>
    <x v="267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x v="6"/>
    <x v="268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x v="21"/>
    <x v="269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x v="13"/>
    <x v="270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x v="40"/>
    <x v="271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x v="105"/>
    <x v="272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x v="7"/>
    <x v="273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x v="33"/>
    <x v="274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x v="16"/>
    <x v="275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x v="7"/>
    <x v="276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x v="5"/>
    <x v="277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x v="29"/>
    <x v="278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x v="105"/>
    <x v="279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x v="13"/>
    <x v="280"/>
    <x v="0"/>
    <x v="4"/>
  </r>
  <r>
    <n v="342"/>
    <x v="342"/>
    <s v="BREAKING A MONSTER needs your help to play in THEATERS!"/>
    <x v="56"/>
    <x v="279"/>
    <x v="0"/>
    <x v="0"/>
    <s v="USD"/>
    <n v="1461955465"/>
    <n v="1459363465"/>
    <b v="1"/>
    <n v="325"/>
    <b v="1"/>
    <x v="4"/>
    <x v="8"/>
    <x v="281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x v="21"/>
    <x v="282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x v="21"/>
    <x v="283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x v="4"/>
    <x v="284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x v="106"/>
    <x v="285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x v="20"/>
    <x v="286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x v="33"/>
    <x v="287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x v="13"/>
    <x v="288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x v="41"/>
    <x v="289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x v="37"/>
    <x v="290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x v="16"/>
    <x v="291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x v="15"/>
    <x v="292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x v="3"/>
    <x v="293"/>
    <x v="0"/>
    <x v="4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x v="31"/>
    <x v="294"/>
    <x v="0"/>
    <x v="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x v="33"/>
    <x v="295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x v="107"/>
    <x v="296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x v="33"/>
    <x v="297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x v="2"/>
    <x v="298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x v="7"/>
    <x v="299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x v="38"/>
    <x v="300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x v="39"/>
    <x v="301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x v="7"/>
    <x v="302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x v="5"/>
    <x v="303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x v="3"/>
    <x v="304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x v="7"/>
    <x v="305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x v="33"/>
    <x v="306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x v="3"/>
    <x v="307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x v="5"/>
    <x v="308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x v="108"/>
    <x v="309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x v="35"/>
    <x v="310"/>
    <x v="0"/>
    <x v="4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x v="105"/>
    <x v="311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x v="13"/>
    <x v="312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x v="26"/>
    <x v="313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x v="28"/>
    <x v="314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x v="6"/>
    <x v="315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x v="35"/>
    <x v="316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x v="20"/>
    <x v="317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x v="31"/>
    <x v="318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x v="24"/>
    <x v="319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x v="2"/>
    <x v="320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x v="109"/>
    <x v="321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x v="110"/>
    <x v="322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x v="20"/>
    <x v="323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x v="6"/>
    <x v="324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x v="8"/>
    <x v="325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x v="111"/>
    <x v="326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x v="9"/>
    <x v="327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x v="112"/>
    <x v="328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x v="8"/>
    <x v="84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x v="7"/>
    <x v="329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x v="7"/>
    <x v="330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x v="5"/>
    <x v="331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x v="20"/>
    <x v="332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x v="29"/>
    <x v="333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x v="13"/>
    <x v="334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x v="3"/>
    <x v="335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x v="105"/>
    <x v="336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x v="13"/>
    <x v="337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x v="20"/>
    <x v="338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x v="3"/>
    <x v="339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x v="24"/>
    <x v="340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x v="2"/>
    <x v="341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x v="33"/>
    <x v="342"/>
    <x v="0"/>
    <x v="4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x v="29"/>
    <x v="343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x v="29"/>
    <x v="344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x v="21"/>
    <x v="345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x v="7"/>
    <x v="346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x v="0"/>
    <x v="347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x v="30"/>
    <x v="348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x v="7"/>
    <x v="349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x v="37"/>
    <x v="350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x v="2"/>
    <x v="351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x v="33"/>
    <x v="352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x v="21"/>
    <x v="353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x v="28"/>
    <x v="354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x v="8"/>
    <x v="355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x v="7"/>
    <x v="356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x v="8"/>
    <x v="357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x v="50"/>
    <x v="358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x v="53"/>
    <x v="359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x v="60"/>
    <x v="360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x v="60"/>
    <x v="361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x v="113"/>
    <x v="99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x v="50"/>
    <x v="362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x v="60"/>
    <x v="363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x v="50"/>
    <x v="121"/>
    <x v="0"/>
    <x v="5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x v="52"/>
    <x v="364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x v="50"/>
    <x v="121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x v="53"/>
    <x v="365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x v="51"/>
    <x v="366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x v="54"/>
    <x v="367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x v="50"/>
    <x v="121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x v="62"/>
    <x v="368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x v="50"/>
    <x v="120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x v="50"/>
    <x v="121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x v="50"/>
    <x v="121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x v="114"/>
    <x v="369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x v="50"/>
    <x v="121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x v="50"/>
    <x v="144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x v="50"/>
    <x v="121"/>
    <x v="0"/>
    <x v="5"/>
  </r>
  <r>
    <n v="442"/>
    <x v="442"/>
    <s v="Doomsday is here"/>
    <x v="73"/>
    <x v="368"/>
    <x v="2"/>
    <x v="0"/>
    <s v="USD"/>
    <n v="1424380783"/>
    <n v="1421788783"/>
    <b v="0"/>
    <n v="17"/>
    <b v="0"/>
    <x v="5"/>
    <x v="115"/>
    <x v="370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x v="50"/>
    <x v="144"/>
    <x v="0"/>
    <x v="5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x v="62"/>
    <x v="73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x v="50"/>
    <x v="120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x v="113"/>
    <x v="371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x v="50"/>
    <x v="144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x v="56"/>
    <x v="372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x v="53"/>
    <x v="373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x v="60"/>
    <x v="374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x v="50"/>
    <x v="121"/>
    <x v="0"/>
    <x v="5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x v="116"/>
    <x v="375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x v="50"/>
    <x v="31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x v="60"/>
    <x v="376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x v="50"/>
    <x v="377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x v="60"/>
    <x v="378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x v="50"/>
    <x v="121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x v="59"/>
    <x v="379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x v="50"/>
    <x v="380"/>
    <x v="0"/>
    <x v="5"/>
  </r>
  <r>
    <n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x v="5"/>
    <x v="50"/>
    <x v="381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x v="50"/>
    <x v="121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x v="50"/>
    <x v="121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x v="53"/>
    <x v="382"/>
    <x v="0"/>
    <x v="5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x v="50"/>
    <x v="120"/>
    <x v="0"/>
    <x v="5"/>
  </r>
  <r>
    <n v="465"/>
    <x v="465"/>
    <s v="&quot;Amp&quot; is a short film about a robot with needs."/>
    <x v="133"/>
    <x v="381"/>
    <x v="2"/>
    <x v="0"/>
    <s v="USD"/>
    <n v="1403837574"/>
    <n v="1402455174"/>
    <b v="0"/>
    <n v="8"/>
    <b v="0"/>
    <x v="5"/>
    <x v="117"/>
    <x v="383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x v="60"/>
    <x v="384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x v="66"/>
    <x v="385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x v="50"/>
    <x v="121"/>
    <x v="0"/>
    <x v="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x v="50"/>
    <x v="121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x v="60"/>
    <x v="156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x v="81"/>
    <x v="386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x v="82"/>
    <x v="387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x v="56"/>
    <x v="242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x v="50"/>
    <x v="120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x v="50"/>
    <x v="121"/>
    <x v="0"/>
    <x v="5"/>
  </r>
  <r>
    <n v="476"/>
    <x v="476"/>
    <s v="Animated Music Videos that teach kids how to read."/>
    <x v="135"/>
    <x v="387"/>
    <x v="2"/>
    <x v="0"/>
    <s v="USD"/>
    <n v="1401767940"/>
    <n v="1398727441"/>
    <b v="0"/>
    <n v="124"/>
    <b v="0"/>
    <x v="5"/>
    <x v="53"/>
    <x v="388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x v="50"/>
    <x v="121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x v="50"/>
    <x v="121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x v="69"/>
    <x v="389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x v="118"/>
    <x v="390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x v="52"/>
    <x v="391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x v="50"/>
    <x v="119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x v="119"/>
    <x v="392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x v="50"/>
    <x v="393"/>
    <x v="0"/>
    <x v="5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x v="66"/>
    <x v="394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x v="50"/>
    <x v="73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x v="50"/>
    <x v="121"/>
    <x v="0"/>
    <x v="5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x v="50"/>
    <x v="121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x v="50"/>
    <x v="395"/>
    <x v="0"/>
    <x v="5"/>
  </r>
  <r>
    <n v="490"/>
    <x v="490"/>
    <s v="Cancelled"/>
    <x v="28"/>
    <x v="117"/>
    <x v="2"/>
    <x v="0"/>
    <s v="USD"/>
    <n v="1345677285"/>
    <n v="1343085285"/>
    <b v="0"/>
    <n v="0"/>
    <b v="0"/>
    <x v="5"/>
    <x v="50"/>
    <x v="121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x v="50"/>
    <x v="121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x v="50"/>
    <x v="121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x v="50"/>
    <x v="121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x v="50"/>
    <x v="396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x v="50"/>
    <x v="121"/>
    <x v="0"/>
    <x v="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x v="50"/>
    <x v="120"/>
    <x v="0"/>
    <x v="5"/>
  </r>
  <r>
    <n v="497"/>
    <x v="497"/>
    <s v="live-action/animated series pilot."/>
    <x v="140"/>
    <x v="134"/>
    <x v="2"/>
    <x v="0"/>
    <s v="USD"/>
    <n v="1419483600"/>
    <n v="1414889665"/>
    <b v="0"/>
    <n v="3"/>
    <b v="0"/>
    <x v="5"/>
    <x v="60"/>
    <x v="119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x v="62"/>
    <x v="397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x v="54"/>
    <x v="398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x v="56"/>
    <x v="399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x v="50"/>
    <x v="121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x v="60"/>
    <x v="400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x v="53"/>
    <x v="401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x v="60"/>
    <x v="402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x v="50"/>
    <x v="403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x v="50"/>
    <x v="404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x v="56"/>
    <x v="405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x v="60"/>
    <x v="44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x v="50"/>
    <x v="119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x v="50"/>
    <x v="121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x v="56"/>
    <x v="179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x v="50"/>
    <x v="148"/>
    <x v="0"/>
    <x v="5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x v="51"/>
    <x v="406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x v="56"/>
    <x v="407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x v="78"/>
    <x v="408"/>
    <x v="0"/>
    <x v="5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x v="50"/>
    <x v="121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x v="60"/>
    <x v="409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x v="50"/>
    <x v="121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x v="61"/>
    <x v="410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x v="21"/>
    <x v="411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x v="2"/>
    <x v="412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x v="41"/>
    <x v="413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x v="10"/>
    <x v="414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x v="15"/>
    <x v="415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x v="8"/>
    <x v="416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x v="35"/>
    <x v="417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x v="7"/>
    <x v="418"/>
    <x v="1"/>
    <x v="6"/>
  </r>
  <r>
    <n v="528"/>
    <x v="528"/>
    <s v="A Festival Backed Production of a Full-Length Play."/>
    <x v="146"/>
    <x v="414"/>
    <x v="0"/>
    <x v="0"/>
    <s v="USD"/>
    <n v="1434921600"/>
    <n v="1433109907"/>
    <b v="0"/>
    <n v="30"/>
    <b v="1"/>
    <x v="6"/>
    <x v="31"/>
    <x v="419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x v="22"/>
    <x v="420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x v="29"/>
    <x v="421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x v="8"/>
    <x v="422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x v="4"/>
    <x v="423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x v="8"/>
    <x v="424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x v="2"/>
    <x v="425"/>
    <x v="1"/>
    <x v="6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x v="33"/>
    <x v="426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x v="90"/>
    <x v="427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x v="10"/>
    <x v="428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x v="120"/>
    <x v="429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x v="7"/>
    <x v="430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x v="50"/>
    <x v="120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x v="60"/>
    <x v="380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x v="50"/>
    <x v="120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x v="50"/>
    <x v="431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x v="60"/>
    <x v="362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x v="117"/>
    <x v="432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x v="50"/>
    <x v="433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x v="50"/>
    <x v="121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x v="50"/>
    <x v="373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x v="56"/>
    <x v="434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x v="60"/>
    <x v="435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x v="62"/>
    <x v="436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x v="50"/>
    <x v="121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x v="50"/>
    <x v="372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x v="121"/>
    <x v="437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x v="50"/>
    <x v="121"/>
    <x v="2"/>
    <x v="7"/>
  </r>
  <r>
    <n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x v="7"/>
    <x v="56"/>
    <x v="438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x v="60"/>
    <x v="439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x v="5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x v="50"/>
    <x v="73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x v="50"/>
    <x v="143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x v="50"/>
    <x v="440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x v="50"/>
    <x v="121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x v="50"/>
    <x v="441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x v="50"/>
    <x v="120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x v="50"/>
    <x v="121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x v="50"/>
    <x v="120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x v="50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x v="60"/>
    <x v="442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x v="60"/>
    <x v="135"/>
    <x v="2"/>
    <x v="7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x v="50"/>
    <x v="443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x v="50"/>
    <x v="444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x v="50"/>
    <x v="121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x v="50"/>
    <x v="445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x v="60"/>
    <x v="135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x v="50"/>
    <x v="446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x v="50"/>
    <x v="120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x v="50"/>
    <x v="119"/>
    <x v="2"/>
    <x v="7"/>
  </r>
  <r>
    <n v="578"/>
    <x v="578"/>
    <s v="weBuy trade built on technology and Crowd Sourced Power"/>
    <x v="152"/>
    <x v="441"/>
    <x v="2"/>
    <x v="1"/>
    <s v="GBP"/>
    <n v="1441633993"/>
    <n v="1439560393"/>
    <b v="0"/>
    <n v="7"/>
    <b v="0"/>
    <x v="7"/>
    <x v="50"/>
    <x v="447"/>
    <x v="2"/>
    <x v="7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x v="60"/>
    <x v="431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x v="50"/>
    <x v="120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x v="50"/>
    <x v="121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x v="50"/>
    <x v="121"/>
    <x v="2"/>
    <x v="7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x v="50"/>
    <x v="120"/>
    <x v="2"/>
    <x v="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x v="60"/>
    <x v="144"/>
    <x v="2"/>
    <x v="7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x v="50"/>
    <x v="121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x v="60"/>
    <x v="448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x v="114"/>
    <x v="449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x v="56"/>
    <x v="450"/>
    <x v="2"/>
    <x v="7"/>
  </r>
  <r>
    <n v="589"/>
    <x v="589"/>
    <s v="Services closer than you think..."/>
    <x v="51"/>
    <x v="116"/>
    <x v="2"/>
    <x v="0"/>
    <s v="USD"/>
    <n v="1436366699"/>
    <n v="1435070699"/>
    <b v="0"/>
    <n v="1"/>
    <b v="0"/>
    <x v="7"/>
    <x v="50"/>
    <x v="120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x v="65"/>
    <x v="451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x v="50"/>
    <x v="452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x v="56"/>
    <x v="404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x v="61"/>
    <x v="453"/>
    <x v="2"/>
    <x v="7"/>
  </r>
  <r>
    <n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x v="7"/>
    <x v="50"/>
    <x v="31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x v="50"/>
    <x v="454"/>
    <x v="2"/>
    <x v="7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x v="50"/>
    <x v="362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x v="50"/>
    <x v="119"/>
    <x v="2"/>
    <x v="7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x v="122"/>
    <x v="455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x v="50"/>
    <x v="456"/>
    <x v="2"/>
    <x v="7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x v="53"/>
    <x v="101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x v="60"/>
    <x v="457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x v="50"/>
    <x v="121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x v="65"/>
    <x v="458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x v="50"/>
    <x v="121"/>
    <x v="2"/>
    <x v="7"/>
  </r>
  <r>
    <n v="605"/>
    <x v="605"/>
    <s v="An iPad support care package for your parents / seniors."/>
    <x v="10"/>
    <x v="449"/>
    <x v="1"/>
    <x v="0"/>
    <s v="USD"/>
    <n v="1440318908"/>
    <n v="1436430908"/>
    <b v="0"/>
    <n v="8"/>
    <b v="0"/>
    <x v="7"/>
    <x v="56"/>
    <x v="459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x v="50"/>
    <x v="119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x v="50"/>
    <x v="121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x v="60"/>
    <x v="460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x v="60"/>
    <x v="144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x v="50"/>
    <x v="121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x v="50"/>
    <x v="121"/>
    <x v="2"/>
    <x v="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x v="7"/>
    <x v="50"/>
    <x v="121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x v="70"/>
    <x v="461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x v="50"/>
    <x v="121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x v="5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x v="50"/>
    <x v="121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x v="56"/>
    <x v="135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x v="50"/>
    <x v="121"/>
    <x v="2"/>
    <x v="7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x v="50"/>
    <x v="120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x v="60"/>
    <x v="462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x v="60"/>
    <x v="463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x v="52"/>
    <x v="464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x v="50"/>
    <x v="121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x v="50"/>
    <x v="121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x v="50"/>
    <x v="121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x v="123"/>
    <x v="465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x v="50"/>
    <x v="466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x v="50"/>
    <x v="121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x v="50"/>
    <x v="46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x v="50"/>
    <x v="119"/>
    <x v="2"/>
    <x v="7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x v="60"/>
    <x v="468"/>
    <x v="2"/>
    <x v="7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x v="50"/>
    <x v="121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x v="81"/>
    <x v="469"/>
    <x v="2"/>
    <x v="7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x v="50"/>
    <x v="120"/>
    <x v="2"/>
    <x v="7"/>
  </r>
  <r>
    <n v="635"/>
    <x v="635"/>
    <s v="Network used for building technology development teams."/>
    <x v="31"/>
    <x v="369"/>
    <x v="1"/>
    <x v="0"/>
    <s v="USD"/>
    <n v="1428804762"/>
    <n v="1426212762"/>
    <b v="0"/>
    <n v="1"/>
    <b v="0"/>
    <x v="7"/>
    <x v="50"/>
    <x v="447"/>
    <x v="2"/>
    <x v="7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x v="50"/>
    <x v="143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x v="50"/>
    <x v="121"/>
    <x v="2"/>
    <x v="7"/>
  </r>
  <r>
    <n v="638"/>
    <x v="638"/>
    <s v="O0"/>
    <x v="61"/>
    <x v="461"/>
    <x v="1"/>
    <x v="12"/>
    <s v="EUR"/>
    <n v="1490447662"/>
    <n v="1485267262"/>
    <b v="0"/>
    <n v="6"/>
    <b v="0"/>
    <x v="7"/>
    <x v="50"/>
    <x v="362"/>
    <x v="2"/>
    <x v="7"/>
  </r>
  <r>
    <n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x v="7"/>
    <x v="50"/>
    <x v="120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x v="124"/>
    <x v="470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x v="17"/>
    <x v="471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x v="125"/>
    <x v="472"/>
    <x v="2"/>
    <x v="8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x v="6"/>
    <x v="473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x v="126"/>
    <x v="474"/>
    <x v="2"/>
    <x v="8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x v="127"/>
    <x v="475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x v="88"/>
    <x v="476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x v="13"/>
    <x v="477"/>
    <x v="2"/>
    <x v="8"/>
  </r>
  <r>
    <n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x v="8"/>
    <x v="37"/>
    <x v="478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x v="49"/>
    <x v="479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x v="20"/>
    <x v="480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x v="7"/>
    <x v="481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x v="8"/>
    <x v="482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x v="48"/>
    <x v="483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x v="128"/>
    <x v="484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x v="92"/>
    <x v="485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x v="111"/>
    <x v="486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x v="9"/>
    <x v="487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x v="3"/>
    <x v="488"/>
    <x v="2"/>
    <x v="8"/>
  </r>
  <r>
    <n v="659"/>
    <x v="659"/>
    <s v="Sync up your lifestyle"/>
    <x v="9"/>
    <x v="481"/>
    <x v="0"/>
    <x v="0"/>
    <s v="USD"/>
    <n v="1440339295"/>
    <n v="1437747295"/>
    <b v="0"/>
    <n v="21"/>
    <b v="1"/>
    <x v="8"/>
    <x v="7"/>
    <x v="489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x v="56"/>
    <x v="490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x v="60"/>
    <x v="491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x v="50"/>
    <x v="492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x v="50"/>
    <x v="101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x v="59"/>
    <x v="493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x v="118"/>
    <x v="494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x v="50"/>
    <x v="447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x v="54"/>
    <x v="495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x v="62"/>
    <x v="496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x v="66"/>
    <x v="497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x v="129"/>
    <x v="498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x v="115"/>
    <x v="499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x v="66"/>
    <x v="500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x v="50"/>
    <x v="409"/>
    <x v="2"/>
    <x v="8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x v="50"/>
    <x v="501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x v="77"/>
    <x v="502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x v="60"/>
    <x v="503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x v="73"/>
    <x v="504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x v="65"/>
    <x v="505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x v="77"/>
    <x v="506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x v="73"/>
    <x v="507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x v="50"/>
    <x v="120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x v="50"/>
    <x v="508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x v="60"/>
    <x v="509"/>
    <x v="2"/>
    <x v="8"/>
  </r>
  <r>
    <n v="684"/>
    <x v="684"/>
    <s v="Arcus gives your fingers super powers."/>
    <x v="163"/>
    <x v="502"/>
    <x v="2"/>
    <x v="0"/>
    <s v="USD"/>
    <n v="1406257200"/>
    <n v="1403176891"/>
    <b v="0"/>
    <n v="135"/>
    <b v="0"/>
    <x v="8"/>
    <x v="113"/>
    <x v="510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x v="58"/>
    <x v="511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x v="50"/>
    <x v="121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x v="65"/>
    <x v="512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x v="130"/>
    <x v="513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x v="74"/>
    <x v="514"/>
    <x v="2"/>
    <x v="8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x v="81"/>
    <x v="515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x v="60"/>
    <x v="433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x v="113"/>
    <x v="516"/>
    <x v="2"/>
    <x v="8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x v="131"/>
    <x v="517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x v="50"/>
    <x v="518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x v="60"/>
    <x v="519"/>
    <x v="2"/>
    <x v="8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x v="50"/>
    <x v="120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x v="132"/>
    <x v="520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x v="77"/>
    <x v="521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x v="133"/>
    <x v="522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x v="56"/>
    <x v="31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x v="117"/>
    <x v="523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x v="134"/>
    <x v="524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x v="52"/>
    <x v="525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x v="60"/>
    <x v="526"/>
    <x v="2"/>
    <x v="8"/>
  </r>
  <r>
    <n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x v="8"/>
    <x v="60"/>
    <x v="527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x v="50"/>
    <x v="121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x v="135"/>
    <x v="528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x v="66"/>
    <x v="529"/>
    <x v="2"/>
    <x v="8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x v="50"/>
    <x v="452"/>
    <x v="2"/>
    <x v="8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x v="50"/>
    <x v="121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x v="122"/>
    <x v="530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x v="50"/>
    <x v="531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x v="60"/>
    <x v="532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x v="77"/>
    <x v="533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x v="62"/>
    <x v="534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x v="54"/>
    <x v="535"/>
    <x v="2"/>
    <x v="8"/>
  </r>
  <r>
    <n v="717"/>
    <x v="717"/>
    <s v="Cool air flowing under clothing keeps you cool."/>
    <x v="57"/>
    <x v="527"/>
    <x v="2"/>
    <x v="0"/>
    <s v="USD"/>
    <n v="1409949002"/>
    <n v="1407357002"/>
    <b v="0"/>
    <n v="4"/>
    <b v="0"/>
    <x v="8"/>
    <x v="50"/>
    <x v="536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x v="60"/>
    <x v="377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x v="60"/>
    <x v="537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x v="124"/>
    <x v="538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x v="108"/>
    <x v="539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x v="88"/>
    <x v="540"/>
    <x v="3"/>
    <x v="9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x v="15"/>
    <x v="541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x v="2"/>
    <x v="542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x v="8"/>
    <x v="543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x v="7"/>
    <x v="544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x v="94"/>
    <x v="545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x v="6"/>
    <x v="546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x v="26"/>
    <x v="547"/>
    <x v="3"/>
    <x v="9"/>
  </r>
  <r>
    <n v="730"/>
    <x v="730"/>
    <s v="A Massive but Cheerful Online Digital Archive of Surfing"/>
    <x v="22"/>
    <x v="539"/>
    <x v="0"/>
    <x v="0"/>
    <s v="USD"/>
    <n v="1323280391"/>
    <n v="1320688391"/>
    <b v="0"/>
    <n v="265"/>
    <b v="1"/>
    <x v="9"/>
    <x v="88"/>
    <x v="548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x v="9"/>
    <x v="549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x v="12"/>
    <x v="550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x v="28"/>
    <x v="551"/>
    <x v="3"/>
    <x v="9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x v="9"/>
    <x v="552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x v="35"/>
    <x v="553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x v="136"/>
    <x v="201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x v="108"/>
    <x v="98"/>
    <x v="3"/>
    <x v="9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x v="13"/>
    <x v="554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x v="137"/>
    <x v="555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x v="13"/>
    <x v="556"/>
    <x v="3"/>
    <x v="9"/>
  </r>
  <r>
    <n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x v="9"/>
    <x v="21"/>
    <x v="557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x v="38"/>
    <x v="558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x v="34"/>
    <x v="559"/>
    <x v="3"/>
    <x v="9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x v="21"/>
    <x v="560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x v="99"/>
    <x v="561"/>
    <x v="3"/>
    <x v="9"/>
  </r>
  <r>
    <n v="746"/>
    <x v="746"/>
    <s v="This is a book of letters. Letters to our body parts."/>
    <x v="174"/>
    <x v="555"/>
    <x v="0"/>
    <x v="0"/>
    <s v="USD"/>
    <n v="1348372740"/>
    <n v="1346806909"/>
    <b v="0"/>
    <n v="97"/>
    <b v="1"/>
    <x v="9"/>
    <x v="38"/>
    <x v="562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x v="8"/>
    <x v="563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x v="8"/>
    <x v="564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x v="6"/>
    <x v="565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x v="33"/>
    <x v="566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x v="17"/>
    <x v="567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x v="20"/>
    <x v="568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x v="30"/>
    <x v="569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x v="3"/>
    <x v="570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x v="21"/>
    <x v="571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x v="90"/>
    <x v="572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x v="138"/>
    <x v="573"/>
    <x v="3"/>
    <x v="9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x v="21"/>
    <x v="574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x v="21"/>
    <x v="575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x v="50"/>
    <x v="121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x v="62"/>
    <x v="576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x v="50"/>
    <x v="121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x v="50"/>
    <x v="144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x v="50"/>
    <x v="121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x v="71"/>
    <x v="577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x v="50"/>
    <x v="121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x v="65"/>
    <x v="578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x v="50"/>
    <x v="121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x v="139"/>
    <x v="579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x v="50"/>
    <x v="121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x v="5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x v="56"/>
    <x v="73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x v="60"/>
    <x v="580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x v="140"/>
    <x v="492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x v="53"/>
    <x v="441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x v="76"/>
    <x v="581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x v="60"/>
    <x v="582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x v="50"/>
    <x v="447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x v="56"/>
    <x v="583"/>
    <x v="3"/>
    <x v="1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x v="3"/>
    <x v="584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x v="18"/>
    <x v="585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x v="8"/>
    <x v="73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x v="34"/>
    <x v="586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x v="33"/>
    <x v="587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x v="141"/>
    <x v="588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x v="1"/>
    <x v="589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x v="35"/>
    <x v="590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x v="142"/>
    <x v="591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x v="15"/>
    <x v="592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x v="124"/>
    <x v="593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x v="3"/>
    <x v="594"/>
    <x v="4"/>
    <x v="11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x v="8"/>
    <x v="595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x v="33"/>
    <x v="596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x v="2"/>
    <x v="597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x v="20"/>
    <x v="598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x v="7"/>
    <x v="599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x v="29"/>
    <x v="600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x v="41"/>
    <x v="601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x v="8"/>
    <x v="602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x v="143"/>
    <x v="603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x v="20"/>
    <x v="604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x v="7"/>
    <x v="605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x v="4"/>
    <x v="606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x v="8"/>
    <x v="607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x v="2"/>
    <x v="608"/>
    <x v="4"/>
    <x v="11"/>
  </r>
  <r>
    <n v="806"/>
    <x v="806"/>
    <s v="Help Golden Animals finish their NEW Album!"/>
    <x v="6"/>
    <x v="603"/>
    <x v="0"/>
    <x v="0"/>
    <s v="USD"/>
    <n v="1315413339"/>
    <n v="1312821339"/>
    <b v="0"/>
    <n v="71"/>
    <b v="1"/>
    <x v="11"/>
    <x v="3"/>
    <x v="168"/>
    <x v="4"/>
    <x v="11"/>
  </r>
  <r>
    <n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x v="2"/>
    <x v="609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x v="8"/>
    <x v="610"/>
    <x v="4"/>
    <x v="11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x v="3"/>
    <x v="611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x v="2"/>
    <x v="608"/>
    <x v="4"/>
    <x v="11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x v="3"/>
    <x v="64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x v="143"/>
    <x v="612"/>
    <x v="4"/>
    <x v="11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x v="12"/>
    <x v="380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x v="37"/>
    <x v="613"/>
    <x v="4"/>
    <x v="11"/>
  </r>
  <r>
    <n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x v="11"/>
    <x v="13"/>
    <x v="614"/>
    <x v="4"/>
    <x v="11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x v="41"/>
    <x v="615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x v="0"/>
    <x v="616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x v="94"/>
    <x v="617"/>
    <x v="4"/>
    <x v="11"/>
  </r>
  <r>
    <n v="819"/>
    <x v="819"/>
    <s v="We are touring the Southeast in support of our new EP"/>
    <x v="44"/>
    <x v="140"/>
    <x v="0"/>
    <x v="0"/>
    <s v="USD"/>
    <n v="1387601040"/>
    <n v="1386806254"/>
    <b v="0"/>
    <n v="14"/>
    <b v="1"/>
    <x v="11"/>
    <x v="15"/>
    <x v="618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x v="84"/>
    <x v="619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x v="8"/>
    <x v="620"/>
    <x v="4"/>
    <x v="11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x v="17"/>
    <x v="621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x v="144"/>
    <x v="622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x v="84"/>
    <x v="623"/>
    <x v="4"/>
    <x v="11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x v="8"/>
    <x v="624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x v="7"/>
    <x v="625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x v="33"/>
    <x v="626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x v="13"/>
    <x v="247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x v="3"/>
    <x v="151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x v="29"/>
    <x v="627"/>
    <x v="4"/>
    <x v="11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x v="145"/>
    <x v="628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x v="7"/>
    <x v="629"/>
    <x v="4"/>
    <x v="11"/>
  </r>
  <r>
    <n v="833"/>
    <x v="833"/>
    <s v="This is an American rock album."/>
    <x v="12"/>
    <x v="627"/>
    <x v="0"/>
    <x v="0"/>
    <s v="USD"/>
    <n v="1397941475"/>
    <n v="1395349475"/>
    <b v="0"/>
    <n v="41"/>
    <b v="1"/>
    <x v="11"/>
    <x v="21"/>
    <x v="630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x v="26"/>
    <x v="631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x v="16"/>
    <x v="632"/>
    <x v="4"/>
    <x v="11"/>
  </r>
  <r>
    <n v="836"/>
    <x v="836"/>
    <s v="An album you can bring home to mom."/>
    <x v="10"/>
    <x v="630"/>
    <x v="0"/>
    <x v="0"/>
    <s v="USD"/>
    <n v="1381108918"/>
    <n v="1378516918"/>
    <b v="0"/>
    <n v="46"/>
    <b v="1"/>
    <x v="11"/>
    <x v="7"/>
    <x v="633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x v="108"/>
    <x v="634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x v="14"/>
    <x v="635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x v="16"/>
    <x v="636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x v="28"/>
    <x v="637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x v="7"/>
    <x v="638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x v="3"/>
    <x v="639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x v="128"/>
    <x v="640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x v="146"/>
    <x v="641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x v="28"/>
    <x v="642"/>
    <x v="4"/>
    <x v="12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x v="108"/>
    <x v="643"/>
    <x v="4"/>
    <x v="12"/>
  </r>
  <r>
    <n v="847"/>
    <x v="847"/>
    <s v="MUSIC WITH MEANING!  MUSIC THAT MATTERS!!!"/>
    <x v="185"/>
    <x v="115"/>
    <x v="0"/>
    <x v="0"/>
    <s v="USD"/>
    <n v="1436555376"/>
    <n v="1433963376"/>
    <b v="0"/>
    <n v="1"/>
    <b v="1"/>
    <x v="12"/>
    <x v="8"/>
    <x v="119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x v="8"/>
    <x v="644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x v="28"/>
    <x v="645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x v="19"/>
    <x v="646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x v="22"/>
    <x v="647"/>
    <x v="4"/>
    <x v="12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x v="2"/>
    <x v="648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x v="8"/>
    <x v="179"/>
    <x v="4"/>
    <x v="12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x v="90"/>
    <x v="649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x v="33"/>
    <x v="650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x v="147"/>
    <x v="651"/>
    <x v="4"/>
    <x v="12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x v="8"/>
    <x v="73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x v="124"/>
    <x v="652"/>
    <x v="4"/>
    <x v="12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x v="2"/>
    <x v="653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x v="82"/>
    <x v="654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x v="53"/>
    <x v="470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x v="50"/>
    <x v="65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x v="62"/>
    <x v="656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x v="72"/>
    <x v="657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x v="53"/>
    <x v="377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x v="82"/>
    <x v="65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x v="148"/>
    <x v="659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x v="50"/>
    <x v="73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x v="81"/>
    <x v="660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x v="50"/>
    <x v="661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x v="62"/>
    <x v="662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x v="60"/>
    <x v="151"/>
    <x v="4"/>
    <x v="13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x v="60"/>
    <x v="373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x v="148"/>
    <x v="663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x v="50"/>
    <x v="121"/>
    <x v="4"/>
    <x v="13"/>
  </r>
  <r>
    <n v="876"/>
    <x v="876"/>
    <s v="What was the greatest record shop ever?  DOBELLS!"/>
    <x v="189"/>
    <x v="656"/>
    <x v="2"/>
    <x v="1"/>
    <s v="GBP"/>
    <n v="1359978927"/>
    <n v="1357127727"/>
    <b v="0"/>
    <n v="45"/>
    <b v="0"/>
    <x v="13"/>
    <x v="139"/>
    <x v="232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x v="149"/>
    <x v="664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x v="60"/>
    <x v="151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x v="134"/>
    <x v="665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x v="56"/>
    <x v="666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x v="60"/>
    <x v="179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x v="68"/>
    <x v="667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x v="67"/>
    <x v="668"/>
    <x v="4"/>
    <x v="14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x v="60"/>
    <x v="119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x v="150"/>
    <x v="669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x v="139"/>
    <x v="670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x v="50"/>
    <x v="121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x v="113"/>
    <x v="656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x v="114"/>
    <x v="671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x v="65"/>
    <x v="672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x v="56"/>
    <x v="673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x v="139"/>
    <x v="674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x v="54"/>
    <x v="375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x v="115"/>
    <x v="675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x v="53"/>
    <x v="676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x v="67"/>
    <x v="677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x v="50"/>
    <x v="121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x v="56"/>
    <x v="431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x v="121"/>
    <x v="431"/>
    <x v="4"/>
    <x v="14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x v="5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x v="50"/>
    <x v="121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x v="50"/>
    <x v="179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x v="56"/>
    <x v="375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x v="50"/>
    <x v="679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x v="56"/>
    <x v="680"/>
    <x v="4"/>
    <x v="13"/>
  </r>
  <r>
    <n v="906"/>
    <x v="906"/>
    <s v="The DMV's most respected saxophonist pay tribute to Motown."/>
    <x v="36"/>
    <x v="117"/>
    <x v="2"/>
    <x v="0"/>
    <s v="USD"/>
    <n v="1394681590"/>
    <n v="1392093190"/>
    <b v="0"/>
    <n v="0"/>
    <b v="0"/>
    <x v="13"/>
    <x v="50"/>
    <x v="121"/>
    <x v="4"/>
    <x v="13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x v="50"/>
    <x v="121"/>
    <x v="4"/>
    <x v="1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x v="50"/>
    <x v="121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x v="56"/>
    <x v="177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x v="66"/>
    <x v="681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x v="50"/>
    <x v="121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x v="60"/>
    <x v="2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x v="113"/>
    <x v="682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x v="50"/>
    <x v="121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x v="52"/>
    <x v="683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x v="50"/>
    <x v="121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x v="60"/>
    <x v="179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x v="62"/>
    <x v="684"/>
    <x v="4"/>
    <x v="13"/>
  </r>
  <r>
    <n v="919"/>
    <x v="919"/>
    <s v="Cool jazz with a New Orleans flavor."/>
    <x v="22"/>
    <x v="173"/>
    <x v="2"/>
    <x v="0"/>
    <s v="USD"/>
    <n v="1355930645"/>
    <n v="1352906645"/>
    <b v="0"/>
    <n v="1"/>
    <b v="0"/>
    <x v="13"/>
    <x v="60"/>
    <x v="101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x v="50"/>
    <x v="121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x v="134"/>
    <x v="685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x v="70"/>
    <x v="686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x v="53"/>
    <x v="687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x v="57"/>
    <x v="688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x v="56"/>
    <x v="689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x v="50"/>
    <x v="121"/>
    <x v="4"/>
    <x v="13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x v="50"/>
    <x v="121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x v="57"/>
    <x v="690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x v="5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x v="151"/>
    <x v="159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x v="113"/>
    <x v="691"/>
    <x v="4"/>
    <x v="13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x v="77"/>
    <x v="692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x v="52"/>
    <x v="88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x v="75"/>
    <x v="693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x v="60"/>
    <x v="380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x v="50"/>
    <x v="121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x v="60"/>
    <x v="135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x v="50"/>
    <x v="380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x v="60"/>
    <x v="135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x v="123"/>
    <x v="694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x v="53"/>
    <x v="572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x v="114"/>
    <x v="695"/>
    <x v="2"/>
    <x v="8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x v="54"/>
    <x v="696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x v="55"/>
    <x v="697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x v="53"/>
    <x v="698"/>
    <x v="2"/>
    <x v="8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x v="53"/>
    <x v="699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x v="50"/>
    <x v="121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x v="81"/>
    <x v="88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x v="60"/>
    <x v="492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x v="58"/>
    <x v="700"/>
    <x v="2"/>
    <x v="8"/>
  </r>
  <r>
    <n v="951"/>
    <x v="951"/>
    <s v="Revolutionizing the way we walk our dogs!"/>
    <x v="63"/>
    <x v="689"/>
    <x v="2"/>
    <x v="0"/>
    <s v="USD"/>
    <n v="1465054872"/>
    <n v="1461166872"/>
    <b v="0"/>
    <n v="121"/>
    <b v="0"/>
    <x v="8"/>
    <x v="151"/>
    <x v="701"/>
    <x v="2"/>
    <x v="8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x v="67"/>
    <x v="284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x v="60"/>
    <x v="702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x v="152"/>
    <x v="703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x v="52"/>
    <x v="704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x v="53"/>
    <x v="705"/>
    <x v="2"/>
    <x v="8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x v="53"/>
    <x v="706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x v="57"/>
    <x v="707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x v="115"/>
    <x v="708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x v="132"/>
    <x v="709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x v="72"/>
    <x v="710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x v="58"/>
    <x v="711"/>
    <x v="2"/>
    <x v="8"/>
  </r>
  <r>
    <n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x v="8"/>
    <x v="60"/>
    <x v="712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x v="60"/>
    <x v="713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x v="60"/>
    <x v="714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x v="77"/>
    <x v="715"/>
    <x v="2"/>
    <x v="8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x v="82"/>
    <x v="716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x v="60"/>
    <x v="717"/>
    <x v="2"/>
    <x v="8"/>
  </r>
  <r>
    <n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x v="8"/>
    <x v="153"/>
    <x v="718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x v="132"/>
    <x v="719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x v="50"/>
    <x v="720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x v="131"/>
    <x v="721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x v="53"/>
    <x v="722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x v="60"/>
    <x v="723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x v="56"/>
    <x v="724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x v="53"/>
    <x v="725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x v="122"/>
    <x v="726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x v="80"/>
    <x v="727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x v="154"/>
    <x v="728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x v="77"/>
    <x v="729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x v="50"/>
    <x v="730"/>
    <x v="2"/>
    <x v="8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x v="50"/>
    <x v="120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x v="75"/>
    <x v="731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x v="60"/>
    <x v="732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x v="52"/>
    <x v="733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x v="55"/>
    <x v="734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x v="55"/>
    <x v="735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x v="50"/>
    <x v="121"/>
    <x v="2"/>
    <x v="8"/>
  </r>
  <r>
    <n v="989"/>
    <x v="989"/>
    <s v="The most useful phone charger you will ever buy"/>
    <x v="3"/>
    <x v="718"/>
    <x v="2"/>
    <x v="0"/>
    <s v="USD"/>
    <n v="1475101495"/>
    <n v="1472509495"/>
    <b v="0"/>
    <n v="32"/>
    <b v="0"/>
    <x v="8"/>
    <x v="123"/>
    <x v="736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x v="50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x v="65"/>
    <x v="737"/>
    <x v="2"/>
    <x v="8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x v="50"/>
    <x v="738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x v="78"/>
    <x v="739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x v="53"/>
    <x v="740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x v="113"/>
    <x v="741"/>
    <x v="2"/>
    <x v="8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x v="53"/>
    <x v="31"/>
    <x v="2"/>
    <x v="8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x v="60"/>
    <x v="742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x v="155"/>
    <x v="743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x v="59"/>
    <x v="744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x v="53"/>
    <x v="745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x v="3"/>
    <x v="746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x v="75"/>
    <x v="747"/>
    <x v="2"/>
    <x v="8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x v="63"/>
    <x v="748"/>
    <x v="2"/>
    <x v="8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x v="133"/>
    <x v="749"/>
    <x v="2"/>
    <x v="8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x v="150"/>
    <x v="750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x v="52"/>
    <x v="751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x v="156"/>
    <x v="752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x v="50"/>
    <x v="404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x v="55"/>
    <x v="177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x v="50"/>
    <x v="687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x v="50"/>
    <x v="753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x v="157"/>
    <x v="754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x v="131"/>
    <x v="755"/>
    <x v="2"/>
    <x v="8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x v="134"/>
    <x v="756"/>
    <x v="2"/>
    <x v="8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x v="56"/>
    <x v="375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x v="56"/>
    <x v="757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x v="61"/>
    <x v="758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x v="56"/>
    <x v="759"/>
    <x v="2"/>
    <x v="8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x v="153"/>
    <x v="454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x v="158"/>
    <x v="760"/>
    <x v="4"/>
    <x v="15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x v="159"/>
    <x v="761"/>
    <x v="4"/>
    <x v="15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x v="41"/>
    <x v="762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x v="160"/>
    <x v="763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x v="17"/>
    <x v="764"/>
    <x v="4"/>
    <x v="15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x v="5"/>
    <x v="765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x v="8"/>
    <x v="766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x v="33"/>
    <x v="767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x v="16"/>
    <x v="768"/>
    <x v="4"/>
    <x v="15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x v="20"/>
    <x v="769"/>
    <x v="4"/>
    <x v="15"/>
  </r>
  <r>
    <n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x v="15"/>
    <x v="161"/>
    <x v="770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x v="13"/>
    <x v="771"/>
    <x v="4"/>
    <x v="15"/>
  </r>
  <r>
    <n v="1032"/>
    <x v="1032"/>
    <s v="Ideal for living rooms and open spaces."/>
    <x v="105"/>
    <x v="756"/>
    <x v="0"/>
    <x v="0"/>
    <s v="USD"/>
    <n v="1466697625"/>
    <n v="1464105625"/>
    <b v="0"/>
    <n v="96"/>
    <b v="1"/>
    <x v="15"/>
    <x v="29"/>
    <x v="772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x v="33"/>
    <x v="96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x v="22"/>
    <x v="773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x v="29"/>
    <x v="774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x v="20"/>
    <x v="775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x v="21"/>
    <x v="776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x v="14"/>
    <x v="777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x v="30"/>
    <x v="778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x v="50"/>
    <x v="404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x v="50"/>
    <x v="121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x v="53"/>
    <x v="119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x v="114"/>
    <x v="779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x v="50"/>
    <x v="362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x v="56"/>
    <x v="780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x v="50"/>
    <x v="121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x v="50"/>
    <x v="120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x v="60"/>
    <x v="444"/>
    <x v="5"/>
    <x v="16"/>
  </r>
  <r>
    <n v="1049"/>
    <x v="1049"/>
    <s v="------"/>
    <x v="14"/>
    <x v="117"/>
    <x v="1"/>
    <x v="0"/>
    <s v="USD"/>
    <n v="1455272445"/>
    <n v="1452680445"/>
    <b v="0"/>
    <n v="0"/>
    <b v="0"/>
    <x v="16"/>
    <x v="50"/>
    <x v="121"/>
    <x v="5"/>
    <x v="16"/>
  </r>
  <r>
    <n v="1050"/>
    <x v="1050"/>
    <s v="Secularism is on the rise and I hear you.Talk to me."/>
    <x v="30"/>
    <x v="117"/>
    <x v="1"/>
    <x v="0"/>
    <s v="USD"/>
    <n v="1442257677"/>
    <n v="1439665677"/>
    <b v="0"/>
    <n v="0"/>
    <b v="0"/>
    <x v="16"/>
    <x v="50"/>
    <x v="121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x v="50"/>
    <x v="121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x v="50"/>
    <x v="121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x v="60"/>
    <x v="2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x v="50"/>
    <x v="121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x v="50"/>
    <x v="121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x v="50"/>
    <x v="121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x v="50"/>
    <x v="121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x v="50"/>
    <x v="121"/>
    <x v="5"/>
    <x v="16"/>
  </r>
  <r>
    <n v="1059"/>
    <x v="1059"/>
    <s v="Turning myself into a vocal artist."/>
    <x v="184"/>
    <x v="117"/>
    <x v="1"/>
    <x v="0"/>
    <s v="USD"/>
    <n v="1426269456"/>
    <n v="1423681056"/>
    <b v="0"/>
    <n v="0"/>
    <b v="0"/>
    <x v="16"/>
    <x v="50"/>
    <x v="121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x v="60"/>
    <x v="73"/>
    <x v="5"/>
    <x v="16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x v="50"/>
    <x v="121"/>
    <x v="5"/>
    <x v="16"/>
  </r>
  <r>
    <n v="1062"/>
    <x v="1062"/>
    <s v="SEE US ON PATREON www.badgirlartwork.com"/>
    <x v="212"/>
    <x v="121"/>
    <x v="1"/>
    <x v="0"/>
    <s v="USD"/>
    <n v="1468351341"/>
    <n v="1467746541"/>
    <b v="0"/>
    <n v="4"/>
    <b v="0"/>
    <x v="16"/>
    <x v="162"/>
    <x v="12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x v="50"/>
    <x v="121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x v="114"/>
    <x v="781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x v="56"/>
    <x v="782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x v="56"/>
    <x v="783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x v="73"/>
    <x v="31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x v="50"/>
    <x v="784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x v="115"/>
    <x v="785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x v="60"/>
    <x v="431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x v="50"/>
    <x v="121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x v="50"/>
    <x v="786"/>
    <x v="6"/>
    <x v="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x v="60"/>
    <x v="119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x v="52"/>
    <x v="787"/>
    <x v="6"/>
    <x v="17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x v="62"/>
    <x v="2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x v="163"/>
    <x v="788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x v="129"/>
    <x v="716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x v="59"/>
    <x v="373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x v="56"/>
    <x v="789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x v="114"/>
    <x v="790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x v="50"/>
    <x v="362"/>
    <x v="6"/>
    <x v="17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x v="60"/>
    <x v="791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x v="60"/>
    <x v="792"/>
    <x v="6"/>
    <x v="17"/>
  </r>
  <r>
    <n v="1084"/>
    <x v="1084"/>
    <s v="I want to start my own channel for gaming"/>
    <x v="131"/>
    <x v="117"/>
    <x v="2"/>
    <x v="0"/>
    <s v="USD"/>
    <n v="1407534804"/>
    <n v="1404942804"/>
    <b v="0"/>
    <n v="0"/>
    <b v="0"/>
    <x v="17"/>
    <x v="50"/>
    <x v="121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x v="56"/>
    <x v="793"/>
    <x v="6"/>
    <x v="17"/>
  </r>
  <r>
    <n v="1086"/>
    <x v="1086"/>
    <s v="Humanity's future in the Galaxy"/>
    <x v="102"/>
    <x v="493"/>
    <x v="2"/>
    <x v="0"/>
    <s v="USD"/>
    <n v="1408913291"/>
    <n v="1406321291"/>
    <b v="0"/>
    <n v="2"/>
    <b v="0"/>
    <x v="17"/>
    <x v="50"/>
    <x v="501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x v="50"/>
    <x v="121"/>
    <x v="6"/>
    <x v="1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x v="51"/>
    <x v="794"/>
    <x v="6"/>
    <x v="1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x v="59"/>
    <x v="775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x v="50"/>
    <x v="144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x v="55"/>
    <x v="381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x v="60"/>
    <x v="362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x v="51"/>
    <x v="491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x v="82"/>
    <x v="795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x v="62"/>
    <x v="796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x v="82"/>
    <x v="797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x v="50"/>
    <x v="798"/>
    <x v="6"/>
    <x v="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x v="113"/>
    <x v="799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x v="60"/>
    <x v="380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x v="56"/>
    <x v="119"/>
    <x v="6"/>
    <x v="17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x v="50"/>
    <x v="800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x v="62"/>
    <x v="801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x v="53"/>
    <x v="782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x v="62"/>
    <x v="802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x v="50"/>
    <x v="803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x v="139"/>
    <x v="804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x v="50"/>
    <x v="121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x v="56"/>
    <x v="805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x v="50"/>
    <x v="2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x v="60"/>
    <x v="806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x v="50"/>
    <x v="120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x v="71"/>
    <x v="807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x v="60"/>
    <x v="144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x v="50"/>
    <x v="808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x v="50"/>
    <x v="508"/>
    <x v="6"/>
    <x v="17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x v="50"/>
    <x v="809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x v="59"/>
    <x v="810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x v="53"/>
    <x v="811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x v="50"/>
    <x v="144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x v="50"/>
    <x v="121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x v="50"/>
    <x v="812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x v="50"/>
    <x v="121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x v="50"/>
    <x v="813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x v="50"/>
    <x v="814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x v="50"/>
    <x v="121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x v="60"/>
    <x v="144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x v="53"/>
    <x v="815"/>
    <x v="6"/>
    <x v="18"/>
  </r>
  <r>
    <n v="1128"/>
    <x v="1128"/>
    <s v="#havingfunFTW"/>
    <x v="28"/>
    <x v="116"/>
    <x v="2"/>
    <x v="1"/>
    <s v="GBP"/>
    <n v="1407425717"/>
    <n v="1404833717"/>
    <b v="0"/>
    <n v="1"/>
    <b v="0"/>
    <x v="18"/>
    <x v="50"/>
    <x v="120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x v="50"/>
    <x v="678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x v="50"/>
    <x v="813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x v="50"/>
    <x v="121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x v="51"/>
    <x v="816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x v="60"/>
    <x v="135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x v="50"/>
    <x v="120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x v="62"/>
    <x v="73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x v="52"/>
    <x v="817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x v="67"/>
    <x v="818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x v="50"/>
    <x v="672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x v="50"/>
    <x v="144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x v="50"/>
    <x v="121"/>
    <x v="6"/>
    <x v="18"/>
  </r>
  <r>
    <n v="1141"/>
    <x v="1141"/>
    <s v="I think this will be a great game!"/>
    <x v="2"/>
    <x v="117"/>
    <x v="2"/>
    <x v="12"/>
    <s v="EUR"/>
    <n v="1436460450"/>
    <n v="1433868450"/>
    <b v="0"/>
    <n v="0"/>
    <b v="0"/>
    <x v="18"/>
    <x v="50"/>
    <x v="121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x v="50"/>
    <x v="121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x v="50"/>
    <x v="819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x v="50"/>
    <x v="121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x v="50"/>
    <x v="101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x v="114"/>
    <x v="820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x v="50"/>
    <x v="121"/>
    <x v="7"/>
    <x v="19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x v="50"/>
    <x v="821"/>
    <x v="7"/>
    <x v="19"/>
  </r>
  <r>
    <n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x v="19"/>
    <x v="50"/>
    <x v="822"/>
    <x v="7"/>
    <x v="19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x v="54"/>
    <x v="823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x v="50"/>
    <x v="121"/>
    <x v="7"/>
    <x v="19"/>
  </r>
  <r>
    <n v="1152"/>
    <x v="1152"/>
    <s v="Peruvian food truck with an LA twist."/>
    <x v="194"/>
    <x v="608"/>
    <x v="2"/>
    <x v="0"/>
    <s v="USD"/>
    <n v="1431709312"/>
    <n v="1429117312"/>
    <b v="0"/>
    <n v="15"/>
    <b v="0"/>
    <x v="19"/>
    <x v="52"/>
    <x v="824"/>
    <x v="7"/>
    <x v="19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x v="60"/>
    <x v="73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x v="113"/>
    <x v="149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x v="60"/>
    <x v="825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x v="50"/>
    <x v="121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x v="53"/>
    <x v="679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x v="50"/>
    <x v="123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x v="50"/>
    <x v="121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x v="65"/>
    <x v="826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x v="50"/>
    <x v="121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x v="50"/>
    <x v="827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x v="50"/>
    <x v="121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x v="50"/>
    <x v="121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x v="70"/>
    <x v="828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x v="118"/>
    <x v="829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x v="53"/>
    <x v="830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x v="52"/>
    <x v="831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x v="50"/>
    <x v="161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x v="50"/>
    <x v="73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x v="50"/>
    <x v="380"/>
    <x v="7"/>
    <x v="19"/>
  </r>
  <r>
    <n v="1172"/>
    <x v="1172"/>
    <s v="Bringing YOUR favorite dog recipes to the streets."/>
    <x v="7"/>
    <x v="117"/>
    <x v="2"/>
    <x v="0"/>
    <s v="USD"/>
    <n v="1408551752"/>
    <n v="1405959752"/>
    <b v="0"/>
    <n v="0"/>
    <b v="0"/>
    <x v="19"/>
    <x v="5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x v="50"/>
    <x v="179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x v="52"/>
    <x v="832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x v="56"/>
    <x v="177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x v="50"/>
    <x v="119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x v="50"/>
    <x v="121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x v="50"/>
    <x v="144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x v="62"/>
    <x v="833"/>
    <x v="7"/>
    <x v="19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x v="81"/>
    <x v="834"/>
    <x v="7"/>
    <x v="19"/>
  </r>
  <r>
    <n v="1181"/>
    <x v="1181"/>
    <s v="Bringing the best tacos to the streets of Chicago!"/>
    <x v="63"/>
    <x v="460"/>
    <x v="2"/>
    <x v="0"/>
    <s v="USD"/>
    <n v="1425197321"/>
    <n v="1422605321"/>
    <b v="0"/>
    <n v="3"/>
    <b v="0"/>
    <x v="19"/>
    <x v="50"/>
    <x v="835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x v="65"/>
    <x v="678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x v="65"/>
    <x v="836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x v="2"/>
    <x v="837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x v="2"/>
    <x v="838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x v="13"/>
    <x v="839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x v="3"/>
    <x v="840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x v="164"/>
    <x v="841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x v="29"/>
    <x v="842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x v="165"/>
    <x v="843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x v="15"/>
    <x v="844"/>
    <x v="8"/>
    <x v="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x v="166"/>
    <x v="845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x v="3"/>
    <x v="846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x v="167"/>
    <x v="847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x v="165"/>
    <x v="848"/>
    <x v="8"/>
    <x v="2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x v="168"/>
    <x v="849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x v="169"/>
    <x v="850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x v="170"/>
    <x v="851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x v="7"/>
    <x v="852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x v="9"/>
    <x v="853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x v="21"/>
    <x v="854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x v="171"/>
    <x v="855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x v="21"/>
    <x v="856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x v="33"/>
    <x v="857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x v="7"/>
    <x v="858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x v="41"/>
    <x v="859"/>
    <x v="8"/>
    <x v="2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x v="3"/>
    <x v="860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x v="19"/>
    <x v="861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x v="6"/>
    <x v="862"/>
    <x v="8"/>
    <x v="20"/>
  </r>
  <r>
    <n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x v="20"/>
    <x v="172"/>
    <x v="863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x v="7"/>
    <x v="864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x v="32"/>
    <x v="865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x v="21"/>
    <x v="866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x v="88"/>
    <x v="867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x v="173"/>
    <x v="868"/>
    <x v="8"/>
    <x v="20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x v="91"/>
    <x v="869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x v="33"/>
    <x v="870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x v="174"/>
    <x v="871"/>
    <x v="8"/>
    <x v="2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x v="175"/>
    <x v="872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x v="3"/>
    <x v="873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x v="38"/>
    <x v="874"/>
    <x v="8"/>
    <x v="2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x v="176"/>
    <x v="875"/>
    <x v="8"/>
    <x v="2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x v="20"/>
    <x v="876"/>
    <x v="8"/>
    <x v="20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x v="113"/>
    <x v="877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x v="65"/>
    <x v="878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x v="65"/>
    <x v="879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x v="50"/>
    <x v="121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x v="129"/>
    <x v="880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x v="60"/>
    <x v="380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x v="50"/>
    <x v="121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x v="50"/>
    <x v="121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x v="60"/>
    <x v="375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x v="81"/>
    <x v="845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x v="50"/>
    <x v="121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x v="56"/>
    <x v="431"/>
    <x v="4"/>
    <x v="21"/>
  </r>
  <r>
    <n v="1236"/>
    <x v="1236"/>
    <s v="Raising money to give the musicians their due."/>
    <x v="30"/>
    <x v="117"/>
    <x v="1"/>
    <x v="0"/>
    <s v="USD"/>
    <n v="1343491200"/>
    <n v="1342801164"/>
    <b v="0"/>
    <n v="0"/>
    <b v="0"/>
    <x v="21"/>
    <x v="50"/>
    <x v="121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x v="50"/>
    <x v="121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x v="82"/>
    <x v="881"/>
    <x v="4"/>
    <x v="21"/>
  </r>
  <r>
    <n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x v="21"/>
    <x v="50"/>
    <x v="121"/>
    <x v="4"/>
    <x v="21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x v="56"/>
    <x v="882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x v="76"/>
    <x v="883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x v="60"/>
    <x v="144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x v="51"/>
    <x v="884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x v="3"/>
    <x v="885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x v="28"/>
    <x v="886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x v="16"/>
    <x v="887"/>
    <x v="4"/>
    <x v="11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x v="108"/>
    <x v="888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x v="143"/>
    <x v="889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x v="3"/>
    <x v="890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x v="177"/>
    <x v="891"/>
    <x v="4"/>
    <x v="1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x v="21"/>
    <x v="892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x v="178"/>
    <x v="893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x v="179"/>
    <x v="894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x v="171"/>
    <x v="895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x v="180"/>
    <x v="896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x v="90"/>
    <x v="897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x v="181"/>
    <x v="898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x v="182"/>
    <x v="899"/>
    <x v="4"/>
    <x v="11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x v="3"/>
    <x v="900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x v="35"/>
    <x v="901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x v="7"/>
    <x v="902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x v="105"/>
    <x v="903"/>
    <x v="4"/>
    <x v="11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x v="17"/>
    <x v="904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x v="183"/>
    <x v="905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x v="17"/>
    <x v="906"/>
    <x v="4"/>
    <x v="11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x v="8"/>
    <x v="907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x v="21"/>
    <x v="908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x v="16"/>
    <x v="909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x v="15"/>
    <x v="910"/>
    <x v="4"/>
    <x v="11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x v="41"/>
    <x v="911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x v="21"/>
    <x v="912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x v="6"/>
    <x v="913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x v="3"/>
    <x v="468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x v="19"/>
    <x v="914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x v="184"/>
    <x v="915"/>
    <x v="4"/>
    <x v="11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x v="3"/>
    <x v="916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x v="6"/>
    <x v="917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x v="19"/>
    <x v="918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x v="38"/>
    <x v="919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x v="38"/>
    <x v="920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x v="38"/>
    <x v="921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x v="39"/>
    <x v="922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x v="185"/>
    <x v="923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x v="7"/>
    <x v="774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x v="21"/>
    <x v="924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x v="29"/>
    <x v="925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x v="186"/>
    <x v="926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x v="8"/>
    <x v="927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x v="105"/>
    <x v="928"/>
    <x v="1"/>
    <x v="6"/>
  </r>
  <r>
    <n v="1290"/>
    <x v="1290"/>
    <s v="Sometimes your Heart has to STOP for your Life to START."/>
    <x v="8"/>
    <x v="900"/>
    <x v="0"/>
    <x v="0"/>
    <s v="USD"/>
    <n v="1429772340"/>
    <n v="1427121931"/>
    <b v="0"/>
    <n v="86"/>
    <b v="1"/>
    <x v="6"/>
    <x v="15"/>
    <x v="929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x v="91"/>
    <x v="930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x v="5"/>
    <x v="931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x v="21"/>
    <x v="932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x v="108"/>
    <x v="933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x v="21"/>
    <x v="934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x v="48"/>
    <x v="935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x v="5"/>
    <x v="936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x v="2"/>
    <x v="937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x v="39"/>
    <x v="938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x v="165"/>
    <x v="939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x v="33"/>
    <x v="940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x v="8"/>
    <x v="73"/>
    <x v="1"/>
    <x v="6"/>
  </r>
  <r>
    <n v="1303"/>
    <x v="1303"/>
    <s v="Groundbreaking queer theatre."/>
    <x v="8"/>
    <x v="912"/>
    <x v="0"/>
    <x v="1"/>
    <s v="GBP"/>
    <n v="1469962800"/>
    <n v="1468578920"/>
    <b v="0"/>
    <n v="108"/>
    <b v="1"/>
    <x v="6"/>
    <x v="22"/>
    <x v="941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x v="67"/>
    <x v="942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x v="73"/>
    <x v="330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x v="187"/>
    <x v="943"/>
    <x v="2"/>
    <x v="8"/>
  </r>
  <r>
    <n v="1307"/>
    <x v="1307"/>
    <s v="Get VR to Everyone with Mailable, Ready to Use Viewers"/>
    <x v="63"/>
    <x v="916"/>
    <x v="1"/>
    <x v="0"/>
    <s v="USD"/>
    <n v="1455710679"/>
    <n v="1453118679"/>
    <b v="0"/>
    <n v="45"/>
    <b v="0"/>
    <x v="8"/>
    <x v="81"/>
    <x v="944"/>
    <x v="2"/>
    <x v="8"/>
  </r>
  <r>
    <n v="1308"/>
    <x v="1308"/>
    <s v="Boost Band, a wristband that charges any device"/>
    <x v="3"/>
    <x v="917"/>
    <x v="1"/>
    <x v="0"/>
    <s v="USD"/>
    <n v="1475937812"/>
    <n v="1472481812"/>
    <b v="0"/>
    <n v="38"/>
    <b v="0"/>
    <x v="8"/>
    <x v="57"/>
    <x v="945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x v="20"/>
    <x v="946"/>
    <x v="2"/>
    <x v="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x v="63"/>
    <x v="947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x v="188"/>
    <x v="948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x v="60"/>
    <x v="13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x v="134"/>
    <x v="949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x v="60"/>
    <x v="950"/>
    <x v="2"/>
    <x v="8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x v="67"/>
    <x v="951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x v="50"/>
    <x v="120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x v="52"/>
    <x v="952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x v="77"/>
    <x v="953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x v="77"/>
    <x v="954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x v="60"/>
    <x v="955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x v="60"/>
    <x v="956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x v="50"/>
    <x v="717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x v="114"/>
    <x v="957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x v="54"/>
    <x v="958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x v="53"/>
    <x v="959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x v="60"/>
    <x v="960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x v="65"/>
    <x v="961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x v="53"/>
    <x v="962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x v="60"/>
    <x v="963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x v="66"/>
    <x v="964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x v="60"/>
    <x v="965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x v="50"/>
    <x v="121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x v="50"/>
    <x v="121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x v="57"/>
    <x v="707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x v="68"/>
    <x v="966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x v="189"/>
    <x v="967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x v="190"/>
    <x v="968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x v="56"/>
    <x v="969"/>
    <x v="2"/>
    <x v="8"/>
  </r>
  <r>
    <n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x v="8"/>
    <x v="113"/>
    <x v="970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x v="50"/>
    <x v="121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x v="140"/>
    <x v="971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x v="50"/>
    <x v="101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x v="21"/>
    <x v="972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x v="191"/>
    <x v="291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x v="105"/>
    <x v="973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x v="92"/>
    <x v="974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x v="21"/>
    <x v="975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x v="21"/>
    <x v="976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x v="142"/>
    <x v="977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x v="3"/>
    <x v="199"/>
    <x v="3"/>
    <x v="9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x v="7"/>
    <x v="978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x v="104"/>
    <x v="979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x v="84"/>
    <x v="980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x v="22"/>
    <x v="981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x v="4"/>
    <x v="982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x v="25"/>
    <x v="983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x v="105"/>
    <x v="984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x v="20"/>
    <x v="985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x v="31"/>
    <x v="986"/>
    <x v="3"/>
    <x v="9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x v="36"/>
    <x v="987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x v="9"/>
    <x v="988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x v="15"/>
    <x v="989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x v="8"/>
    <x v="375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x v="17"/>
    <x v="990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x v="8"/>
    <x v="991"/>
    <x v="4"/>
    <x v="11"/>
  </r>
  <r>
    <n v="1366"/>
    <x v="1366"/>
    <s v="A musical memorial for Alexi Petersen."/>
    <x v="51"/>
    <x v="966"/>
    <x v="0"/>
    <x v="0"/>
    <s v="USD"/>
    <n v="1417049663"/>
    <n v="1413158063"/>
    <b v="0"/>
    <n v="147"/>
    <b v="1"/>
    <x v="11"/>
    <x v="9"/>
    <x v="992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x v="35"/>
    <x v="993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x v="38"/>
    <x v="994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x v="2"/>
    <x v="995"/>
    <x v="4"/>
    <x v="11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x v="3"/>
    <x v="996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x v="13"/>
    <x v="997"/>
    <x v="4"/>
    <x v="11"/>
  </r>
  <r>
    <n v="1372"/>
    <x v="1372"/>
    <s v="Please help us raise funds to press our new CD!"/>
    <x v="2"/>
    <x v="972"/>
    <x v="0"/>
    <x v="0"/>
    <s v="USD"/>
    <n v="1342115132"/>
    <n v="1339523132"/>
    <b v="0"/>
    <n v="16"/>
    <b v="1"/>
    <x v="11"/>
    <x v="39"/>
    <x v="998"/>
    <x v="4"/>
    <x v="11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x v="2"/>
    <x v="999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x v="192"/>
    <x v="1000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x v="193"/>
    <x v="1001"/>
    <x v="4"/>
    <x v="11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x v="194"/>
    <x v="1002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x v="31"/>
    <x v="1003"/>
    <x v="4"/>
    <x v="11"/>
  </r>
  <r>
    <n v="1378"/>
    <x v="1378"/>
    <s v="A psychedelic post rock masterpiece!"/>
    <x v="13"/>
    <x v="976"/>
    <x v="0"/>
    <x v="1"/>
    <s v="GBP"/>
    <n v="1470075210"/>
    <n v="1468779210"/>
    <b v="0"/>
    <n v="133"/>
    <b v="1"/>
    <x v="11"/>
    <x v="195"/>
    <x v="1004"/>
    <x v="4"/>
    <x v="11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x v="20"/>
    <x v="1005"/>
    <x v="4"/>
    <x v="11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x v="196"/>
    <x v="1006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x v="13"/>
    <x v="919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x v="3"/>
    <x v="847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x v="197"/>
    <x v="1007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x v="39"/>
    <x v="1008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x v="5"/>
    <x v="1009"/>
    <x v="4"/>
    <x v="11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x v="198"/>
    <x v="368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x v="0"/>
    <x v="1010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x v="165"/>
    <x v="1011"/>
    <x v="4"/>
    <x v="11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x v="14"/>
    <x v="1012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x v="15"/>
    <x v="1013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x v="5"/>
    <x v="1014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x v="35"/>
    <x v="1015"/>
    <x v="4"/>
    <x v="11"/>
  </r>
  <r>
    <n v="1393"/>
    <x v="1393"/>
    <s v="Rock n' Roll tales of our times"/>
    <x v="3"/>
    <x v="990"/>
    <x v="0"/>
    <x v="0"/>
    <s v="USD"/>
    <n v="1470068523"/>
    <n v="1467476523"/>
    <b v="0"/>
    <n v="52"/>
    <b v="1"/>
    <x v="11"/>
    <x v="21"/>
    <x v="1016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x v="108"/>
    <x v="1017"/>
    <x v="4"/>
    <x v="11"/>
  </r>
  <r>
    <n v="1395"/>
    <x v="1395"/>
    <s v="Help Quiet Oaks record their debut album!!!"/>
    <x v="8"/>
    <x v="992"/>
    <x v="0"/>
    <x v="0"/>
    <s v="USD"/>
    <n v="1484430481"/>
    <n v="1481838481"/>
    <b v="0"/>
    <n v="82"/>
    <b v="1"/>
    <x v="11"/>
    <x v="20"/>
    <x v="1018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x v="13"/>
    <x v="1019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x v="35"/>
    <x v="1020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x v="5"/>
    <x v="1021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x v="9"/>
    <x v="1022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x v="23"/>
    <x v="1023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x v="199"/>
    <x v="246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x v="15"/>
    <x v="1024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x v="33"/>
    <x v="1025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x v="53"/>
    <x v="1026"/>
    <x v="3"/>
    <x v="22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x v="50"/>
    <x v="1027"/>
    <x v="3"/>
    <x v="22"/>
  </r>
  <r>
    <n v="1406"/>
    <x v="1406"/>
    <s v="The White coat and the battle dress uniform"/>
    <x v="14"/>
    <x v="493"/>
    <x v="2"/>
    <x v="13"/>
    <s v="EUR"/>
    <n v="1449914400"/>
    <n v="1445336607"/>
    <b v="0"/>
    <n v="3"/>
    <b v="0"/>
    <x v="22"/>
    <x v="50"/>
    <x v="144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x v="60"/>
    <x v="501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x v="113"/>
    <x v="1028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x v="50"/>
    <x v="121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x v="50"/>
    <x v="120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x v="50"/>
    <x v="1029"/>
    <x v="3"/>
    <x v="22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x v="62"/>
    <x v="1030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x v="62"/>
    <x v="101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x v="50"/>
    <x v="120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x v="82"/>
    <x v="1031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x v="50"/>
    <x v="121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x v="60"/>
    <x v="440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x v="50"/>
    <x v="1032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x v="113"/>
    <x v="884"/>
    <x v="3"/>
    <x v="22"/>
  </r>
  <r>
    <n v="1420"/>
    <x v="1420"/>
    <s v="Help me butcher Shakespeare in a satirical fashion."/>
    <x v="252"/>
    <x v="158"/>
    <x v="2"/>
    <x v="0"/>
    <s v="USD"/>
    <n v="1467129686"/>
    <n v="1464969686"/>
    <b v="0"/>
    <n v="3"/>
    <b v="0"/>
    <x v="22"/>
    <x v="56"/>
    <x v="120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x v="50"/>
    <x v="101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x v="50"/>
    <x v="31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x v="50"/>
    <x v="101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x v="68"/>
    <x v="1033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x v="50"/>
    <x v="121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x v="50"/>
    <x v="121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x v="59"/>
    <x v="1034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x v="62"/>
    <x v="2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x v="50"/>
    <x v="121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x v="59"/>
    <x v="128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x v="188"/>
    <x v="1035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x v="50"/>
    <x v="121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x v="113"/>
    <x v="1036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x v="54"/>
    <x v="1037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x v="50"/>
    <x v="501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x v="60"/>
    <x v="1038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x v="117"/>
    <x v="1039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x v="56"/>
    <x v="753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x v="113"/>
    <x v="179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x v="50"/>
    <x v="120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x v="60"/>
    <x v="1040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x v="50"/>
    <x v="121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x v="50"/>
    <x v="121"/>
    <x v="3"/>
    <x v="22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x v="50"/>
    <x v="121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x v="50"/>
    <x v="121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x v="50"/>
    <x v="121"/>
    <x v="3"/>
    <x v="22"/>
  </r>
  <r>
    <n v="1447"/>
    <x v="1447"/>
    <s v="I'm creating a dictionary of multiple Indian languages."/>
    <x v="69"/>
    <x v="735"/>
    <x v="2"/>
    <x v="0"/>
    <s v="USD"/>
    <n v="1467999134"/>
    <n v="1465407134"/>
    <b v="0"/>
    <n v="3"/>
    <b v="0"/>
    <x v="22"/>
    <x v="50"/>
    <x v="380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x v="50"/>
    <x v="121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x v="50"/>
    <x v="121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x v="50"/>
    <x v="120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x v="50"/>
    <x v="120"/>
    <x v="3"/>
    <x v="22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x v="50"/>
    <x v="121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x v="50"/>
    <x v="121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x v="60"/>
    <x v="2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x v="57"/>
    <x v="1041"/>
    <x v="3"/>
    <x v="22"/>
  </r>
  <r>
    <n v="1456"/>
    <x v="1456"/>
    <s v="English Version of my auto-published novel"/>
    <x v="10"/>
    <x v="1011"/>
    <x v="1"/>
    <x v="13"/>
    <s v="EUR"/>
    <n v="1483459365"/>
    <n v="1480867365"/>
    <b v="0"/>
    <n v="3"/>
    <b v="0"/>
    <x v="22"/>
    <x v="56"/>
    <x v="1042"/>
    <x v="3"/>
    <x v="22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x v="22"/>
    <x v="50"/>
    <x v="121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x v="50"/>
    <x v="121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x v="50"/>
    <x v="121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x v="50"/>
    <x v="121"/>
    <x v="3"/>
    <x v="22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x v="7"/>
    <x v="1043"/>
    <x v="3"/>
    <x v="23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x v="15"/>
    <x v="1044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x v="34"/>
    <x v="1045"/>
    <x v="3"/>
    <x v="23"/>
  </r>
  <r>
    <n v="1464"/>
    <x v="1464"/>
    <s v="The Best Science Media on the Web"/>
    <x v="10"/>
    <x v="1014"/>
    <x v="0"/>
    <x v="0"/>
    <s v="USD"/>
    <n v="1361029958"/>
    <n v="1358437958"/>
    <b v="1"/>
    <n v="234"/>
    <b v="1"/>
    <x v="23"/>
    <x v="200"/>
    <x v="1046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x v="201"/>
    <x v="1047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x v="29"/>
    <x v="1048"/>
    <x v="3"/>
    <x v="23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x v="41"/>
    <x v="1049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x v="21"/>
    <x v="1050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x v="29"/>
    <x v="1051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x v="105"/>
    <x v="1052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x v="3"/>
    <x v="1053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x v="86"/>
    <x v="1054"/>
    <x v="3"/>
    <x v="23"/>
  </r>
  <r>
    <n v="1473"/>
    <x v="1473"/>
    <s v="Public Radio Project"/>
    <x v="15"/>
    <x v="1023"/>
    <x v="0"/>
    <x v="0"/>
    <s v="USD"/>
    <n v="1330644639"/>
    <n v="1328052639"/>
    <b v="1"/>
    <n v="47"/>
    <b v="1"/>
    <x v="23"/>
    <x v="10"/>
    <x v="1055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x v="20"/>
    <x v="1056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x v="192"/>
    <x v="1057"/>
    <x v="3"/>
    <x v="23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x v="202"/>
    <x v="1058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x v="38"/>
    <x v="1059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x v="203"/>
    <x v="1060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x v="0"/>
    <x v="1061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x v="16"/>
    <x v="1062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x v="53"/>
    <x v="827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x v="50"/>
    <x v="144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x v="60"/>
    <x v="380"/>
    <x v="3"/>
    <x v="10"/>
  </r>
  <r>
    <n v="1484"/>
    <x v="1484"/>
    <s v="The mussings of an old wizard"/>
    <x v="13"/>
    <x v="117"/>
    <x v="2"/>
    <x v="0"/>
    <s v="USD"/>
    <n v="1342882260"/>
    <n v="1337834963"/>
    <b v="0"/>
    <n v="0"/>
    <b v="0"/>
    <x v="10"/>
    <x v="50"/>
    <x v="121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x v="53"/>
    <x v="73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x v="50"/>
    <x v="580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x v="50"/>
    <x v="121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x v="53"/>
    <x v="88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x v="50"/>
    <x v="121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x v="134"/>
    <x v="1063"/>
    <x v="3"/>
    <x v="10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x v="59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x v="60"/>
    <x v="2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x v="50"/>
    <x v="121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x v="114"/>
    <x v="1064"/>
    <x v="3"/>
    <x v="1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x v="50"/>
    <x v="121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x v="50"/>
    <x v="121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x v="50"/>
    <x v="120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x v="53"/>
    <x v="1065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x v="50"/>
    <x v="144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x v="78"/>
    <x v="1066"/>
    <x v="3"/>
    <x v="10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x v="183"/>
    <x v="1067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x v="7"/>
    <x v="1068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x v="29"/>
    <x v="1069"/>
    <x v="8"/>
    <x v="20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x v="204"/>
    <x v="1070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x v="3"/>
    <x v="1071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x v="38"/>
    <x v="1072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x v="205"/>
    <x v="1073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x v="38"/>
    <x v="1074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x v="39"/>
    <x v="1075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x v="7"/>
    <x v="1076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x v="20"/>
    <x v="1077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x v="206"/>
    <x v="1078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x v="95"/>
    <x v="1079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x v="6"/>
    <x v="1080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x v="96"/>
    <x v="1081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x v="15"/>
    <x v="1082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x v="184"/>
    <x v="1083"/>
    <x v="8"/>
    <x v="2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x v="207"/>
    <x v="1084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x v="33"/>
    <x v="1085"/>
    <x v="8"/>
    <x v="2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x v="33"/>
    <x v="1086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x v="13"/>
    <x v="1087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x v="86"/>
    <x v="1088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x v="105"/>
    <x v="483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x v="110"/>
    <x v="1089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x v="107"/>
    <x v="1090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x v="28"/>
    <x v="1091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x v="5"/>
    <x v="216"/>
    <x v="8"/>
    <x v="20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x v="208"/>
    <x v="1092"/>
    <x v="8"/>
    <x v="2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x v="7"/>
    <x v="1093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x v="165"/>
    <x v="1094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x v="98"/>
    <x v="1095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x v="209"/>
    <x v="1096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x v="14"/>
    <x v="1097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x v="210"/>
    <x v="1098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x v="88"/>
    <x v="1099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x v="211"/>
    <x v="1100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x v="144"/>
    <x v="1101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x v="33"/>
    <x v="1102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x v="104"/>
    <x v="1103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x v="90"/>
    <x v="1104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x v="50"/>
    <x v="362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x v="65"/>
    <x v="135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x v="50"/>
    <x v="119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x v="50"/>
    <x v="121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x v="50"/>
    <x v="120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x v="129"/>
    <x v="1105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x v="50"/>
    <x v="121"/>
    <x v="8"/>
    <x v="24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x v="114"/>
    <x v="88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x v="122"/>
    <x v="1106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x v="55"/>
    <x v="1107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x v="50"/>
    <x v="121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x v="190"/>
    <x v="1108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x v="50"/>
    <x v="121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x v="50"/>
    <x v="121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x v="50"/>
    <x v="121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x v="79"/>
    <x v="1109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x v="65"/>
    <x v="101"/>
    <x v="8"/>
    <x v="24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x v="62"/>
    <x v="123"/>
    <x v="8"/>
    <x v="24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x v="50"/>
    <x v="73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x v="65"/>
    <x v="825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x v="60"/>
    <x v="402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x v="50"/>
    <x v="121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x v="60"/>
    <x v="65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x v="50"/>
    <x v="119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x v="56"/>
    <x v="101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x v="70"/>
    <x v="1110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x v="65"/>
    <x v="1111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x v="51"/>
    <x v="1112"/>
    <x v="3"/>
    <x v="25"/>
  </r>
  <r>
    <n v="1569"/>
    <x v="1569"/>
    <s v="to be removed"/>
    <x v="11"/>
    <x v="117"/>
    <x v="1"/>
    <x v="0"/>
    <s v="USD"/>
    <n v="1369498714"/>
    <n v="1366906714"/>
    <b v="0"/>
    <n v="0"/>
    <b v="0"/>
    <x v="25"/>
    <x v="50"/>
    <x v="121"/>
    <x v="3"/>
    <x v="25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x v="139"/>
    <x v="1113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x v="60"/>
    <x v="135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x v="62"/>
    <x v="683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x v="53"/>
    <x v="1114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x v="62"/>
    <x v="1115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x v="61"/>
    <x v="1116"/>
    <x v="3"/>
    <x v="25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x v="55"/>
    <x v="177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x v="60"/>
    <x v="440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x v="57"/>
    <x v="22"/>
    <x v="3"/>
    <x v="25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x v="60"/>
    <x v="448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x v="50"/>
    <x v="121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x v="60"/>
    <x v="144"/>
    <x v="8"/>
    <x v="26"/>
  </r>
  <r>
    <n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x v="26"/>
    <x v="114"/>
    <x v="1117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x v="50"/>
    <x v="2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x v="50"/>
    <x v="121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x v="135"/>
    <x v="1118"/>
    <x v="8"/>
    <x v="26"/>
  </r>
  <r>
    <n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x v="26"/>
    <x v="50"/>
    <x v="121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x v="50"/>
    <x v="120"/>
    <x v="8"/>
    <x v="26"/>
  </r>
  <r>
    <n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x v="26"/>
    <x v="50"/>
    <x v="121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x v="50"/>
    <x v="121"/>
    <x v="8"/>
    <x v="26"/>
  </r>
  <r>
    <n v="1590"/>
    <x v="1590"/>
    <s v="Discover Italy through photography."/>
    <x v="127"/>
    <x v="806"/>
    <x v="2"/>
    <x v="13"/>
    <s v="EUR"/>
    <n v="1443040464"/>
    <n v="1440448464"/>
    <b v="0"/>
    <n v="2"/>
    <b v="0"/>
    <x v="26"/>
    <x v="53"/>
    <x v="1119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x v="129"/>
    <x v="1120"/>
    <x v="8"/>
    <x v="26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x v="50"/>
    <x v="121"/>
    <x v="8"/>
    <x v="26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x v="50"/>
    <x v="120"/>
    <x v="8"/>
    <x v="26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x v="70"/>
    <x v="372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x v="50"/>
    <x v="375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x v="53"/>
    <x v="380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x v="50"/>
    <x v="121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x v="50"/>
    <x v="120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x v="50"/>
    <x v="121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x v="113"/>
    <x v="99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x v="29"/>
    <x v="1042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x v="8"/>
    <x v="1121"/>
    <x v="4"/>
    <x v="11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x v="8"/>
    <x v="1122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x v="108"/>
    <x v="1123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x v="7"/>
    <x v="1124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x v="7"/>
    <x v="1125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x v="14"/>
    <x v="1126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x v="7"/>
    <x v="1127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x v="90"/>
    <x v="1128"/>
    <x v="4"/>
    <x v="11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x v="212"/>
    <x v="1129"/>
    <x v="4"/>
    <x v="11"/>
  </r>
  <r>
    <n v="1611"/>
    <x v="1611"/>
    <s v="Skelton-Luns CD/7&quot; No Big Deal."/>
    <x v="134"/>
    <x v="1099"/>
    <x v="0"/>
    <x v="0"/>
    <s v="USD"/>
    <n v="1370390432"/>
    <n v="1368576032"/>
    <b v="0"/>
    <n v="27"/>
    <b v="1"/>
    <x v="11"/>
    <x v="105"/>
    <x v="1130"/>
    <x v="4"/>
    <x v="11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x v="5"/>
    <x v="73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x v="21"/>
    <x v="1131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x v="33"/>
    <x v="1122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x v="35"/>
    <x v="1132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x v="3"/>
    <x v="1133"/>
    <x v="4"/>
    <x v="11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x v="91"/>
    <x v="1134"/>
    <x v="4"/>
    <x v="11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x v="2"/>
    <x v="1135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x v="18"/>
    <x v="1136"/>
    <x v="4"/>
    <x v="11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x v="40"/>
    <x v="1137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x v="10"/>
    <x v="113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x v="21"/>
    <x v="1139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x v="7"/>
    <x v="1140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x v="90"/>
    <x v="1141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x v="19"/>
    <x v="1142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x v="7"/>
    <x v="1143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x v="16"/>
    <x v="1144"/>
    <x v="4"/>
    <x v="11"/>
  </r>
  <r>
    <n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x v="11"/>
    <x v="7"/>
    <x v="1145"/>
    <x v="4"/>
    <x v="11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x v="3"/>
    <x v="1146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x v="213"/>
    <x v="1147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x v="94"/>
    <x v="1148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x v="21"/>
    <x v="1149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x v="8"/>
    <x v="1150"/>
    <x v="4"/>
    <x v="11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x v="7"/>
    <x v="1151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x v="105"/>
    <x v="1152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x v="3"/>
    <x v="1153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x v="3"/>
    <x v="1154"/>
    <x v="4"/>
    <x v="11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x v="2"/>
    <x v="1155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x v="8"/>
    <x v="1156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x v="106"/>
    <x v="1157"/>
    <x v="4"/>
    <x v="11"/>
  </r>
  <r>
    <n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x v="27"/>
    <x v="7"/>
    <x v="1158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x v="8"/>
    <x v="314"/>
    <x v="4"/>
    <x v="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x v="105"/>
    <x v="1159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x v="5"/>
    <x v="1160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x v="38"/>
    <x v="1161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x v="5"/>
    <x v="1162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x v="2"/>
    <x v="116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x v="105"/>
    <x v="1164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x v="7"/>
    <x v="1165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x v="24"/>
    <x v="1166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x v="7"/>
    <x v="1167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x v="7"/>
    <x v="1168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x v="107"/>
    <x v="1169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x v="28"/>
    <x v="1170"/>
    <x v="4"/>
    <x v="27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x v="1"/>
    <x v="1171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x v="8"/>
    <x v="1172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x v="2"/>
    <x v="1173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x v="88"/>
    <x v="1174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x v="40"/>
    <x v="1175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x v="214"/>
    <x v="676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x v="33"/>
    <x v="1176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x v="33"/>
    <x v="1177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x v="29"/>
    <x v="1178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x v="108"/>
    <x v="1179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x v="17"/>
    <x v="1180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x v="164"/>
    <x v="1181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x v="37"/>
    <x v="1182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x v="33"/>
    <x v="1183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x v="49"/>
    <x v="399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x v="33"/>
    <x v="1184"/>
    <x v="4"/>
    <x v="27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x v="7"/>
    <x v="1185"/>
    <x v="4"/>
    <x v="27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x v="40"/>
    <x v="1186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x v="30"/>
    <x v="1187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x v="180"/>
    <x v="1188"/>
    <x v="4"/>
    <x v="27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x v="0"/>
    <x v="208"/>
    <x v="4"/>
    <x v="27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x v="41"/>
    <x v="1189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x v="20"/>
    <x v="1190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x v="90"/>
    <x v="1191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x v="215"/>
    <x v="368"/>
    <x v="4"/>
    <x v="27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x v="90"/>
    <x v="1192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x v="7"/>
    <x v="1193"/>
    <x v="4"/>
    <x v="28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x v="50"/>
    <x v="121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x v="66"/>
    <x v="1194"/>
    <x v="4"/>
    <x v="2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x v="15"/>
    <x v="1195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x v="33"/>
    <x v="1196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x v="50"/>
    <x v="656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x v="134"/>
    <x v="1197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x v="156"/>
    <x v="1198"/>
    <x v="4"/>
    <x v="28"/>
  </r>
  <r>
    <n v="1689"/>
    <x v="1689"/>
    <s v="Praising the Living God in the second half of life."/>
    <x v="262"/>
    <x v="1162"/>
    <x v="3"/>
    <x v="0"/>
    <s v="USD"/>
    <n v="1489700230"/>
    <n v="1487111830"/>
    <b v="0"/>
    <n v="14"/>
    <b v="0"/>
    <x v="28"/>
    <x v="8"/>
    <x v="1199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x v="78"/>
    <x v="1200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x v="69"/>
    <x v="1201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x v="216"/>
    <x v="1202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x v="114"/>
    <x v="431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x v="50"/>
    <x v="144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x v="81"/>
    <x v="1203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x v="50"/>
    <x v="121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x v="68"/>
    <x v="1204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x v="50"/>
    <x v="121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x v="65"/>
    <x v="1205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x v="73"/>
    <x v="1206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x v="50"/>
    <x v="144"/>
    <x v="4"/>
    <x v="28"/>
  </r>
  <r>
    <n v="1702"/>
    <x v="1702"/>
    <s v="I can do all things through christ jesus"/>
    <x v="281"/>
    <x v="116"/>
    <x v="2"/>
    <x v="0"/>
    <s v="USD"/>
    <n v="1427745150"/>
    <n v="1425156750"/>
    <b v="0"/>
    <n v="1"/>
    <b v="0"/>
    <x v="28"/>
    <x v="50"/>
    <x v="120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x v="60"/>
    <x v="156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x v="187"/>
    <x v="1207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x v="50"/>
    <x v="121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x v="50"/>
    <x v="121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x v="54"/>
    <x v="1208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x v="50"/>
    <x v="121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x v="62"/>
    <x v="1209"/>
    <x v="4"/>
    <x v="28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x v="60"/>
    <x v="441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x v="57"/>
    <x v="1210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x v="50"/>
    <x v="121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x v="53"/>
    <x v="73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x v="59"/>
    <x v="1211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x v="50"/>
    <x v="148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x v="59"/>
    <x v="73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x v="152"/>
    <x v="1212"/>
    <x v="4"/>
    <x v="28"/>
  </r>
  <r>
    <n v="1718"/>
    <x v="1718"/>
    <s v="A melody for the galaxy."/>
    <x v="19"/>
    <x v="735"/>
    <x v="2"/>
    <x v="0"/>
    <s v="USD"/>
    <n v="1463201940"/>
    <n v="1459435149"/>
    <b v="0"/>
    <n v="2"/>
    <b v="0"/>
    <x v="28"/>
    <x v="50"/>
    <x v="822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x v="60"/>
    <x v="123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x v="52"/>
    <x v="1213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x v="50"/>
    <x v="121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x v="50"/>
    <x v="120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x v="113"/>
    <x v="1214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x v="60"/>
    <x v="435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x v="54"/>
    <x v="1215"/>
    <x v="4"/>
    <x v="28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x v="122"/>
    <x v="1216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x v="50"/>
    <x v="120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x v="149"/>
    <x v="1217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x v="50"/>
    <x v="121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x v="50"/>
    <x v="121"/>
    <x v="4"/>
    <x v="28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x v="28"/>
    <x v="50"/>
    <x v="121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x v="50"/>
    <x v="121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x v="50"/>
    <x v="121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x v="50"/>
    <x v="120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x v="57"/>
    <x v="687"/>
    <x v="4"/>
    <x v="28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x v="60"/>
    <x v="1218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x v="70"/>
    <x v="98"/>
    <x v="4"/>
    <x v="28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x v="50"/>
    <x v="135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x v="50"/>
    <x v="120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x v="50"/>
    <x v="121"/>
    <x v="4"/>
    <x v="28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x v="38"/>
    <x v="1219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x v="15"/>
    <x v="1220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x v="8"/>
    <x v="1221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x v="90"/>
    <x v="1222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x v="35"/>
    <x v="1223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x v="34"/>
    <x v="1224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x v="2"/>
    <x v="1225"/>
    <x v="8"/>
    <x v="2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x v="22"/>
    <x v="1226"/>
    <x v="8"/>
    <x v="20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x v="4"/>
    <x v="1156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x v="180"/>
    <x v="1227"/>
    <x v="8"/>
    <x v="20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x v="33"/>
    <x v="1228"/>
    <x v="8"/>
    <x v="20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x v="217"/>
    <x v="1229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x v="29"/>
    <x v="1230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x v="38"/>
    <x v="1231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x v="28"/>
    <x v="501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x v="33"/>
    <x v="1232"/>
    <x v="8"/>
    <x v="20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x v="31"/>
    <x v="1233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x v="41"/>
    <x v="1234"/>
    <x v="8"/>
    <x v="20"/>
  </r>
  <r>
    <n v="1759"/>
    <x v="1759"/>
    <s v="Death Valley will be the first photo book of Andi State"/>
    <x v="10"/>
    <x v="1194"/>
    <x v="0"/>
    <x v="0"/>
    <s v="USD"/>
    <n v="1427309629"/>
    <n v="1425585229"/>
    <b v="0"/>
    <n v="49"/>
    <b v="1"/>
    <x v="20"/>
    <x v="13"/>
    <x v="1235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x v="11"/>
    <x v="1236"/>
    <x v="8"/>
    <x v="20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x v="19"/>
    <x v="1237"/>
    <x v="8"/>
    <x v="20"/>
  </r>
  <r>
    <n v="1762"/>
    <x v="1762"/>
    <s v="Project rewards $25 gets you 190+ digital images"/>
    <x v="213"/>
    <x v="1197"/>
    <x v="0"/>
    <x v="0"/>
    <s v="USD"/>
    <n v="1457739245"/>
    <n v="1455147245"/>
    <b v="0"/>
    <n v="25"/>
    <b v="1"/>
    <x v="20"/>
    <x v="218"/>
    <x v="1238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x v="21"/>
    <x v="1239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x v="68"/>
    <x v="1240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x v="155"/>
    <x v="1241"/>
    <x v="8"/>
    <x v="20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x v="50"/>
    <x v="121"/>
    <x v="8"/>
    <x v="20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x v="132"/>
    <x v="1242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x v="65"/>
    <x v="1243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x v="56"/>
    <x v="1244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x v="219"/>
    <x v="450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x v="70"/>
    <x v="1245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x v="63"/>
    <x v="1246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x v="52"/>
    <x v="1247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x v="132"/>
    <x v="1248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x v="187"/>
    <x v="1249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x v="113"/>
    <x v="33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x v="51"/>
    <x v="1250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x v="53"/>
    <x v="1251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x v="71"/>
    <x v="1252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x v="67"/>
    <x v="1253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x v="73"/>
    <x v="1254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x v="77"/>
    <x v="1255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x v="148"/>
    <x v="1256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x v="67"/>
    <x v="1257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x v="68"/>
    <x v="1258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x v="216"/>
    <x v="1259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x v="77"/>
    <x v="1260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x v="60"/>
    <x v="1065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x v="60"/>
    <x v="119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x v="62"/>
    <x v="1033"/>
    <x v="8"/>
    <x v="20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x v="65"/>
    <x v="1261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x v="220"/>
    <x v="1262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x v="60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x v="57"/>
    <x v="1263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x v="115"/>
    <x v="1264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x v="66"/>
    <x v="1265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x v="149"/>
    <x v="1266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x v="51"/>
    <x v="1267"/>
    <x v="8"/>
    <x v="20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x v="53"/>
    <x v="1268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x v="68"/>
    <x v="1269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x v="51"/>
    <x v="1270"/>
    <x v="8"/>
    <x v="2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x v="216"/>
    <x v="1271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x v="134"/>
    <x v="1272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x v="131"/>
    <x v="1273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x v="71"/>
    <x v="1274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x v="56"/>
    <x v="1275"/>
    <x v="8"/>
    <x v="20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x v="20"/>
    <x v="57"/>
    <x v="1276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x v="139"/>
    <x v="1277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x v="57"/>
    <x v="1278"/>
    <x v="8"/>
    <x v="20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x v="56"/>
    <x v="501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x v="50"/>
    <x v="1279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x v="55"/>
    <x v="1280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x v="50"/>
    <x v="121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x v="190"/>
    <x v="1281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x v="50"/>
    <x v="121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x v="53"/>
    <x v="1282"/>
    <x v="8"/>
    <x v="2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x v="221"/>
    <x v="1283"/>
    <x v="8"/>
    <x v="2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x v="50"/>
    <x v="121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x v="53"/>
    <x v="1284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x v="113"/>
    <x v="1285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x v="165"/>
    <x v="1286"/>
    <x v="4"/>
    <x v="11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x v="8"/>
    <x v="50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x v="31"/>
    <x v="1287"/>
    <x v="4"/>
    <x v="11"/>
  </r>
  <r>
    <n v="1824"/>
    <x v="1824"/>
    <s v="cd fund raiser"/>
    <x v="9"/>
    <x v="1243"/>
    <x v="0"/>
    <x v="0"/>
    <s v="USD"/>
    <n v="1389146880"/>
    <n v="1387403967"/>
    <b v="0"/>
    <n v="40"/>
    <b v="1"/>
    <x v="11"/>
    <x v="8"/>
    <x v="1288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x v="2"/>
    <x v="1289"/>
    <x v="4"/>
    <x v="11"/>
  </r>
  <r>
    <n v="1826"/>
    <x v="1826"/>
    <s v="Hear your favorite Bear Ghost in eargasmic quality!"/>
    <x v="13"/>
    <x v="895"/>
    <x v="0"/>
    <x v="0"/>
    <s v="USD"/>
    <n v="1392675017"/>
    <n v="1390083017"/>
    <b v="0"/>
    <n v="38"/>
    <b v="1"/>
    <x v="11"/>
    <x v="7"/>
    <x v="1290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x v="7"/>
    <x v="1291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x v="8"/>
    <x v="1292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x v="23"/>
    <x v="1293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x v="21"/>
    <x v="558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x v="33"/>
    <x v="1294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x v="1"/>
    <x v="380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x v="222"/>
    <x v="823"/>
    <x v="4"/>
    <x v="11"/>
  </r>
  <r>
    <n v="1834"/>
    <x v="1834"/>
    <s v="Help us fund our first tour and promote our new EP!"/>
    <x v="3"/>
    <x v="1250"/>
    <x v="0"/>
    <x v="0"/>
    <s v="USD"/>
    <n v="1422140895"/>
    <n v="1418684895"/>
    <b v="0"/>
    <n v="90"/>
    <b v="1"/>
    <x v="11"/>
    <x v="90"/>
    <x v="1295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x v="3"/>
    <x v="1296"/>
    <x v="4"/>
    <x v="11"/>
  </r>
  <r>
    <n v="1836"/>
    <x v="1836"/>
    <s v="Help fund our 2013 Sound &amp; Lighting Touring rig!"/>
    <x v="10"/>
    <x v="1251"/>
    <x v="0"/>
    <x v="0"/>
    <s v="USD"/>
    <n v="1361129129"/>
    <n v="1359660329"/>
    <b v="0"/>
    <n v="55"/>
    <b v="1"/>
    <x v="11"/>
    <x v="177"/>
    <x v="1297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x v="223"/>
    <x v="1298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x v="8"/>
    <x v="1299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x v="207"/>
    <x v="1300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x v="15"/>
    <x v="1301"/>
    <x v="4"/>
    <x v="11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x v="21"/>
    <x v="1302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x v="105"/>
    <x v="1303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x v="39"/>
    <x v="1304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x v="7"/>
    <x v="1305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x v="8"/>
    <x v="1306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x v="178"/>
    <x v="1307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x v="10"/>
    <x v="1308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x v="13"/>
    <x v="574"/>
    <x v="4"/>
    <x v="11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x v="8"/>
    <x v="1309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x v="21"/>
    <x v="1310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x v="8"/>
    <x v="1311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x v="16"/>
    <x v="1312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x v="21"/>
    <x v="1313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x v="21"/>
    <x v="1314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x v="224"/>
    <x v="1315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x v="7"/>
    <x v="1316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x v="8"/>
    <x v="1317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x v="15"/>
    <x v="1318"/>
    <x v="4"/>
    <x v="11"/>
  </r>
  <r>
    <n v="1859"/>
    <x v="1859"/>
    <s v="Queen Kwong is going ON TOUR to London and Paris!"/>
    <x v="9"/>
    <x v="1270"/>
    <x v="0"/>
    <x v="0"/>
    <s v="USD"/>
    <n v="1316716129"/>
    <n v="1314124129"/>
    <b v="0"/>
    <n v="56"/>
    <b v="1"/>
    <x v="11"/>
    <x v="88"/>
    <x v="1319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x v="18"/>
    <x v="1320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x v="50"/>
    <x v="121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x v="59"/>
    <x v="1321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x v="50"/>
    <x v="144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x v="152"/>
    <x v="1322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x v="50"/>
    <x v="447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x v="60"/>
    <x v="368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x v="50"/>
    <x v="119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x v="62"/>
    <x v="868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x v="50"/>
    <x v="121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x v="54"/>
    <x v="1323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x v="225"/>
    <x v="1324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x v="60"/>
    <x v="1325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x v="50"/>
    <x v="656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x v="50"/>
    <x v="31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x v="60"/>
    <x v="1326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x v="50"/>
    <x v="121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x v="50"/>
    <x v="121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x v="50"/>
    <x v="121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x v="50"/>
    <x v="362"/>
    <x v="6"/>
    <x v="18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x v="68"/>
    <x v="1327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x v="36"/>
    <x v="1328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x v="7"/>
    <x v="1329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x v="2"/>
    <x v="1330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x v="165"/>
    <x v="1331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x v="31"/>
    <x v="901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x v="21"/>
    <x v="1332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x v="38"/>
    <x v="1333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x v="183"/>
    <x v="1334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x v="13"/>
    <x v="974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x v="14"/>
    <x v="1335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x v="6"/>
    <x v="1336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x v="0"/>
    <x v="1105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x v="3"/>
    <x v="1337"/>
    <x v="4"/>
    <x v="14"/>
  </r>
  <r>
    <n v="1894"/>
    <x v="1894"/>
    <s v="Im trying to raise $1000 for a 3 song EP in a studio!"/>
    <x v="28"/>
    <x v="1288"/>
    <x v="0"/>
    <x v="0"/>
    <s v="USD"/>
    <n v="1329082983"/>
    <n v="1326404583"/>
    <b v="0"/>
    <n v="20"/>
    <b v="1"/>
    <x v="14"/>
    <x v="41"/>
    <x v="1338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x v="21"/>
    <x v="1339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x v="39"/>
    <x v="1340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x v="21"/>
    <x v="1341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x v="14"/>
    <x v="1342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x v="18"/>
    <x v="1343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x v="15"/>
    <x v="1344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x v="56"/>
    <x v="1345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x v="60"/>
    <x v="143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x v="153"/>
    <x v="1346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x v="50"/>
    <x v="380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x v="50"/>
    <x v="678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x v="152"/>
    <x v="1347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x v="50"/>
    <x v="1209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x v="53"/>
    <x v="1348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x v="51"/>
    <x v="1349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x v="115"/>
    <x v="1350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x v="50"/>
    <x v="119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x v="155"/>
    <x v="1351"/>
    <x v="2"/>
    <x v="29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x v="60"/>
    <x v="1352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x v="114"/>
    <x v="179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x v="53"/>
    <x v="447"/>
    <x v="2"/>
    <x v="29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x v="60"/>
    <x v="1326"/>
    <x v="2"/>
    <x v="29"/>
  </r>
  <r>
    <n v="1917"/>
    <x v="1917"/>
    <s v="Let's build a legendary brand altogether"/>
    <x v="303"/>
    <x v="1302"/>
    <x v="2"/>
    <x v="7"/>
    <s v="HKD"/>
    <n v="1486708133"/>
    <n v="1484116133"/>
    <b v="0"/>
    <n v="70"/>
    <b v="0"/>
    <x v="29"/>
    <x v="226"/>
    <x v="1353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x v="60"/>
    <x v="673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x v="153"/>
    <x v="1354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x v="152"/>
    <x v="1355"/>
    <x v="2"/>
    <x v="29"/>
  </r>
  <r>
    <n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x v="14"/>
    <x v="0"/>
    <x v="1205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x v="31"/>
    <x v="1356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x v="227"/>
    <x v="1357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x v="35"/>
    <x v="1358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x v="5"/>
    <x v="1359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x v="228"/>
    <x v="1360"/>
    <x v="4"/>
    <x v="14"/>
  </r>
  <r>
    <n v="1927"/>
    <x v="1927"/>
    <s v="Hampshire is headed to GBS Detroit."/>
    <x v="20"/>
    <x v="972"/>
    <x v="0"/>
    <x v="0"/>
    <s v="USD"/>
    <n v="1331182740"/>
    <n v="1329856839"/>
    <b v="0"/>
    <n v="11"/>
    <b v="1"/>
    <x v="14"/>
    <x v="33"/>
    <x v="1361"/>
    <x v="4"/>
    <x v="14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x v="33"/>
    <x v="1362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x v="8"/>
    <x v="1363"/>
    <x v="4"/>
    <x v="14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x v="37"/>
    <x v="1364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x v="10"/>
    <x v="1365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x v="13"/>
    <x v="1366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x v="174"/>
    <x v="1367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x v="39"/>
    <x v="1368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x v="29"/>
    <x v="1369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x v="16"/>
    <x v="1370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x v="229"/>
    <x v="1371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x v="31"/>
    <x v="1372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x v="38"/>
    <x v="1373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x v="193"/>
    <x v="1374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x v="9"/>
    <x v="1375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x v="178"/>
    <x v="1376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x v="230"/>
    <x v="1377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x v="231"/>
    <x v="1378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x v="232"/>
    <x v="1379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x v="95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x v="7"/>
    <x v="431"/>
    <x v="2"/>
    <x v="3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x v="233"/>
    <x v="1381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x v="6"/>
    <x v="1382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x v="234"/>
    <x v="1383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x v="197"/>
    <x v="1384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x v="45"/>
    <x v="1385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x v="235"/>
    <x v="1386"/>
    <x v="2"/>
    <x v="30"/>
  </r>
  <r>
    <n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x v="30"/>
    <x v="236"/>
    <x v="1387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x v="237"/>
    <x v="1388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x v="238"/>
    <x v="1389"/>
    <x v="2"/>
    <x v="30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x v="239"/>
    <x v="1390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x v="240"/>
    <x v="1391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x v="96"/>
    <x v="1392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x v="90"/>
    <x v="1393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x v="241"/>
    <x v="1394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x v="242"/>
    <x v="1395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x v="37"/>
    <x v="1396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x v="217"/>
    <x v="1397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x v="243"/>
    <x v="1398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x v="110"/>
    <x v="1399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x v="244"/>
    <x v="1400"/>
    <x v="2"/>
    <x v="30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x v="245"/>
    <x v="1401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x v="246"/>
    <x v="1402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x v="247"/>
    <x v="1403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x v="222"/>
    <x v="1404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x v="248"/>
    <x v="1405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x v="249"/>
    <x v="1406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x v="250"/>
    <x v="1407"/>
    <x v="2"/>
    <x v="30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x v="251"/>
    <x v="1408"/>
    <x v="2"/>
    <x v="30"/>
  </r>
  <r>
    <n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x v="30"/>
    <x v="252"/>
    <x v="1409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x v="253"/>
    <x v="1410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x v="254"/>
    <x v="1411"/>
    <x v="2"/>
    <x v="3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x v="41"/>
    <x v="1412"/>
    <x v="2"/>
    <x v="3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x v="255"/>
    <x v="1413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x v="62"/>
    <x v="1414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x v="50"/>
    <x v="121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x v="65"/>
    <x v="1415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x v="70"/>
    <x v="1416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x v="56"/>
    <x v="786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x v="50"/>
    <x v="120"/>
    <x v="8"/>
    <x v="31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x v="72"/>
    <x v="1417"/>
    <x v="8"/>
    <x v="31"/>
  </r>
  <r>
    <n v="1988"/>
    <x v="1988"/>
    <s v="Expressing art in an image!"/>
    <x v="12"/>
    <x v="379"/>
    <x v="2"/>
    <x v="0"/>
    <s v="USD"/>
    <n v="1440094742"/>
    <n v="1437502742"/>
    <b v="0"/>
    <n v="1"/>
    <b v="0"/>
    <x v="31"/>
    <x v="50"/>
    <x v="380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x v="60"/>
    <x v="73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x v="123"/>
    <x v="1418"/>
    <x v="8"/>
    <x v="31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x v="113"/>
    <x v="646"/>
    <x v="8"/>
    <x v="31"/>
  </r>
  <r>
    <n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x v="31"/>
    <x v="50"/>
    <x v="120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x v="50"/>
    <x v="121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x v="50"/>
    <x v="121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x v="59"/>
    <x v="433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x v="50"/>
    <x v="121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x v="50"/>
    <x v="121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x v="73"/>
    <x v="1419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x v="60"/>
    <x v="1420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x v="55"/>
    <x v="380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x v="256"/>
    <x v="1421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x v="257"/>
    <x v="1422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x v="258"/>
    <x v="1423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x v="259"/>
    <x v="1424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x v="39"/>
    <x v="1425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x v="260"/>
    <x v="1426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x v="31"/>
    <x v="1427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x v="16"/>
    <x v="1428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x v="83"/>
    <x v="1429"/>
    <x v="2"/>
    <x v="30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x v="261"/>
    <x v="1240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x v="262"/>
    <x v="1430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x v="263"/>
    <x v="1431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x v="264"/>
    <x v="1432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x v="265"/>
    <x v="1433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x v="40"/>
    <x v="1434"/>
    <x v="2"/>
    <x v="30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x v="266"/>
    <x v="1435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x v="105"/>
    <x v="1436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x v="21"/>
    <x v="1437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x v="267"/>
    <x v="1438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x v="268"/>
    <x v="1439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x v="269"/>
    <x v="1440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x v="105"/>
    <x v="1441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x v="164"/>
    <x v="1442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x v="270"/>
    <x v="1443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x v="234"/>
    <x v="1444"/>
    <x v="2"/>
    <x v="30"/>
  </r>
  <r>
    <n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x v="30"/>
    <x v="18"/>
    <x v="1445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x v="28"/>
    <x v="1446"/>
    <x v="2"/>
    <x v="30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x v="30"/>
    <x v="9"/>
    <x v="1447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x v="271"/>
    <x v="1448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x v="235"/>
    <x v="1449"/>
    <x v="2"/>
    <x v="30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x v="28"/>
    <x v="1450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x v="272"/>
    <x v="1451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x v="99"/>
    <x v="1452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x v="273"/>
    <x v="1453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x v="185"/>
    <x v="1454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x v="88"/>
    <x v="1455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x v="126"/>
    <x v="1456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x v="274"/>
    <x v="1457"/>
    <x v="2"/>
    <x v="3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x v="104"/>
    <x v="1458"/>
    <x v="2"/>
    <x v="30"/>
  </r>
  <r>
    <n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x v="30"/>
    <x v="260"/>
    <x v="1459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x v="112"/>
    <x v="1460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x v="39"/>
    <x v="1461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x v="275"/>
    <x v="811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x v="29"/>
    <x v="1462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x v="276"/>
    <x v="1463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x v="10"/>
    <x v="1464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x v="33"/>
    <x v="1465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x v="34"/>
    <x v="1466"/>
    <x v="2"/>
    <x v="30"/>
  </r>
  <r>
    <n v="2049"/>
    <x v="2049"/>
    <s v="Keyless. Alarm secured. GPS tracking."/>
    <x v="63"/>
    <x v="1419"/>
    <x v="0"/>
    <x v="1"/>
    <s v="GBP"/>
    <n v="1386025140"/>
    <n v="1382963963"/>
    <b v="0"/>
    <n v="742"/>
    <b v="1"/>
    <x v="30"/>
    <x v="28"/>
    <x v="1467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x v="277"/>
    <x v="1468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x v="22"/>
    <x v="1469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x v="278"/>
    <x v="1470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x v="7"/>
    <x v="1471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x v="35"/>
    <x v="1472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x v="23"/>
    <x v="1473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x v="42"/>
    <x v="1474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x v="180"/>
    <x v="1475"/>
    <x v="2"/>
    <x v="30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x v="239"/>
    <x v="1476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x v="1"/>
    <x v="1477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x v="279"/>
    <x v="1478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x v="29"/>
    <x v="1479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x v="41"/>
    <x v="1480"/>
    <x v="2"/>
    <x v="30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x v="34"/>
    <x v="1481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x v="87"/>
    <x v="344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x v="171"/>
    <x v="1482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x v="198"/>
    <x v="1483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x v="37"/>
    <x v="1484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x v="2"/>
    <x v="1485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x v="30"/>
    <x v="1486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x v="280"/>
    <x v="1487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x v="269"/>
    <x v="1488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x v="38"/>
    <x v="1489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x v="42"/>
    <x v="1490"/>
    <x v="2"/>
    <x v="30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x v="33"/>
    <x v="1491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x v="281"/>
    <x v="1492"/>
    <x v="2"/>
    <x v="30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x v="282"/>
    <x v="1493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x v="31"/>
    <x v="1494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x v="26"/>
    <x v="1495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x v="283"/>
    <x v="1496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x v="284"/>
    <x v="1497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x v="41"/>
    <x v="1498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x v="38"/>
    <x v="1499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x v="40"/>
    <x v="441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x v="29"/>
    <x v="1500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x v="39"/>
    <x v="1501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x v="7"/>
    <x v="1502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x v="3"/>
    <x v="1503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x v="31"/>
    <x v="1504"/>
    <x v="4"/>
    <x v="14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x v="28"/>
    <x v="1505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x v="41"/>
    <x v="1506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x v="28"/>
    <x v="1507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x v="7"/>
    <x v="1508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x v="21"/>
    <x v="1509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x v="10"/>
    <x v="1510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x v="8"/>
    <x v="382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x v="21"/>
    <x v="1511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x v="8"/>
    <x v="1512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x v="8"/>
    <x v="1513"/>
    <x v="4"/>
    <x v="14"/>
  </r>
  <r>
    <n v="2099"/>
    <x v="2099"/>
    <s v="Our tour van died, we need help!"/>
    <x v="9"/>
    <x v="1464"/>
    <x v="0"/>
    <x v="0"/>
    <s v="USD"/>
    <n v="1435808400"/>
    <n v="1434650084"/>
    <b v="0"/>
    <n v="63"/>
    <b v="1"/>
    <x v="14"/>
    <x v="88"/>
    <x v="1514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x v="0"/>
    <x v="1515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x v="40"/>
    <x v="1516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x v="104"/>
    <x v="1517"/>
    <x v="4"/>
    <x v="14"/>
  </r>
  <r>
    <n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x v="14"/>
    <x v="91"/>
    <x v="1518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x v="22"/>
    <x v="13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x v="172"/>
    <x v="1383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x v="13"/>
    <x v="1519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x v="29"/>
    <x v="1520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x v="13"/>
    <x v="1521"/>
    <x v="4"/>
    <x v="14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x v="13"/>
    <x v="1522"/>
    <x v="4"/>
    <x v="14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x v="8"/>
    <x v="1523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x v="13"/>
    <x v="851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x v="8"/>
    <x v="50"/>
    <x v="4"/>
    <x v="14"/>
  </r>
  <r>
    <n v="2113"/>
    <x v="2113"/>
    <s v="Help us fund our second full-length album Honeycomb!"/>
    <x v="39"/>
    <x v="1475"/>
    <x v="0"/>
    <x v="0"/>
    <s v="USD"/>
    <n v="1411505176"/>
    <n v="1408481176"/>
    <b v="0"/>
    <n v="107"/>
    <b v="1"/>
    <x v="14"/>
    <x v="2"/>
    <x v="1524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x v="2"/>
    <x v="1525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x v="235"/>
    <x v="1526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x v="7"/>
    <x v="1527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x v="34"/>
    <x v="1528"/>
    <x v="4"/>
    <x v="14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x v="165"/>
    <x v="1529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x v="7"/>
    <x v="1530"/>
    <x v="4"/>
    <x v="14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x v="7"/>
    <x v="1531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x v="60"/>
    <x v="1532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x v="50"/>
    <x v="1533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x v="54"/>
    <x v="119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x v="54"/>
    <x v="1534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x v="60"/>
    <x v="1535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x v="50"/>
    <x v="144"/>
    <x v="6"/>
    <x v="17"/>
  </r>
  <r>
    <n v="2127"/>
    <x v="2127"/>
    <s v="Three Monkeys is an audio adventure game for PC."/>
    <x v="89"/>
    <x v="1484"/>
    <x v="2"/>
    <x v="1"/>
    <s v="GBP"/>
    <n v="1426158463"/>
    <n v="1423570063"/>
    <b v="0"/>
    <n v="236"/>
    <b v="0"/>
    <x v="17"/>
    <x v="129"/>
    <x v="1536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x v="50"/>
    <x v="380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x v="81"/>
    <x v="1537"/>
    <x v="6"/>
    <x v="17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x v="50"/>
    <x v="1209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x v="62"/>
    <x v="1538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x v="53"/>
    <x v="1539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x v="53"/>
    <x v="1540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x v="53"/>
    <x v="1541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x v="54"/>
    <x v="1542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x v="50"/>
    <x v="1543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x v="58"/>
    <x v="1544"/>
    <x v="6"/>
    <x v="17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x v="55"/>
    <x v="1545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x v="62"/>
    <x v="1546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x v="50"/>
    <x v="1547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x v="50"/>
    <x v="121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x v="52"/>
    <x v="1548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x v="57"/>
    <x v="817"/>
    <x v="6"/>
    <x v="17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x v="53"/>
    <x v="1549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x v="75"/>
    <x v="1550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x v="50"/>
    <x v="120"/>
    <x v="6"/>
    <x v="17"/>
  </r>
  <r>
    <n v="2147"/>
    <x v="2147"/>
    <s v="A Point and Click Adventure on Steroids."/>
    <x v="303"/>
    <x v="1495"/>
    <x v="2"/>
    <x v="0"/>
    <s v="USD"/>
    <n v="1416125148"/>
    <n v="1413356748"/>
    <b v="0"/>
    <n v="55"/>
    <b v="0"/>
    <x v="17"/>
    <x v="60"/>
    <x v="1551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x v="53"/>
    <x v="120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x v="50"/>
    <x v="121"/>
    <x v="6"/>
    <x v="17"/>
  </r>
  <r>
    <n v="2150"/>
    <x v="2150"/>
    <s v="A pixel styled open world detective game."/>
    <x v="63"/>
    <x v="1496"/>
    <x v="2"/>
    <x v="10"/>
    <s v="NOK"/>
    <n v="1468392599"/>
    <n v="1465800599"/>
    <b v="0"/>
    <n v="4"/>
    <b v="0"/>
    <x v="17"/>
    <x v="60"/>
    <x v="1552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x v="50"/>
    <x v="1537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x v="50"/>
    <x v="381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x v="50"/>
    <x v="434"/>
    <x v="6"/>
    <x v="17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x v="60"/>
    <x v="120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x v="53"/>
    <x v="1534"/>
    <x v="6"/>
    <x v="17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x v="56"/>
    <x v="1553"/>
    <x v="6"/>
    <x v="17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x v="58"/>
    <x v="1554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x v="113"/>
    <x v="1555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x v="60"/>
    <x v="31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x v="60"/>
    <x v="1556"/>
    <x v="6"/>
    <x v="17"/>
  </r>
  <r>
    <n v="2161"/>
    <x v="2161"/>
    <s v="We're trying to fund hard copies of our debut album!"/>
    <x v="44"/>
    <x v="1501"/>
    <x v="0"/>
    <x v="0"/>
    <s v="USD"/>
    <n v="1443040059"/>
    <n v="1440448059"/>
    <b v="0"/>
    <n v="13"/>
    <b v="1"/>
    <x v="11"/>
    <x v="31"/>
    <x v="1557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x v="20"/>
    <x v="1558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x v="88"/>
    <x v="1559"/>
    <x v="4"/>
    <x v="11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x v="33"/>
    <x v="1560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x v="86"/>
    <x v="1561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x v="92"/>
    <x v="1562"/>
    <x v="4"/>
    <x v="11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x v="28"/>
    <x v="377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x v="108"/>
    <x v="1563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x v="8"/>
    <x v="1564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x v="141"/>
    <x v="1565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x v="6"/>
    <x v="1566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x v="8"/>
    <x v="909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x v="37"/>
    <x v="1567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x v="33"/>
    <x v="109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x v="211"/>
    <x v="1568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x v="9"/>
    <x v="1569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x v="8"/>
    <x v="927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x v="86"/>
    <x v="1570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x v="164"/>
    <x v="1571"/>
    <x v="4"/>
    <x v="11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x v="13"/>
    <x v="1572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x v="42"/>
    <x v="1573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x v="285"/>
    <x v="820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x v="286"/>
    <x v="1574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x v="245"/>
    <x v="1575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x v="287"/>
    <x v="1576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x v="5"/>
    <x v="1577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x v="288"/>
    <x v="1578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x v="289"/>
    <x v="1579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x v="290"/>
    <x v="1580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x v="85"/>
    <x v="1581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x v="28"/>
    <x v="158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x v="291"/>
    <x v="1583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x v="292"/>
    <x v="1584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x v="293"/>
    <x v="1585"/>
    <x v="6"/>
    <x v="32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x v="28"/>
    <x v="1586"/>
    <x v="6"/>
    <x v="32"/>
  </r>
  <r>
    <n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x v="32"/>
    <x v="35"/>
    <x v="1587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x v="294"/>
    <x v="1588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x v="18"/>
    <x v="1589"/>
    <x v="6"/>
    <x v="32"/>
  </r>
  <r>
    <n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x v="32"/>
    <x v="92"/>
    <x v="1590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x v="295"/>
    <x v="1591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x v="296"/>
    <x v="1592"/>
    <x v="4"/>
    <x v="1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x v="297"/>
    <x v="476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x v="5"/>
    <x v="1593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x v="18"/>
    <x v="1594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x v="143"/>
    <x v="1278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x v="33"/>
    <x v="1595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x v="8"/>
    <x v="1596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x v="21"/>
    <x v="1597"/>
    <x v="4"/>
    <x v="15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x v="298"/>
    <x v="1598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x v="38"/>
    <x v="1599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x v="279"/>
    <x v="603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x v="35"/>
    <x v="1600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x v="177"/>
    <x v="119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x v="101"/>
    <x v="1601"/>
    <x v="4"/>
    <x v="15"/>
  </r>
  <r>
    <n v="2215"/>
    <x v="2215"/>
    <s v="Ambient Electro Grind-fest!"/>
    <x v="131"/>
    <x v="1548"/>
    <x v="0"/>
    <x v="0"/>
    <s v="USD"/>
    <n v="1331621940"/>
    <n v="1329671572"/>
    <b v="0"/>
    <n v="33"/>
    <b v="1"/>
    <x v="15"/>
    <x v="94"/>
    <x v="1602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x v="6"/>
    <x v="1603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x v="7"/>
    <x v="1604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x v="4"/>
    <x v="1090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x v="21"/>
    <x v="1605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x v="7"/>
    <x v="1606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x v="29"/>
    <x v="1607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x v="200"/>
    <x v="1608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x v="6"/>
    <x v="1609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x v="299"/>
    <x v="1610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x v="300"/>
    <x v="1611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x v="29"/>
    <x v="1612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x v="96"/>
    <x v="1613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x v="301"/>
    <x v="1614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x v="193"/>
    <x v="815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x v="9"/>
    <x v="1615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x v="302"/>
    <x v="1616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x v="303"/>
    <x v="1617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x v="304"/>
    <x v="1618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x v="305"/>
    <x v="1619"/>
    <x v="6"/>
    <x v="32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x v="42"/>
    <x v="1620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x v="293"/>
    <x v="1621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x v="278"/>
    <x v="1622"/>
    <x v="6"/>
    <x v="32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x v="0"/>
    <x v="1623"/>
    <x v="6"/>
    <x v="32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x v="30"/>
    <x v="1624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x v="306"/>
    <x v="1625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x v="307"/>
    <x v="1626"/>
    <x v="6"/>
    <x v="32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x v="308"/>
    <x v="1627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x v="309"/>
    <x v="1628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x v="310"/>
    <x v="177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x v="311"/>
    <x v="1629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x v="8"/>
    <x v="1630"/>
    <x v="6"/>
    <x v="32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x v="3"/>
    <x v="1631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x v="13"/>
    <x v="632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x v="312"/>
    <x v="1323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x v="313"/>
    <x v="1632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x v="84"/>
    <x v="1633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x v="212"/>
    <x v="1634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x v="40"/>
    <x v="1635"/>
    <x v="6"/>
    <x v="32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x v="314"/>
    <x v="123"/>
    <x v="6"/>
    <x v="32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x v="315"/>
    <x v="311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x v="316"/>
    <x v="1012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x v="317"/>
    <x v="1636"/>
    <x v="6"/>
    <x v="32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x v="92"/>
    <x v="1637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x v="318"/>
    <x v="1638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x v="319"/>
    <x v="1639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x v="320"/>
    <x v="1640"/>
    <x v="6"/>
    <x v="32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x v="224"/>
    <x v="1641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x v="31"/>
    <x v="1642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x v="144"/>
    <x v="1643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x v="321"/>
    <x v="1644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x v="261"/>
    <x v="1645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x v="322"/>
    <x v="1646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x v="33"/>
    <x v="1647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x v="323"/>
    <x v="1648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x v="324"/>
    <x v="1649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x v="103"/>
    <x v="1650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x v="325"/>
    <x v="1651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x v="47"/>
    <x v="1652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x v="28"/>
    <x v="1653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x v="326"/>
    <x v="1654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x v="6"/>
    <x v="446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x v="48"/>
    <x v="1655"/>
    <x v="6"/>
    <x v="32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x v="306"/>
    <x v="1656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x v="224"/>
    <x v="1657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x v="327"/>
    <x v="1658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x v="85"/>
    <x v="1659"/>
    <x v="4"/>
    <x v="11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x v="85"/>
    <x v="1660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x v="7"/>
    <x v="1514"/>
    <x v="4"/>
    <x v="11"/>
  </r>
  <r>
    <n v="2284"/>
    <x v="2284"/>
    <s v="The Vinyl Skyway reunite to make a third album. "/>
    <x v="12"/>
    <x v="1614"/>
    <x v="0"/>
    <x v="0"/>
    <s v="USD"/>
    <n v="1299902400"/>
    <n v="1297451245"/>
    <b v="0"/>
    <n v="59"/>
    <b v="1"/>
    <x v="11"/>
    <x v="6"/>
    <x v="1661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x v="10"/>
    <x v="1662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x v="8"/>
    <x v="1663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x v="28"/>
    <x v="1664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x v="8"/>
    <x v="1665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x v="13"/>
    <x v="1666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x v="3"/>
    <x v="1667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x v="36"/>
    <x v="1668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x v="13"/>
    <x v="832"/>
    <x v="4"/>
    <x v="11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x v="29"/>
    <x v="1669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x v="91"/>
    <x v="1670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x v="105"/>
    <x v="1671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x v="328"/>
    <x v="1672"/>
    <x v="4"/>
    <x v="11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x v="7"/>
    <x v="1673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x v="2"/>
    <x v="1674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x v="329"/>
    <x v="1675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x v="7"/>
    <x v="1211"/>
    <x v="4"/>
    <x v="11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x v="84"/>
    <x v="484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x v="193"/>
    <x v="131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x v="15"/>
    <x v="1676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x v="7"/>
    <x v="1677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x v="7"/>
    <x v="1678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x v="13"/>
    <x v="1679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x v="13"/>
    <x v="1680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x v="7"/>
    <x v="1681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x v="13"/>
    <x v="1682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x v="330"/>
    <x v="1683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x v="3"/>
    <x v="1684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x v="29"/>
    <x v="1685"/>
    <x v="4"/>
    <x v="14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x v="98"/>
    <x v="150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x v="96"/>
    <x v="789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x v="33"/>
    <x v="1686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x v="3"/>
    <x v="1687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x v="3"/>
    <x v="1688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x v="10"/>
    <x v="1689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x v="29"/>
    <x v="1690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x v="15"/>
    <x v="880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x v="115"/>
    <x v="1691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x v="56"/>
    <x v="1209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x v="216"/>
    <x v="179"/>
    <x v="7"/>
    <x v="33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x v="70"/>
    <x v="1692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x v="59"/>
    <x v="1693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x v="60"/>
    <x v="1694"/>
    <x v="7"/>
    <x v="33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x v="331"/>
    <x v="1695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x v="172"/>
    <x v="1696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x v="6"/>
    <x v="1697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x v="21"/>
    <x v="1698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x v="124"/>
    <x v="1699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x v="6"/>
    <x v="1700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x v="197"/>
    <x v="1701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x v="21"/>
    <x v="1702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x v="21"/>
    <x v="1703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x v="332"/>
    <x v="1704"/>
    <x v="7"/>
    <x v="33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x v="38"/>
    <x v="1705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x v="7"/>
    <x v="1706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x v="238"/>
    <x v="1707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x v="6"/>
    <x v="1708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x v="50"/>
    <x v="121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x v="50"/>
    <x v="121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x v="56"/>
    <x v="462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x v="50"/>
    <x v="120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x v="50"/>
    <x v="121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x v="50"/>
    <x v="31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x v="53"/>
    <x v="2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x v="50"/>
    <x v="1205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x v="50"/>
    <x v="121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x v="50"/>
    <x v="121"/>
    <x v="2"/>
    <x v="7"/>
  </r>
  <r>
    <n v="2351"/>
    <x v="2351"/>
    <s v="Donate $30 or more and receive a free selfie stick."/>
    <x v="341"/>
    <x v="1651"/>
    <x v="1"/>
    <x v="4"/>
    <s v="NZD"/>
    <n v="1430360739"/>
    <n v="1427768739"/>
    <b v="0"/>
    <n v="7"/>
    <b v="0"/>
    <x v="7"/>
    <x v="60"/>
    <x v="1709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x v="50"/>
    <x v="121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x v="50"/>
    <x v="121"/>
    <x v="2"/>
    <x v="7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x v="50"/>
    <x v="380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x v="60"/>
    <x v="440"/>
    <x v="2"/>
    <x v="7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x v="50"/>
    <x v="121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x v="50"/>
    <x v="121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x v="50"/>
    <x v="121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x v="77"/>
    <x v="1710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x v="50"/>
    <x v="447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x v="50"/>
    <x v="121"/>
    <x v="2"/>
    <x v="7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x v="129"/>
    <x v="88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x v="50"/>
    <x v="121"/>
    <x v="2"/>
    <x v="7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x v="50"/>
    <x v="121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x v="50"/>
    <x v="121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x v="57"/>
    <x v="1711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x v="60"/>
    <x v="1712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x v="50"/>
    <x v="73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x v="50"/>
    <x v="121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x v="50"/>
    <x v="372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x v="50"/>
    <x v="121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x v="56"/>
    <x v="179"/>
    <x v="2"/>
    <x v="7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x v="50"/>
    <x v="73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x v="50"/>
    <x v="119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x v="50"/>
    <x v="121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x v="57"/>
    <x v="1713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x v="50"/>
    <x v="121"/>
    <x v="2"/>
    <x v="7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x v="50"/>
    <x v="121"/>
    <x v="2"/>
    <x v="7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x v="50"/>
    <x v="121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x v="50"/>
    <x v="1714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x v="53"/>
    <x v="1715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x v="56"/>
    <x v="822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x v="65"/>
    <x v="1716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x v="60"/>
    <x v="120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x v="60"/>
    <x v="171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x v="50"/>
    <x v="121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x v="60"/>
    <x v="1718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x v="60"/>
    <x v="1719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x v="50"/>
    <x v="179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x v="50"/>
    <x v="121"/>
    <x v="2"/>
    <x v="7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x v="50"/>
    <x v="380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x v="50"/>
    <x v="121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x v="50"/>
    <x v="73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x v="50"/>
    <x v="1720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x v="50"/>
    <x v="121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x v="50"/>
    <x v="119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x v="50"/>
    <x v="121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x v="50"/>
    <x v="121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x v="50"/>
    <x v="121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x v="50"/>
    <x v="121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x v="60"/>
    <x v="1721"/>
    <x v="7"/>
    <x v="19"/>
  </r>
  <r>
    <n v="2402"/>
    <x v="2402"/>
    <s v="Small town, delicious treats, and a mobile truck"/>
    <x v="14"/>
    <x v="401"/>
    <x v="2"/>
    <x v="0"/>
    <s v="USD"/>
    <n v="1431533931"/>
    <n v="1428941931"/>
    <b v="0"/>
    <n v="1"/>
    <b v="0"/>
    <x v="19"/>
    <x v="50"/>
    <x v="364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x v="123"/>
    <x v="1722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x v="50"/>
    <x v="121"/>
    <x v="7"/>
    <x v="19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x v="61"/>
    <x v="1723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x v="139"/>
    <x v="1724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x v="78"/>
    <x v="1725"/>
    <x v="7"/>
    <x v="19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x v="50"/>
    <x v="2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x v="53"/>
    <x v="468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x v="50"/>
    <x v="121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x v="60"/>
    <x v="679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x v="50"/>
    <x v="121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x v="60"/>
    <x v="1538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x v="56"/>
    <x v="1726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x v="60"/>
    <x v="1727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x v="50"/>
    <x v="144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x v="50"/>
    <x v="121"/>
    <x v="7"/>
    <x v="19"/>
  </r>
  <r>
    <n v="2418"/>
    <x v="2418"/>
    <s v="I want to start my food truck business."/>
    <x v="31"/>
    <x v="139"/>
    <x v="2"/>
    <x v="0"/>
    <s v="USD"/>
    <n v="1427225644"/>
    <n v="1422045244"/>
    <b v="0"/>
    <n v="5"/>
    <b v="0"/>
    <x v="19"/>
    <x v="50"/>
    <x v="120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x v="50"/>
    <x v="121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x v="77"/>
    <x v="1728"/>
    <x v="7"/>
    <x v="19"/>
  </r>
  <r>
    <n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x v="19"/>
    <x v="50"/>
    <x v="120"/>
    <x v="7"/>
    <x v="19"/>
  </r>
  <r>
    <n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x v="19"/>
    <x v="50"/>
    <x v="120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x v="50"/>
    <x v="1729"/>
    <x v="7"/>
    <x v="19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x v="60"/>
    <x v="1730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x v="50"/>
    <x v="120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x v="50"/>
    <x v="121"/>
    <x v="7"/>
    <x v="19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x v="50"/>
    <x v="120"/>
    <x v="7"/>
    <x v="19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x v="50"/>
    <x v="120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x v="60"/>
    <x v="1731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x v="60"/>
    <x v="678"/>
    <x v="7"/>
    <x v="19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x v="50"/>
    <x v="120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x v="50"/>
    <x v="120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x v="50"/>
    <x v="121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x v="50"/>
    <x v="31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x v="50"/>
    <x v="1732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x v="50"/>
    <x v="377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x v="50"/>
    <x v="121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x v="50"/>
    <x v="73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x v="50"/>
    <x v="121"/>
    <x v="7"/>
    <x v="1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x v="50"/>
    <x v="144"/>
    <x v="7"/>
    <x v="19"/>
  </r>
  <r>
    <n v="2441"/>
    <x v="2441"/>
    <s v="YOU can help Alchemy Pops POP up on a street near you!"/>
    <x v="51"/>
    <x v="1678"/>
    <x v="0"/>
    <x v="0"/>
    <s v="USD"/>
    <n v="1437627540"/>
    <n v="1435806054"/>
    <b v="0"/>
    <n v="109"/>
    <b v="1"/>
    <x v="33"/>
    <x v="29"/>
    <x v="1733"/>
    <x v="7"/>
    <x v="33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x v="9"/>
    <x v="925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x v="195"/>
    <x v="1734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x v="15"/>
    <x v="1735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x v="36"/>
    <x v="1624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x v="239"/>
    <x v="1736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x v="333"/>
    <x v="1737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x v="29"/>
    <x v="1738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x v="29"/>
    <x v="466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x v="21"/>
    <x v="1739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x v="41"/>
    <x v="1740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x v="84"/>
    <x v="1741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x v="19"/>
    <x v="3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x v="7"/>
    <x v="1742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x v="112"/>
    <x v="783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x v="141"/>
    <x v="1743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x v="21"/>
    <x v="1744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x v="5"/>
    <x v="1745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x v="21"/>
    <x v="1235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x v="7"/>
    <x v="1746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x v="3"/>
    <x v="1747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x v="38"/>
    <x v="1748"/>
    <x v="4"/>
    <x v="14"/>
  </r>
  <r>
    <n v="2463"/>
    <x v="2463"/>
    <s v="Emma Ate The Lion's debut full length album"/>
    <x v="13"/>
    <x v="66"/>
    <x v="0"/>
    <x v="0"/>
    <s v="USD"/>
    <n v="1366138800"/>
    <n v="1362710425"/>
    <b v="0"/>
    <n v="75"/>
    <b v="1"/>
    <x v="14"/>
    <x v="31"/>
    <x v="1117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x v="38"/>
    <x v="1237"/>
    <x v="4"/>
    <x v="14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x v="144"/>
    <x v="1105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x v="8"/>
    <x v="1749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x v="17"/>
    <x v="1750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x v="13"/>
    <x v="1392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x v="35"/>
    <x v="1751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x v="33"/>
    <x v="1752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x v="30"/>
    <x v="1753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x v="104"/>
    <x v="276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x v="8"/>
    <x v="1754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x v="8"/>
    <x v="1755"/>
    <x v="4"/>
    <x v="14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x v="2"/>
    <x v="1090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x v="2"/>
    <x v="1756"/>
    <x v="4"/>
    <x v="14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x v="193"/>
    <x v="1757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x v="30"/>
    <x v="1758"/>
    <x v="4"/>
    <x v="14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x v="18"/>
    <x v="1759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x v="8"/>
    <x v="404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x v="40"/>
    <x v="1760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x v="8"/>
    <x v="1665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x v="35"/>
    <x v="1761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x v="17"/>
    <x v="1762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x v="33"/>
    <x v="1763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x v="334"/>
    <x v="1764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x v="8"/>
    <x v="1765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x v="13"/>
    <x v="1766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x v="84"/>
    <x v="1767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x v="10"/>
    <x v="1768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x v="33"/>
    <x v="1769"/>
    <x v="4"/>
    <x v="14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x v="105"/>
    <x v="1770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x v="32"/>
    <x v="1771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x v="7"/>
    <x v="1772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x v="30"/>
    <x v="1475"/>
    <x v="4"/>
    <x v="14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x v="8"/>
    <x v="1773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x v="40"/>
    <x v="1774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x v="6"/>
    <x v="1775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x v="195"/>
    <x v="1776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x v="40"/>
    <x v="1777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x v="56"/>
    <x v="1778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x v="50"/>
    <x v="1779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x v="50"/>
    <x v="121"/>
    <x v="7"/>
    <x v="34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x v="50"/>
    <x v="121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x v="50"/>
    <x v="121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x v="60"/>
    <x v="2"/>
    <x v="7"/>
    <x v="34"/>
  </r>
  <r>
    <n v="2507"/>
    <x v="2506"/>
    <s v="Unique dishes for a unique city!."/>
    <x v="350"/>
    <x v="117"/>
    <x v="2"/>
    <x v="0"/>
    <s v="USD"/>
    <n v="1431308704"/>
    <n v="1428716704"/>
    <b v="0"/>
    <n v="0"/>
    <b v="0"/>
    <x v="34"/>
    <x v="50"/>
    <x v="121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x v="50"/>
    <x v="121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x v="60"/>
    <x v="669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x v="50"/>
    <x v="822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x v="50"/>
    <x v="121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x v="50"/>
    <x v="121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x v="50"/>
    <x v="121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x v="53"/>
    <x v="1780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x v="118"/>
    <x v="1781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x v="50"/>
    <x v="121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x v="54"/>
    <x v="1782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x v="50"/>
    <x v="121"/>
    <x v="7"/>
    <x v="34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x v="50"/>
    <x v="1783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x v="50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x v="15"/>
    <x v="1784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x v="8"/>
    <x v="1785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x v="94"/>
    <x v="1786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x v="21"/>
    <x v="1787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x v="8"/>
    <x v="1788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x v="40"/>
    <x v="1789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x v="21"/>
    <x v="212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x v="13"/>
    <x v="1790"/>
    <x v="4"/>
    <x v="35"/>
  </r>
  <r>
    <n v="2529"/>
    <x v="2528"/>
    <s v="Opera. Short. New."/>
    <x v="12"/>
    <x v="1736"/>
    <x v="0"/>
    <x v="0"/>
    <s v="USD"/>
    <n v="1332636975"/>
    <n v="1328752575"/>
    <b v="0"/>
    <n v="76"/>
    <b v="1"/>
    <x v="35"/>
    <x v="3"/>
    <x v="1791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x v="8"/>
    <x v="1792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x v="8"/>
    <x v="1793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x v="9"/>
    <x v="1794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x v="38"/>
    <x v="772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x v="2"/>
    <x v="1795"/>
    <x v="4"/>
    <x v="35"/>
  </r>
  <r>
    <n v="2535"/>
    <x v="2534"/>
    <s v="Mark Hayes: Requiem Recording"/>
    <x v="22"/>
    <x v="1741"/>
    <x v="0"/>
    <x v="0"/>
    <s v="USD"/>
    <n v="1417463945"/>
    <n v="1414781945"/>
    <b v="0"/>
    <n v="78"/>
    <b v="1"/>
    <x v="35"/>
    <x v="3"/>
    <x v="1796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x v="31"/>
    <x v="1797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x v="5"/>
    <x v="101"/>
    <x v="4"/>
    <x v="3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x v="40"/>
    <x v="1798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x v="8"/>
    <x v="1799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x v="33"/>
    <x v="1800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x v="13"/>
    <x v="35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x v="3"/>
    <x v="1801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x v="94"/>
    <x v="1802"/>
    <x v="4"/>
    <x v="35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x v="7"/>
    <x v="1803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x v="228"/>
    <x v="1804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x v="20"/>
    <x v="1805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x v="28"/>
    <x v="1806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x v="21"/>
    <x v="1807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x v="33"/>
    <x v="1808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x v="7"/>
    <x v="1809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x v="33"/>
    <x v="1810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x v="13"/>
    <x v="1811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x v="94"/>
    <x v="1812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x v="4"/>
    <x v="1813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x v="13"/>
    <x v="1814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x v="6"/>
    <x v="1815"/>
    <x v="4"/>
    <x v="35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x v="90"/>
    <x v="1816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x v="15"/>
    <x v="1817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x v="38"/>
    <x v="1818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x v="8"/>
    <x v="1819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x v="50"/>
    <x v="121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x v="60"/>
    <x v="380"/>
    <x v="7"/>
    <x v="19"/>
  </r>
  <r>
    <n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x v="19"/>
    <x v="50"/>
    <x v="121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x v="50"/>
    <x v="121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x v="60"/>
    <x v="101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x v="50"/>
    <x v="121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x v="50"/>
    <x v="88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x v="60"/>
    <x v="73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x v="53"/>
    <x v="1820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x v="60"/>
    <x v="1821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x v="50"/>
    <x v="368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x v="50"/>
    <x v="121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x v="50"/>
    <x v="121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x v="50"/>
    <x v="121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x v="50"/>
    <x v="121"/>
    <x v="7"/>
    <x v="19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x v="50"/>
    <x v="121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x v="50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x v="50"/>
    <x v="121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x v="50"/>
    <x v="1822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x v="60"/>
    <x v="156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x v="57"/>
    <x v="1823"/>
    <x v="7"/>
    <x v="19"/>
  </r>
  <r>
    <n v="2582"/>
    <x v="2581"/>
    <s v="The place where chicken meets liquor for the first time!"/>
    <x v="161"/>
    <x v="116"/>
    <x v="2"/>
    <x v="0"/>
    <s v="USD"/>
    <n v="1477784634"/>
    <n v="1475192634"/>
    <b v="0"/>
    <n v="1"/>
    <b v="0"/>
    <x v="19"/>
    <x v="50"/>
    <x v="120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x v="60"/>
    <x v="120"/>
    <x v="7"/>
    <x v="19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x v="50"/>
    <x v="121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x v="50"/>
    <x v="73"/>
    <x v="7"/>
    <x v="19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x v="50"/>
    <x v="144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x v="53"/>
    <x v="1824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x v="65"/>
    <x v="1825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x v="50"/>
    <x v="144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x v="50"/>
    <x v="121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x v="53"/>
    <x v="31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x v="50"/>
    <x v="73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x v="50"/>
    <x v="121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x v="50"/>
    <x v="120"/>
    <x v="7"/>
    <x v="19"/>
  </r>
  <r>
    <n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x v="19"/>
    <x v="81"/>
    <x v="1826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x v="148"/>
    <x v="182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x v="52"/>
    <x v="1828"/>
    <x v="7"/>
    <x v="19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x v="115"/>
    <x v="1829"/>
    <x v="7"/>
    <x v="19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x v="60"/>
    <x v="656"/>
    <x v="7"/>
    <x v="19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x v="113"/>
    <x v="1830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x v="335"/>
    <x v="95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x v="336"/>
    <x v="1831"/>
    <x v="2"/>
    <x v="36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x v="7"/>
    <x v="1832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x v="3"/>
    <x v="1833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x v="13"/>
    <x v="1834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x v="5"/>
    <x v="1835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x v="326"/>
    <x v="799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x v="337"/>
    <x v="1836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x v="272"/>
    <x v="1837"/>
    <x v="2"/>
    <x v="36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x v="48"/>
    <x v="1838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x v="338"/>
    <x v="1839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x v="174"/>
    <x v="700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x v="7"/>
    <x v="1840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x v="21"/>
    <x v="184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x v="106"/>
    <x v="1842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x v="41"/>
    <x v="1843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x v="339"/>
    <x v="1844"/>
    <x v="2"/>
    <x v="36"/>
  </r>
  <r>
    <n v="2618"/>
    <x v="2617"/>
    <s v="LTD ED COLLECTIBLE SPACE ART FEAT. ASTRONAUTS"/>
    <x v="36"/>
    <x v="1786"/>
    <x v="0"/>
    <x v="0"/>
    <s v="USD"/>
    <n v="1449000061"/>
    <n v="1443812461"/>
    <b v="1"/>
    <n v="77"/>
    <b v="1"/>
    <x v="36"/>
    <x v="2"/>
    <x v="1845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x v="340"/>
    <x v="1341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x v="124"/>
    <x v="1846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x v="91"/>
    <x v="1847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x v="26"/>
    <x v="1848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x v="35"/>
    <x v="1849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x v="341"/>
    <x v="905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x v="342"/>
    <x v="1850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x v="20"/>
    <x v="150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x v="343"/>
    <x v="1851"/>
    <x v="2"/>
    <x v="36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x v="5"/>
    <x v="1852"/>
    <x v="2"/>
    <x v="36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x v="30"/>
    <x v="1853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x v="137"/>
    <x v="1854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x v="41"/>
    <x v="1855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x v="0"/>
    <x v="1856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x v="255"/>
    <x v="1857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x v="6"/>
    <x v="1858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x v="8"/>
    <x v="1859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x v="229"/>
    <x v="1860"/>
    <x v="2"/>
    <x v="36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x v="183"/>
    <x v="1861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x v="21"/>
    <x v="1862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x v="344"/>
    <x v="1863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x v="6"/>
    <x v="1864"/>
    <x v="2"/>
    <x v="36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x v="60"/>
    <x v="2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x v="50"/>
    <x v="121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x v="122"/>
    <x v="1865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x v="53"/>
    <x v="1866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x v="57"/>
    <x v="1867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x v="59"/>
    <x v="1868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x v="60"/>
    <x v="1028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x v="60"/>
    <x v="1869"/>
    <x v="2"/>
    <x v="36"/>
  </r>
  <r>
    <n v="2649"/>
    <x v="2648"/>
    <s v="They have launched a Kickstarter."/>
    <x v="152"/>
    <x v="1811"/>
    <x v="1"/>
    <x v="0"/>
    <s v="USD"/>
    <n v="1454370941"/>
    <n v="1449186941"/>
    <b v="0"/>
    <n v="3"/>
    <b v="0"/>
    <x v="36"/>
    <x v="50"/>
    <x v="1870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x v="60"/>
    <x v="1871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x v="53"/>
    <x v="1872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x v="60"/>
    <x v="1873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x v="81"/>
    <x v="1874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x v="50"/>
    <x v="434"/>
    <x v="2"/>
    <x v="36"/>
  </r>
  <r>
    <n v="2655"/>
    <x v="2654"/>
    <s v="Thank you for your support!"/>
    <x v="36"/>
    <x v="1815"/>
    <x v="1"/>
    <x v="0"/>
    <s v="USD"/>
    <n v="1455048000"/>
    <n v="1452631647"/>
    <b v="0"/>
    <n v="43"/>
    <b v="0"/>
    <x v="36"/>
    <x v="70"/>
    <x v="1875"/>
    <x v="2"/>
    <x v="36"/>
  </r>
  <r>
    <n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x v="36"/>
    <x v="57"/>
    <x v="1876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x v="118"/>
    <x v="1877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x v="50"/>
    <x v="1878"/>
    <x v="2"/>
    <x v="36"/>
  </r>
  <r>
    <n v="2659"/>
    <x v="2658"/>
    <s v="test"/>
    <x v="197"/>
    <x v="1819"/>
    <x v="1"/>
    <x v="0"/>
    <s v="USD"/>
    <n v="1429321210"/>
    <n v="1426729210"/>
    <b v="0"/>
    <n v="10"/>
    <b v="0"/>
    <x v="36"/>
    <x v="56"/>
    <x v="1879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x v="50"/>
    <x v="1880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x v="33"/>
    <x v="1881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x v="13"/>
    <x v="1882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x v="2"/>
    <x v="1883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x v="33"/>
    <x v="1884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x v="4"/>
    <x v="1885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x v="175"/>
    <x v="1886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x v="38"/>
    <x v="1887"/>
    <x v="2"/>
    <x v="37"/>
  </r>
  <r>
    <n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x v="37"/>
    <x v="193"/>
    <x v="1888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x v="105"/>
    <x v="1889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x v="52"/>
    <x v="1890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x v="57"/>
    <x v="1891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x v="69"/>
    <x v="1892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x v="58"/>
    <x v="1893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x v="163"/>
    <x v="1894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x v="59"/>
    <x v="1895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x v="119"/>
    <x v="1896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x v="82"/>
    <x v="1897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x v="50"/>
    <x v="1898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x v="50"/>
    <x v="878"/>
    <x v="2"/>
    <x v="37"/>
  </r>
  <r>
    <n v="2680"/>
    <x v="2679"/>
    <s v="iHeartPillow, Connecting loved ones"/>
    <x v="261"/>
    <x v="1836"/>
    <x v="2"/>
    <x v="3"/>
    <s v="EUR"/>
    <n v="1459915491"/>
    <n v="1457327091"/>
    <b v="0"/>
    <n v="4"/>
    <b v="0"/>
    <x v="37"/>
    <x v="60"/>
    <x v="159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x v="60"/>
    <x v="440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x v="58"/>
    <x v="1899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x v="50"/>
    <x v="1028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x v="60"/>
    <x v="438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x v="50"/>
    <x v="119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x v="50"/>
    <x v="121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x v="50"/>
    <x v="121"/>
    <x v="7"/>
    <x v="19"/>
  </r>
  <r>
    <n v="2688"/>
    <x v="2687"/>
    <s v="The amazing gourmet Mac N Cheez Food Truck Campaigne!"/>
    <x v="63"/>
    <x v="1838"/>
    <x v="2"/>
    <x v="0"/>
    <s v="USD"/>
    <n v="1424746800"/>
    <n v="1422067870"/>
    <b v="0"/>
    <n v="14"/>
    <b v="0"/>
    <x v="19"/>
    <x v="50"/>
    <x v="1900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x v="50"/>
    <x v="120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x v="57"/>
    <x v="1901"/>
    <x v="7"/>
    <x v="19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x v="50"/>
    <x v="827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x v="60"/>
    <x v="380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x v="60"/>
    <x v="140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x v="50"/>
    <x v="120"/>
    <x v="7"/>
    <x v="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x v="50"/>
    <x v="1902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x v="52"/>
    <x v="1903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x v="73"/>
    <x v="1904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x v="50"/>
    <x v="1905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x v="50"/>
    <x v="121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x v="60"/>
    <x v="827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x v="132"/>
    <x v="783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x v="122"/>
    <x v="1906"/>
    <x v="1"/>
    <x v="38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x v="3"/>
    <x v="1907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x v="52"/>
    <x v="1908"/>
    <x v="1"/>
    <x v="38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x v="57"/>
    <x v="1909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x v="20"/>
    <x v="1910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x v="345"/>
    <x v="423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x v="145"/>
    <x v="1911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x v="21"/>
    <x v="1912"/>
    <x v="1"/>
    <x v="38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x v="224"/>
    <x v="1913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x v="7"/>
    <x v="1914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x v="26"/>
    <x v="1915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x v="21"/>
    <x v="1694"/>
    <x v="1"/>
    <x v="38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x v="31"/>
    <x v="1916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x v="213"/>
    <x v="1917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x v="28"/>
    <x v="1085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x v="28"/>
    <x v="1918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x v="3"/>
    <x v="1919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x v="15"/>
    <x v="1920"/>
    <x v="1"/>
    <x v="38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x v="90"/>
    <x v="1921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x v="346"/>
    <x v="291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x v="169"/>
    <x v="1922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x v="49"/>
    <x v="1923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x v="347"/>
    <x v="1924"/>
    <x v="2"/>
    <x v="30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x v="14"/>
    <x v="1925"/>
    <x v="2"/>
    <x v="30"/>
  </r>
  <r>
    <n v="2726"/>
    <x v="2725"/>
    <s v="Krimston TWO: iPhone Dual SIM Case"/>
    <x v="57"/>
    <x v="1867"/>
    <x v="0"/>
    <x v="0"/>
    <s v="USD"/>
    <n v="1461333311"/>
    <n v="1458741311"/>
    <b v="0"/>
    <n v="404"/>
    <b v="1"/>
    <x v="30"/>
    <x v="6"/>
    <x v="1926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x v="348"/>
    <x v="1927"/>
    <x v="2"/>
    <x v="30"/>
  </r>
  <r>
    <n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x v="30"/>
    <x v="180"/>
    <x v="1928"/>
    <x v="2"/>
    <x v="30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x v="3"/>
    <x v="1929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x v="106"/>
    <x v="1810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x v="3"/>
    <x v="1930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x v="90"/>
    <x v="1931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x v="29"/>
    <x v="1932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x v="349"/>
    <x v="1933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x v="350"/>
    <x v="1934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x v="4"/>
    <x v="1935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x v="351"/>
    <x v="1936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x v="34"/>
    <x v="1937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x v="352"/>
    <x v="1621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x v="33"/>
    <x v="1938"/>
    <x v="2"/>
    <x v="30"/>
  </r>
  <r>
    <n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x v="39"/>
    <x v="50"/>
    <x v="435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x v="129"/>
    <x v="1939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x v="50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x v="62"/>
    <x v="1940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x v="66"/>
    <x v="1941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x v="117"/>
    <x v="1281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x v="58"/>
    <x v="431"/>
    <x v="3"/>
    <x v="39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x v="60"/>
    <x v="508"/>
    <x v="3"/>
    <x v="39"/>
  </r>
  <r>
    <n v="2749"/>
    <x v="2748"/>
    <s v="Self-publishing my children's book."/>
    <x v="3"/>
    <x v="178"/>
    <x v="2"/>
    <x v="0"/>
    <s v="USD"/>
    <n v="1428171037"/>
    <n v="1425582637"/>
    <b v="0"/>
    <n v="2"/>
    <b v="0"/>
    <x v="39"/>
    <x v="60"/>
    <x v="687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x v="50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x v="50"/>
    <x v="121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x v="57"/>
    <x v="1942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x v="118"/>
    <x v="12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x v="50"/>
    <x v="121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x v="221"/>
    <x v="1943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x v="54"/>
    <x v="1944"/>
    <x v="3"/>
    <x v="39"/>
  </r>
  <r>
    <n v="2757"/>
    <x v="2756"/>
    <s v="A children's letter book that Lampoons Hillary Clinton"/>
    <x v="15"/>
    <x v="115"/>
    <x v="2"/>
    <x v="0"/>
    <s v="USD"/>
    <n v="1470498332"/>
    <n v="1469202332"/>
    <b v="0"/>
    <n v="2"/>
    <b v="0"/>
    <x v="39"/>
    <x v="60"/>
    <x v="144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x v="81"/>
    <x v="492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x v="57"/>
    <x v="1780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x v="50"/>
    <x v="121"/>
    <x v="3"/>
    <x v="39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x v="60"/>
    <x v="373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x v="60"/>
    <x v="380"/>
    <x v="3"/>
    <x v="39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x v="50"/>
    <x v="179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x v="60"/>
    <x v="784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x v="50"/>
    <x v="121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x v="53"/>
    <x v="380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x v="60"/>
    <x v="1945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x v="51"/>
    <x v="1946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x v="50"/>
    <x v="120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x v="54"/>
    <x v="640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x v="50"/>
    <x v="121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x v="50"/>
    <x v="121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x v="50"/>
    <x v="120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x v="51"/>
    <x v="1947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x v="56"/>
    <x v="753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x v="59"/>
    <x v="1948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x v="50"/>
    <x v="119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x v="73"/>
    <x v="1949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x v="53"/>
    <x v="444"/>
    <x v="3"/>
    <x v="39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x v="50"/>
    <x v="121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x v="2"/>
    <x v="1192"/>
    <x v="1"/>
    <x v="6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x v="28"/>
    <x v="583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x v="41"/>
    <x v="1950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x v="17"/>
    <x v="1951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x v="2"/>
    <x v="1952"/>
    <x v="1"/>
    <x v="6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x v="90"/>
    <x v="1953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x v="28"/>
    <x v="9"/>
    <x v="1"/>
    <x v="6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x v="33"/>
    <x v="587"/>
    <x v="1"/>
    <x v="6"/>
  </r>
  <r>
    <n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x v="6"/>
    <x v="7"/>
    <x v="1954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x v="2"/>
    <x v="371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x v="33"/>
    <x v="1955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x v="29"/>
    <x v="1223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x v="38"/>
    <x v="1956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x v="95"/>
    <x v="380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x v="3"/>
    <x v="1957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x v="31"/>
    <x v="878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x v="33"/>
    <x v="1958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x v="7"/>
    <x v="1959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x v="16"/>
    <x v="1960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x v="18"/>
    <x v="1961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x v="18"/>
    <x v="1256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x v="21"/>
    <x v="1962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x v="30"/>
    <x v="1963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x v="41"/>
    <x v="73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x v="5"/>
    <x v="1964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x v="20"/>
    <x v="1965"/>
    <x v="1"/>
    <x v="6"/>
  </r>
  <r>
    <n v="2807"/>
    <x v="2806"/>
    <s v="Bringing Shakespeare back to the Playwrights"/>
    <x v="10"/>
    <x v="540"/>
    <x v="0"/>
    <x v="0"/>
    <s v="USD"/>
    <n v="1435611438"/>
    <n v="1433019438"/>
    <b v="0"/>
    <n v="93"/>
    <b v="1"/>
    <x v="6"/>
    <x v="9"/>
    <x v="1966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x v="8"/>
    <x v="109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x v="21"/>
    <x v="1967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x v="29"/>
    <x v="1968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x v="8"/>
    <x v="1969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x v="40"/>
    <x v="1922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x v="30"/>
    <x v="1970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x v="29"/>
    <x v="1971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x v="186"/>
    <x v="1972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x v="24"/>
    <x v="1973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x v="22"/>
    <x v="1974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x v="6"/>
    <x v="1975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x v="2"/>
    <x v="1976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x v="104"/>
    <x v="1977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x v="8"/>
    <x v="1343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x v="8"/>
    <x v="418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x v="39"/>
    <x v="1978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x v="16"/>
    <x v="693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x v="33"/>
    <x v="1979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x v="29"/>
    <x v="1980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x v="28"/>
    <x v="1981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x v="8"/>
    <x v="1982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x v="13"/>
    <x v="1983"/>
    <x v="1"/>
    <x v="6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x v="8"/>
    <x v="1984"/>
    <x v="1"/>
    <x v="6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x v="38"/>
    <x v="1985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x v="41"/>
    <x v="1986"/>
    <x v="1"/>
    <x v="6"/>
  </r>
  <r>
    <n v="2833"/>
    <x v="2832"/>
    <s v="A new play about exploring outer space"/>
    <x v="200"/>
    <x v="1920"/>
    <x v="0"/>
    <x v="0"/>
    <s v="USD"/>
    <n v="1444528800"/>
    <n v="1442804633"/>
    <b v="0"/>
    <n v="35"/>
    <b v="1"/>
    <x v="6"/>
    <x v="29"/>
    <x v="1987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x v="106"/>
    <x v="1988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x v="229"/>
    <x v="1989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x v="29"/>
    <x v="1990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x v="8"/>
    <x v="785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x v="28"/>
    <x v="1991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x v="38"/>
    <x v="1992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x v="3"/>
    <x v="1993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x v="60"/>
    <x v="119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x v="50"/>
    <x v="121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x v="50"/>
    <x v="121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x v="62"/>
    <x v="179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x v="188"/>
    <x v="1994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x v="50"/>
    <x v="121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x v="50"/>
    <x v="121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x v="50"/>
    <x v="457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x v="60"/>
    <x v="144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x v="65"/>
    <x v="1995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x v="50"/>
    <x v="121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x v="53"/>
    <x v="1996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x v="50"/>
    <x v="121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x v="72"/>
    <x v="1997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x v="119"/>
    <x v="88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x v="62"/>
    <x v="821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x v="68"/>
    <x v="13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x v="50"/>
    <x v="121"/>
    <x v="1"/>
    <x v="6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x v="53"/>
    <x v="431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x v="113"/>
    <x v="1998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x v="188"/>
    <x v="1999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x v="50"/>
    <x v="1714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x v="50"/>
    <x v="135"/>
    <x v="1"/>
    <x v="6"/>
  </r>
  <r>
    <n v="2864"/>
    <x v="2863"/>
    <s v="Accessible, original theatre for all!"/>
    <x v="30"/>
    <x v="130"/>
    <x v="2"/>
    <x v="1"/>
    <s v="GBP"/>
    <n v="1437139080"/>
    <n v="1434552207"/>
    <b v="0"/>
    <n v="3"/>
    <b v="0"/>
    <x v="6"/>
    <x v="53"/>
    <x v="140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x v="50"/>
    <x v="121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x v="60"/>
    <x v="377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x v="68"/>
    <x v="2000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x v="72"/>
    <x v="2001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x v="60"/>
    <x v="1238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x v="77"/>
    <x v="160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x v="62"/>
    <x v="1582"/>
    <x v="1"/>
    <x v="6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x v="50"/>
    <x v="121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x v="151"/>
    <x v="2002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x v="62"/>
    <x v="2003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x v="50"/>
    <x v="1029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x v="50"/>
    <x v="121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x v="57"/>
    <x v="149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x v="53"/>
    <x v="2004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x v="50"/>
    <x v="2005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x v="61"/>
    <x v="2006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x v="50"/>
    <x v="121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x v="122"/>
    <x v="2007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x v="118"/>
    <x v="2008"/>
    <x v="1"/>
    <x v="6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x v="50"/>
    <x v="2009"/>
    <x v="1"/>
    <x v="6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x v="69"/>
    <x v="433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x v="62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x v="50"/>
    <x v="144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x v="50"/>
    <x v="121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x v="151"/>
    <x v="2010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x v="60"/>
    <x v="582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x v="56"/>
    <x v="1594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x v="114"/>
    <x v="2011"/>
    <x v="1"/>
    <x v="6"/>
  </r>
  <r>
    <n v="2893"/>
    <x v="2892"/>
    <s v="Fundraising for REDISCOVERING KIA THE PLAY"/>
    <x v="10"/>
    <x v="379"/>
    <x v="2"/>
    <x v="0"/>
    <s v="USD"/>
    <n v="1420768800"/>
    <n v="1415644395"/>
    <b v="0"/>
    <n v="2"/>
    <b v="0"/>
    <x v="6"/>
    <x v="60"/>
    <x v="381"/>
    <x v="1"/>
    <x v="6"/>
  </r>
  <r>
    <n v="2894"/>
    <x v="2893"/>
    <s v="This Is A Story About A Woman A Man And A Woman"/>
    <x v="63"/>
    <x v="117"/>
    <x v="2"/>
    <x v="0"/>
    <s v="USD"/>
    <n v="1428100815"/>
    <n v="1422920415"/>
    <b v="0"/>
    <n v="0"/>
    <b v="0"/>
    <x v="6"/>
    <x v="50"/>
    <x v="121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x v="62"/>
    <x v="2012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x v="70"/>
    <x v="2013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x v="62"/>
    <x v="2014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x v="65"/>
    <x v="2015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x v="50"/>
    <x v="121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x v="353"/>
    <x v="2016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x v="60"/>
    <x v="362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x v="50"/>
    <x v="380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x v="60"/>
    <x v="2017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x v="62"/>
    <x v="644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x v="82"/>
    <x v="2018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x v="114"/>
    <x v="2019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x v="50"/>
    <x v="120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x v="56"/>
    <x v="1775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x v="50"/>
    <x v="135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x v="50"/>
    <x v="120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x v="121"/>
    <x v="2020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x v="51"/>
    <x v="2021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x v="50"/>
    <x v="120"/>
    <x v="1"/>
    <x v="6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x v="50"/>
    <x v="120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x v="220"/>
    <x v="2022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x v="59"/>
    <x v="2023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x v="66"/>
    <x v="2024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x v="117"/>
    <x v="353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x v="114"/>
    <x v="434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x v="117"/>
    <x v="2025"/>
    <x v="1"/>
    <x v="6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x v="32"/>
    <x v="1340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x v="8"/>
    <x v="160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x v="8"/>
    <x v="179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x v="33"/>
    <x v="2026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x v="21"/>
    <x v="2027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x v="105"/>
    <x v="753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x v="26"/>
    <x v="2028"/>
    <x v="1"/>
    <x v="4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x v="40"/>
    <x v="8"/>
    <x v="683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x v="21"/>
    <x v="2029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x v="7"/>
    <x v="2030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x v="6"/>
    <x v="596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x v="2"/>
    <x v="2031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x v="33"/>
    <x v="2032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x v="29"/>
    <x v="2033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x v="7"/>
    <x v="2034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x v="30"/>
    <x v="1753"/>
    <x v="1"/>
    <x v="4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x v="18"/>
    <x v="2035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x v="7"/>
    <x v="2036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x v="33"/>
    <x v="2037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x v="13"/>
    <x v="129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x v="50"/>
    <x v="120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x v="68"/>
    <x v="2038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x v="50"/>
    <x v="121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x v="60"/>
    <x v="101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x v="50"/>
    <x v="121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x v="50"/>
    <x v="120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x v="65"/>
    <x v="2039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x v="50"/>
    <x v="2040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x v="56"/>
    <x v="381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x v="50"/>
    <x v="121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x v="53"/>
    <x v="2041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x v="59"/>
    <x v="2042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x v="50"/>
    <x v="2043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x v="50"/>
    <x v="121"/>
    <x v="1"/>
    <x v="38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x v="64"/>
    <x v="177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x v="123"/>
    <x v="2044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x v="53"/>
    <x v="723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x v="50"/>
    <x v="121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x v="50"/>
    <x v="121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x v="50"/>
    <x v="121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x v="5"/>
    <x v="2045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x v="108"/>
    <x v="546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x v="13"/>
    <x v="2046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x v="7"/>
    <x v="2047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x v="15"/>
    <x v="2048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x v="35"/>
    <x v="2049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x v="35"/>
    <x v="2050"/>
    <x v="1"/>
    <x v="6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x v="6"/>
    <x v="2051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x v="200"/>
    <x v="2052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x v="6"/>
    <x v="2053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x v="8"/>
    <x v="2054"/>
    <x v="1"/>
    <x v="6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x v="2"/>
    <x v="2055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x v="215"/>
    <x v="2056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x v="21"/>
    <x v="1242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x v="8"/>
    <x v="2057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x v="193"/>
    <x v="2058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x v="35"/>
    <x v="787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x v="32"/>
    <x v="2059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x v="7"/>
    <x v="2060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x v="15"/>
    <x v="709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x v="32"/>
    <x v="1290"/>
    <x v="1"/>
    <x v="38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x v="21"/>
    <x v="1149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x v="92"/>
    <x v="2061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x v="8"/>
    <x v="2062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x v="108"/>
    <x v="2063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x v="6"/>
    <x v="2064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x v="5"/>
    <x v="2065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x v="8"/>
    <x v="669"/>
    <x v="1"/>
    <x v="38"/>
  </r>
  <r>
    <n v="2989"/>
    <x v="2988"/>
    <s v="Bring the movies back to Bethel, Maine."/>
    <x v="22"/>
    <x v="1987"/>
    <x v="0"/>
    <x v="0"/>
    <s v="USD"/>
    <n v="1450673940"/>
    <n v="1448756962"/>
    <b v="0"/>
    <n v="364"/>
    <b v="1"/>
    <x v="38"/>
    <x v="93"/>
    <x v="2066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x v="8"/>
    <x v="2067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x v="33"/>
    <x v="2068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x v="2"/>
    <x v="2069"/>
    <x v="1"/>
    <x v="38"/>
  </r>
  <r>
    <n v="2993"/>
    <x v="2992"/>
    <s v="Help us build the Kitchen from Hell!"/>
    <x v="28"/>
    <x v="1141"/>
    <x v="0"/>
    <x v="0"/>
    <s v="USD"/>
    <n v="1455998867"/>
    <n v="1453406867"/>
    <b v="0"/>
    <n v="22"/>
    <b v="1"/>
    <x v="38"/>
    <x v="8"/>
    <x v="1187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x v="354"/>
    <x v="2070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x v="2"/>
    <x v="2071"/>
    <x v="1"/>
    <x v="38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x v="174"/>
    <x v="2072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x v="3"/>
    <x v="2073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x v="33"/>
    <x v="2074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x v="17"/>
    <x v="2075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x v="8"/>
    <x v="368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x v="355"/>
    <x v="2076"/>
    <x v="1"/>
    <x v="38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x v="15"/>
    <x v="2077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x v="7"/>
    <x v="2078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x v="40"/>
    <x v="2079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x v="28"/>
    <x v="2080"/>
    <x v="1"/>
    <x v="38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x v="29"/>
    <x v="2081"/>
    <x v="1"/>
    <x v="38"/>
  </r>
  <r>
    <n v="3007"/>
    <x v="3006"/>
    <s v="Consuite for 2015 CoreCon.  An adventure into insanity."/>
    <x v="20"/>
    <x v="1144"/>
    <x v="0"/>
    <x v="0"/>
    <s v="USD"/>
    <n v="1429938683"/>
    <n v="1428124283"/>
    <b v="0"/>
    <n v="20"/>
    <b v="1"/>
    <x v="38"/>
    <x v="144"/>
    <x v="1205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x v="7"/>
    <x v="2082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x v="28"/>
    <x v="2083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x v="137"/>
    <x v="2084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x v="39"/>
    <x v="2085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x v="16"/>
    <x v="2086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x v="96"/>
    <x v="2087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x v="40"/>
    <x v="2088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x v="33"/>
    <x v="2089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x v="33"/>
    <x v="2090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x v="6"/>
    <x v="2091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x v="7"/>
    <x v="2092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x v="10"/>
    <x v="2093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x v="7"/>
    <x v="2094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x v="31"/>
    <x v="901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x v="7"/>
    <x v="2095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x v="33"/>
    <x v="2096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x v="351"/>
    <x v="2097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x v="120"/>
    <x v="2098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x v="1"/>
    <x v="1769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x v="26"/>
    <x v="2099"/>
    <x v="1"/>
    <x v="38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x v="239"/>
    <x v="2100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x v="5"/>
    <x v="2101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x v="13"/>
    <x v="2102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x v="8"/>
    <x v="246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x v="37"/>
    <x v="1302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x v="92"/>
    <x v="2103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x v="40"/>
    <x v="2104"/>
    <x v="1"/>
    <x v="38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x v="15"/>
    <x v="2105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x v="37"/>
    <x v="2106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x v="182"/>
    <x v="2107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x v="7"/>
    <x v="2108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x v="15"/>
    <x v="2109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x v="29"/>
    <x v="2110"/>
    <x v="1"/>
    <x v="38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x v="5"/>
    <x v="2111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x v="30"/>
    <x v="2112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x v="5"/>
    <x v="2113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x v="15"/>
    <x v="2114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x v="18"/>
    <x v="2115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x v="87"/>
    <x v="2116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x v="328"/>
    <x v="2117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x v="183"/>
    <x v="2118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x v="13"/>
    <x v="1793"/>
    <x v="1"/>
    <x v="38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x v="38"/>
    <x v="6"/>
    <x v="2119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x v="148"/>
    <x v="2120"/>
    <x v="1"/>
    <x v="38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x v="50"/>
    <x v="822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x v="50"/>
    <x v="140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x v="50"/>
    <x v="121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x v="50"/>
    <x v="120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x v="50"/>
    <x v="121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x v="50"/>
    <x v="121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x v="50"/>
    <x v="120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x v="56"/>
    <x v="2121"/>
    <x v="1"/>
    <x v="38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x v="50"/>
    <x v="1727"/>
    <x v="1"/>
    <x v="38"/>
  </r>
  <r>
    <n v="3061"/>
    <x v="3060"/>
    <s v="Save a historic Local theater."/>
    <x v="80"/>
    <x v="117"/>
    <x v="2"/>
    <x v="0"/>
    <s v="USD"/>
    <n v="1407955748"/>
    <n v="1405363748"/>
    <b v="0"/>
    <n v="0"/>
    <b v="0"/>
    <x v="38"/>
    <x v="50"/>
    <x v="121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x v="356"/>
    <x v="2122"/>
    <x v="1"/>
    <x v="38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x v="68"/>
    <x v="2123"/>
    <x v="1"/>
    <x v="3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x v="57"/>
    <x v="2124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x v="50"/>
    <x v="144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x v="81"/>
    <x v="2125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x v="56"/>
    <x v="438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x v="50"/>
    <x v="2126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x v="51"/>
    <x v="2127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x v="56"/>
    <x v="2128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x v="64"/>
    <x v="2129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x v="50"/>
    <x v="120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x v="5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x v="50"/>
    <x v="2131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x v="114"/>
    <x v="2132"/>
    <x v="1"/>
    <x v="38"/>
  </r>
  <r>
    <n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x v="38"/>
    <x v="77"/>
    <x v="2133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x v="50"/>
    <x v="1780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x v="50"/>
    <x v="1902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x v="60"/>
    <x v="2134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x v="50"/>
    <x v="2135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x v="50"/>
    <x v="2136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x v="50"/>
    <x v="121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x v="50"/>
    <x v="791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x v="81"/>
    <x v="2137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x v="53"/>
    <x v="2138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x v="50"/>
    <x v="407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x v="60"/>
    <x v="368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x v="50"/>
    <x v="823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x v="61"/>
    <x v="2139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x v="62"/>
    <x v="2140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x v="63"/>
    <x v="1803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x v="60"/>
    <x v="239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x v="61"/>
    <x v="2141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x v="50"/>
    <x v="380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x v="50"/>
    <x v="73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x v="65"/>
    <x v="2142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x v="123"/>
    <x v="2143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x v="65"/>
    <x v="2144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x v="51"/>
    <x v="2145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x v="77"/>
    <x v="2146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x v="81"/>
    <x v="380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x v="115"/>
    <x v="2147"/>
    <x v="1"/>
    <x v="3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x v="50"/>
    <x v="148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x v="75"/>
    <x v="2148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x v="72"/>
    <x v="2149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x v="65"/>
    <x v="2150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x v="68"/>
    <x v="2151"/>
    <x v="1"/>
    <x v="38"/>
  </r>
  <r>
    <n v="3108"/>
    <x v="3107"/>
    <s v="We need a permanent home for the theater!"/>
    <x v="63"/>
    <x v="375"/>
    <x v="2"/>
    <x v="0"/>
    <s v="USD"/>
    <n v="1430234394"/>
    <n v="1425053994"/>
    <b v="0"/>
    <n v="2"/>
    <b v="0"/>
    <x v="38"/>
    <x v="50"/>
    <x v="31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x v="78"/>
    <x v="658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x v="50"/>
    <x v="119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x v="117"/>
    <x v="2152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x v="62"/>
    <x v="2153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x v="65"/>
    <x v="2154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x v="50"/>
    <x v="121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x v="56"/>
    <x v="462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x v="219"/>
    <x v="1340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x v="50"/>
    <x v="120"/>
    <x v="1"/>
    <x v="38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x v="50"/>
    <x v="2155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x v="50"/>
    <x v="144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x v="50"/>
    <x v="2156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x v="60"/>
    <x v="119"/>
    <x v="1"/>
    <x v="38"/>
  </r>
  <r>
    <n v="3122"/>
    <x v="3121"/>
    <s v="cancelled until further notice"/>
    <x v="212"/>
    <x v="851"/>
    <x v="1"/>
    <x v="0"/>
    <s v="USD"/>
    <n v="1478733732"/>
    <n v="1478298132"/>
    <b v="0"/>
    <n v="2"/>
    <b v="0"/>
    <x v="38"/>
    <x v="74"/>
    <x v="2157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x v="149"/>
    <x v="2158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x v="50"/>
    <x v="516"/>
    <x v="1"/>
    <x v="38"/>
  </r>
  <r>
    <n v="3125"/>
    <x v="3124"/>
    <s v="N/A"/>
    <x v="86"/>
    <x v="117"/>
    <x v="1"/>
    <x v="0"/>
    <s v="USD"/>
    <n v="1452142672"/>
    <n v="1449550672"/>
    <b v="0"/>
    <n v="0"/>
    <b v="0"/>
    <x v="38"/>
    <x v="50"/>
    <x v="121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x v="65"/>
    <x v="2159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x v="50"/>
    <x v="121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x v="15"/>
    <x v="2160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x v="60"/>
    <x v="119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x v="65"/>
    <x v="2161"/>
    <x v="1"/>
    <x v="6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x v="63"/>
    <x v="399"/>
    <x v="1"/>
    <x v="6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x v="50"/>
    <x v="119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x v="29"/>
    <x v="1178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x v="61"/>
    <x v="644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x v="70"/>
    <x v="2162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x v="30"/>
    <x v="2163"/>
    <x v="1"/>
    <x v="6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x v="56"/>
    <x v="73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x v="50"/>
    <x v="121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x v="62"/>
    <x v="2164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x v="60"/>
    <x v="1196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x v="221"/>
    <x v="2165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x v="53"/>
    <x v="2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x v="50"/>
    <x v="121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x v="150"/>
    <x v="2166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x v="50"/>
    <x v="121"/>
    <x v="1"/>
    <x v="6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x v="57"/>
    <x v="2167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x v="90"/>
    <x v="2168"/>
    <x v="1"/>
    <x v="6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x v="6"/>
    <x v="26"/>
    <x v="2169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x v="3"/>
    <x v="364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x v="7"/>
    <x v="2170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x v="8"/>
    <x v="2171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x v="6"/>
    <x v="2172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x v="357"/>
    <x v="2173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x v="40"/>
    <x v="2174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x v="192"/>
    <x v="1259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x v="21"/>
    <x v="2175"/>
    <x v="1"/>
    <x v="6"/>
  </r>
  <r>
    <n v="3157"/>
    <x v="3156"/>
    <s v="Four Directors.  Four One Acts.  Four Genres.  For You."/>
    <x v="23"/>
    <x v="74"/>
    <x v="0"/>
    <x v="0"/>
    <s v="USD"/>
    <n v="1405746000"/>
    <n v="1404932105"/>
    <b v="1"/>
    <n v="41"/>
    <b v="1"/>
    <x v="6"/>
    <x v="7"/>
    <x v="2176"/>
    <x v="1"/>
    <x v="6"/>
  </r>
  <r>
    <n v="3158"/>
    <x v="3157"/>
    <s v="A 40s crime-noir play using nursery rhyme characters."/>
    <x v="10"/>
    <x v="2080"/>
    <x v="0"/>
    <x v="0"/>
    <s v="USD"/>
    <n v="1374523752"/>
    <n v="1371931752"/>
    <b v="1"/>
    <n v="69"/>
    <b v="1"/>
    <x v="6"/>
    <x v="35"/>
    <x v="2177"/>
    <x v="1"/>
    <x v="6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x v="18"/>
    <x v="1038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x v="21"/>
    <x v="20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x v="2"/>
    <x v="2178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x v="37"/>
    <x v="1403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x v="38"/>
    <x v="2179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x v="13"/>
    <x v="2180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x v="200"/>
    <x v="2181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x v="12"/>
    <x v="2182"/>
    <x v="1"/>
    <x v="6"/>
  </r>
  <r>
    <n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x v="6"/>
    <x v="31"/>
    <x v="2183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x v="39"/>
    <x v="2184"/>
    <x v="1"/>
    <x v="6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x v="33"/>
    <x v="965"/>
    <x v="1"/>
    <x v="6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x v="20"/>
    <x v="29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x v="15"/>
    <x v="1250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x v="41"/>
    <x v="2185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x v="33"/>
    <x v="2186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x v="7"/>
    <x v="2187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x v="5"/>
    <x v="1867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x v="41"/>
    <x v="2188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x v="16"/>
    <x v="2189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x v="174"/>
    <x v="2190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x v="35"/>
    <x v="2191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x v="28"/>
    <x v="2192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x v="15"/>
    <x v="811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x v="7"/>
    <x v="2193"/>
    <x v="1"/>
    <x v="6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x v="15"/>
    <x v="1583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x v="13"/>
    <x v="2194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x v="8"/>
    <x v="683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x v="21"/>
    <x v="2195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x v="31"/>
    <x v="2196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x v="187"/>
    <x v="2197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x v="81"/>
    <x v="2198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x v="50"/>
    <x v="121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x v="65"/>
    <x v="2199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x v="60"/>
    <x v="786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x v="81"/>
    <x v="2200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x v="50"/>
    <x v="121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x v="155"/>
    <x v="1656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x v="50"/>
    <x v="462"/>
    <x v="1"/>
    <x v="4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x v="57"/>
    <x v="2201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x v="50"/>
    <x v="2202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x v="221"/>
    <x v="2203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x v="50"/>
    <x v="120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x v="60"/>
    <x v="381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x v="358"/>
    <x v="183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x v="78"/>
    <x v="683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x v="50"/>
    <x v="121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x v="56"/>
    <x v="1878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x v="50"/>
    <x v="121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x v="132"/>
    <x v="2204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x v="3"/>
    <x v="2205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x v="17"/>
    <x v="2206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x v="9"/>
    <x v="2207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x v="28"/>
    <x v="2208"/>
    <x v="1"/>
    <x v="6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x v="9"/>
    <x v="2209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x v="8"/>
    <x v="2210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x v="21"/>
    <x v="2211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x v="8"/>
    <x v="2212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x v="8"/>
    <x v="2213"/>
    <x v="1"/>
    <x v="6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x v="31"/>
    <x v="2214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x v="21"/>
    <x v="2215"/>
    <x v="1"/>
    <x v="6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x v="8"/>
    <x v="2216"/>
    <x v="1"/>
    <x v="6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x v="6"/>
    <x v="7"/>
    <x v="2217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x v="33"/>
    <x v="247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x v="105"/>
    <x v="2218"/>
    <x v="1"/>
    <x v="6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x v="5"/>
    <x v="1145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x v="21"/>
    <x v="2219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x v="21"/>
    <x v="2220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x v="3"/>
    <x v="2221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x v="105"/>
    <x v="73"/>
    <x v="1"/>
    <x v="6"/>
  </r>
  <r>
    <n v="3228"/>
    <x v="3227"/>
    <s v="A Season of Powerful Women. A Season of Defiance."/>
    <x v="39"/>
    <x v="2123"/>
    <x v="0"/>
    <x v="0"/>
    <s v="USD"/>
    <n v="1450328340"/>
    <n v="1447606884"/>
    <b v="1"/>
    <n v="37"/>
    <b v="1"/>
    <x v="6"/>
    <x v="21"/>
    <x v="2222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x v="29"/>
    <x v="1345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x v="5"/>
    <x v="2223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x v="164"/>
    <x v="400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x v="26"/>
    <x v="2224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x v="17"/>
    <x v="2225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x v="8"/>
    <x v="2226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x v="33"/>
    <x v="2208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x v="7"/>
    <x v="2227"/>
    <x v="1"/>
    <x v="6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x v="7"/>
    <x v="2228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x v="20"/>
    <x v="1953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x v="6"/>
    <x v="2229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x v="7"/>
    <x v="2230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x v="41"/>
    <x v="2231"/>
    <x v="1"/>
    <x v="6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x v="37"/>
    <x v="1623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x v="33"/>
    <x v="2232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x v="33"/>
    <x v="2233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x v="3"/>
    <x v="2234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x v="38"/>
    <x v="1917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x v="6"/>
    <x v="2235"/>
    <x v="1"/>
    <x v="6"/>
  </r>
  <r>
    <n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x v="6"/>
    <x v="7"/>
    <x v="2236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x v="2"/>
    <x v="2237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x v="21"/>
    <x v="2238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x v="38"/>
    <x v="2239"/>
    <x v="1"/>
    <x v="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x v="30"/>
    <x v="1506"/>
    <x v="1"/>
    <x v="6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x v="21"/>
    <x v="2240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x v="7"/>
    <x v="2241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x v="215"/>
    <x v="2242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x v="30"/>
    <x v="1901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x v="6"/>
    <x v="1169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x v="2"/>
    <x v="2243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x v="6"/>
    <x v="2244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x v="15"/>
    <x v="2245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x v="8"/>
    <x v="2246"/>
    <x v="1"/>
    <x v="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x v="33"/>
    <x v="2247"/>
    <x v="1"/>
    <x v="6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x v="20"/>
    <x v="2248"/>
    <x v="1"/>
    <x v="6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x v="33"/>
    <x v="2249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x v="344"/>
    <x v="2250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x v="26"/>
    <x v="1042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x v="21"/>
    <x v="2251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x v="30"/>
    <x v="2252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x v="21"/>
    <x v="2253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x v="21"/>
    <x v="2254"/>
    <x v="1"/>
    <x v="6"/>
  </r>
  <r>
    <n v="3271"/>
    <x v="3270"/>
    <s v="A razor sharp satire to darken your Christmas."/>
    <x v="15"/>
    <x v="2161"/>
    <x v="0"/>
    <x v="1"/>
    <s v="GBP"/>
    <n v="1414927775"/>
    <n v="1412332175"/>
    <b v="1"/>
    <n v="51"/>
    <b v="1"/>
    <x v="6"/>
    <x v="22"/>
    <x v="2255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x v="224"/>
    <x v="2256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x v="13"/>
    <x v="2257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x v="7"/>
    <x v="2258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x v="8"/>
    <x v="2259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x v="16"/>
    <x v="2260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x v="15"/>
    <x v="2261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x v="33"/>
    <x v="2262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x v="35"/>
    <x v="2263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x v="33"/>
    <x v="2264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x v="108"/>
    <x v="2265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x v="33"/>
    <x v="2266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x v="2"/>
    <x v="2267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x v="21"/>
    <x v="2268"/>
    <x v="1"/>
    <x v="6"/>
  </r>
  <r>
    <n v="3285"/>
    <x v="3284"/>
    <s v="A new play by Matthew Gasda"/>
    <x v="402"/>
    <x v="2173"/>
    <x v="0"/>
    <x v="0"/>
    <s v="USD"/>
    <n v="1488258000"/>
    <n v="1485556626"/>
    <b v="0"/>
    <n v="81"/>
    <b v="1"/>
    <x v="6"/>
    <x v="20"/>
    <x v="2269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x v="21"/>
    <x v="2270"/>
    <x v="1"/>
    <x v="6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x v="8"/>
    <x v="2271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x v="8"/>
    <x v="2272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x v="18"/>
    <x v="2273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x v="10"/>
    <x v="2274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x v="35"/>
    <x v="2275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x v="359"/>
    <x v="2276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x v="106"/>
    <x v="518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x v="90"/>
    <x v="2277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x v="33"/>
    <x v="1999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x v="124"/>
    <x v="2278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x v="8"/>
    <x v="2279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x v="21"/>
    <x v="2280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x v="31"/>
    <x v="2281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x v="104"/>
    <x v="2282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x v="18"/>
    <x v="699"/>
    <x v="1"/>
    <x v="6"/>
  </r>
  <r>
    <n v="3302"/>
    <x v="3301"/>
    <s v="FilosofÃ­a de los anÃ³nimos"/>
    <x v="33"/>
    <x v="2186"/>
    <x v="0"/>
    <x v="3"/>
    <s v="EUR"/>
    <n v="1481099176"/>
    <n v="1478507176"/>
    <b v="0"/>
    <n v="50"/>
    <b v="1"/>
    <x v="6"/>
    <x v="33"/>
    <x v="2283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x v="31"/>
    <x v="2284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x v="2"/>
    <x v="2285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x v="21"/>
    <x v="2286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x v="215"/>
    <x v="2287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x v="13"/>
    <x v="2288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x v="108"/>
    <x v="2289"/>
    <x v="1"/>
    <x v="6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x v="175"/>
    <x v="656"/>
    <x v="1"/>
    <x v="6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x v="8"/>
    <x v="2290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x v="5"/>
    <x v="2291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x v="8"/>
    <x v="2254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x v="31"/>
    <x v="2292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x v="185"/>
    <x v="2293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x v="5"/>
    <x v="2294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x v="8"/>
    <x v="2295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x v="6"/>
    <x v="2296"/>
    <x v="1"/>
    <x v="6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x v="9"/>
    <x v="2297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x v="29"/>
    <x v="1178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x v="7"/>
    <x v="2298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x v="13"/>
    <x v="1245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x v="21"/>
    <x v="2299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x v="9"/>
    <x v="2047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x v="21"/>
    <x v="2300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x v="40"/>
    <x v="179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x v="7"/>
    <x v="2301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x v="7"/>
    <x v="2302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x v="91"/>
    <x v="2303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x v="16"/>
    <x v="2304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x v="6"/>
    <x v="2305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x v="2"/>
    <x v="2306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x v="8"/>
    <x v="2307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x v="2"/>
    <x v="2308"/>
    <x v="1"/>
    <x v="6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x v="86"/>
    <x v="2309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x v="8"/>
    <x v="2310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x v="8"/>
    <x v="1770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x v="5"/>
    <x v="2311"/>
    <x v="1"/>
    <x v="6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x v="21"/>
    <x v="2312"/>
    <x v="1"/>
    <x v="6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x v="3"/>
    <x v="2313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x v="178"/>
    <x v="2314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x v="8"/>
    <x v="2315"/>
    <x v="1"/>
    <x v="6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x v="21"/>
    <x v="2316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x v="193"/>
    <x v="935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x v="7"/>
    <x v="2317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x v="22"/>
    <x v="73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x v="5"/>
    <x v="2318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x v="17"/>
    <x v="2319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x v="8"/>
    <x v="2320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x v="42"/>
    <x v="2321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x v="3"/>
    <x v="395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x v="7"/>
    <x v="2322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x v="29"/>
    <x v="2323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x v="136"/>
    <x v="1245"/>
    <x v="1"/>
    <x v="6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x v="21"/>
    <x v="2145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x v="9"/>
    <x v="2324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x v="7"/>
    <x v="2325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x v="7"/>
    <x v="2326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x v="33"/>
    <x v="1555"/>
    <x v="1"/>
    <x v="6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x v="6"/>
    <x v="2327"/>
    <x v="1"/>
    <x v="6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x v="6"/>
    <x v="7"/>
    <x v="2036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x v="40"/>
    <x v="1417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x v="147"/>
    <x v="2328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x v="7"/>
    <x v="2329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x v="6"/>
    <x v="2330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x v="3"/>
    <x v="2331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x v="360"/>
    <x v="2332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x v="17"/>
    <x v="2333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x v="2"/>
    <x v="2334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x v="3"/>
    <x v="2335"/>
    <x v="1"/>
    <x v="6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x v="90"/>
    <x v="2336"/>
    <x v="1"/>
    <x v="6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x v="86"/>
    <x v="2337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x v="3"/>
    <x v="134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x v="8"/>
    <x v="1509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x v="13"/>
    <x v="2338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x v="8"/>
    <x v="2339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x v="8"/>
    <x v="2340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x v="7"/>
    <x v="1708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x v="29"/>
    <x v="2341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x v="3"/>
    <x v="2342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x v="3"/>
    <x v="2343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x v="21"/>
    <x v="2344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x v="7"/>
    <x v="2345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x v="20"/>
    <x v="2346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x v="8"/>
    <x v="2347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x v="8"/>
    <x v="44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x v="2"/>
    <x v="392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x v="16"/>
    <x v="2348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x v="3"/>
    <x v="1154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x v="41"/>
    <x v="2349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x v="21"/>
    <x v="2320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x v="316"/>
    <x v="2296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x v="8"/>
    <x v="683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x v="6"/>
    <x v="2350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x v="24"/>
    <x v="2005"/>
    <x v="1"/>
    <x v="6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x v="361"/>
    <x v="2351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x v="3"/>
    <x v="2352"/>
    <x v="1"/>
    <x v="6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x v="20"/>
    <x v="123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x v="38"/>
    <x v="555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x v="3"/>
    <x v="2353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x v="8"/>
    <x v="2354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x v="21"/>
    <x v="2355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x v="5"/>
    <x v="2356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x v="8"/>
    <x v="2124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x v="108"/>
    <x v="2357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x v="178"/>
    <x v="2358"/>
    <x v="1"/>
    <x v="6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x v="8"/>
    <x v="2359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x v="13"/>
    <x v="2360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x v="185"/>
    <x v="2361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x v="39"/>
    <x v="2362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x v="15"/>
    <x v="2363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x v="3"/>
    <x v="2364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x v="8"/>
    <x v="2365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x v="22"/>
    <x v="2235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x v="3"/>
    <x v="2366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x v="8"/>
    <x v="2367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x v="28"/>
    <x v="2368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x v="8"/>
    <x v="841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x v="7"/>
    <x v="2369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x v="13"/>
    <x v="2370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x v="178"/>
    <x v="2178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x v="7"/>
    <x v="237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x v="15"/>
    <x v="2372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x v="49"/>
    <x v="431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x v="3"/>
    <x v="2373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x v="33"/>
    <x v="2374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x v="29"/>
    <x v="2375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x v="8"/>
    <x v="246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x v="33"/>
    <x v="2376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x v="22"/>
    <x v="1783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x v="15"/>
    <x v="2377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x v="8"/>
    <x v="2378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x v="5"/>
    <x v="2379"/>
    <x v="1"/>
    <x v="6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x v="8"/>
    <x v="2380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x v="6"/>
    <x v="2381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x v="20"/>
    <x v="2382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x v="6"/>
    <x v="2383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x v="7"/>
    <x v="2384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x v="3"/>
    <x v="2385"/>
    <x v="1"/>
    <x v="6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x v="165"/>
    <x v="2386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x v="2"/>
    <x v="1085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x v="33"/>
    <x v="2387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x v="8"/>
    <x v="672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x v="362"/>
    <x v="2388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x v="363"/>
    <x v="2389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x v="8"/>
    <x v="2390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x v="29"/>
    <x v="2391"/>
    <x v="1"/>
    <x v="6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x v="29"/>
    <x v="2392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x v="5"/>
    <x v="392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x v="193"/>
    <x v="1922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x v="143"/>
    <x v="2393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x v="7"/>
    <x v="2394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x v="42"/>
    <x v="2395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x v="30"/>
    <x v="440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x v="7"/>
    <x v="2396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x v="7"/>
    <x v="2397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x v="87"/>
    <x v="2398"/>
    <x v="1"/>
    <x v="6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x v="49"/>
    <x v="2399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x v="39"/>
    <x v="2400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x v="9"/>
    <x v="2401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x v="364"/>
    <x v="73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x v="86"/>
    <x v="2402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x v="180"/>
    <x v="2403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x v="33"/>
    <x v="2404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x v="21"/>
    <x v="2405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x v="33"/>
    <x v="2406"/>
    <x v="1"/>
    <x v="6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x v="37"/>
    <x v="2407"/>
    <x v="1"/>
    <x v="6"/>
  </r>
  <r>
    <n v="3467"/>
    <x v="3465"/>
    <s v="Venus in Fur, By David Ives."/>
    <x v="9"/>
    <x v="168"/>
    <x v="0"/>
    <x v="0"/>
    <s v="USD"/>
    <n v="1426864032"/>
    <n v="1424275632"/>
    <b v="0"/>
    <n v="47"/>
    <b v="1"/>
    <x v="6"/>
    <x v="7"/>
    <x v="890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x v="108"/>
    <x v="2408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x v="40"/>
    <x v="2000"/>
    <x v="1"/>
    <x v="6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x v="95"/>
    <x v="683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x v="205"/>
    <x v="1299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x v="21"/>
    <x v="2230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x v="8"/>
    <x v="2409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x v="7"/>
    <x v="2410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x v="40"/>
    <x v="135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x v="3"/>
    <x v="364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x v="41"/>
    <x v="2411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x v="40"/>
    <x v="2412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x v="30"/>
    <x v="2413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x v="1"/>
    <x v="2414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x v="17"/>
    <x v="2415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x v="178"/>
    <x v="366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x v="12"/>
    <x v="2376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x v="35"/>
    <x v="2416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x v="7"/>
    <x v="2281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x v="19"/>
    <x v="2417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x v="30"/>
    <x v="2418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x v="10"/>
    <x v="2419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x v="40"/>
    <x v="91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x v="30"/>
    <x v="1604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x v="137"/>
    <x v="2420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x v="2"/>
    <x v="2421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x v="8"/>
    <x v="246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x v="8"/>
    <x v="2422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x v="13"/>
    <x v="797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x v="39"/>
    <x v="2423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x v="15"/>
    <x v="2424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x v="21"/>
    <x v="2425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x v="6"/>
    <x v="2426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x v="6"/>
    <x v="2427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x v="7"/>
    <x v="2428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x v="2"/>
    <x v="2429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x v="29"/>
    <x v="2430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x v="8"/>
    <x v="178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x v="3"/>
    <x v="2431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x v="21"/>
    <x v="2432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x v="3"/>
    <x v="1716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x v="144"/>
    <x v="1028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x v="6"/>
    <x v="2433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x v="7"/>
    <x v="2434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x v="7"/>
    <x v="2435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x v="8"/>
    <x v="2436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x v="90"/>
    <x v="2437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x v="5"/>
    <x v="687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x v="33"/>
    <x v="2438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x v="8"/>
    <x v="2439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x v="8"/>
    <x v="2440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x v="5"/>
    <x v="2441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x v="7"/>
    <x v="2442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x v="7"/>
    <x v="2443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x v="312"/>
    <x v="1300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x v="8"/>
    <x v="2444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x v="35"/>
    <x v="2445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x v="21"/>
    <x v="2446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x v="6"/>
    <x v="2447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x v="21"/>
    <x v="2448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x v="16"/>
    <x v="2010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x v="7"/>
    <x v="2449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x v="88"/>
    <x v="2202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x v="8"/>
    <x v="178"/>
    <x v="1"/>
    <x v="6"/>
  </r>
  <r>
    <n v="3531"/>
    <x v="3529"/>
    <s v="A political comedy for a crazy election year"/>
    <x v="28"/>
    <x v="1958"/>
    <x v="0"/>
    <x v="0"/>
    <s v="USD"/>
    <n v="1467301334"/>
    <n v="1464709334"/>
    <b v="0"/>
    <n v="26"/>
    <b v="1"/>
    <x v="6"/>
    <x v="30"/>
    <x v="2450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x v="17"/>
    <x v="2451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x v="9"/>
    <x v="2452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x v="94"/>
    <x v="2453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x v="33"/>
    <x v="1428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x v="42"/>
    <x v="2454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x v="144"/>
    <x v="14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x v="30"/>
    <x v="2455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x v="28"/>
    <x v="2456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x v="4"/>
    <x v="885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x v="2"/>
    <x v="104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x v="21"/>
    <x v="2457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x v="2"/>
    <x v="2458"/>
    <x v="1"/>
    <x v="6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x v="8"/>
    <x v="2459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x v="8"/>
    <x v="90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x v="21"/>
    <x v="2460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x v="35"/>
    <x v="2461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x v="21"/>
    <x v="2414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x v="21"/>
    <x v="2462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x v="2"/>
    <x v="2463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x v="21"/>
    <x v="1756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x v="8"/>
    <x v="2464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x v="6"/>
    <x v="1382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x v="40"/>
    <x v="2465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x v="8"/>
    <x v="1199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x v="8"/>
    <x v="2466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x v="8"/>
    <x v="2467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x v="124"/>
    <x v="2468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x v="3"/>
    <x v="2469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x v="29"/>
    <x v="2470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x v="21"/>
    <x v="2471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x v="328"/>
    <x v="2472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x v="2"/>
    <x v="2473"/>
    <x v="1"/>
    <x v="6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x v="7"/>
    <x v="2474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x v="26"/>
    <x v="2475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x v="2"/>
    <x v="2476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x v="15"/>
    <x v="2477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x v="38"/>
    <x v="700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x v="8"/>
    <x v="2478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x v="35"/>
    <x v="1336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x v="108"/>
    <x v="2479"/>
    <x v="1"/>
    <x v="6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x v="8"/>
    <x v="2480"/>
    <x v="1"/>
    <x v="6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x v="33"/>
    <x v="2481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x v="6"/>
    <x v="2482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x v="7"/>
    <x v="2483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x v="8"/>
    <x v="135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x v="22"/>
    <x v="673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x v="8"/>
    <x v="1318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x v="8"/>
    <x v="669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x v="35"/>
    <x v="2484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x v="8"/>
    <x v="836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x v="315"/>
    <x v="2485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x v="15"/>
    <x v="938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x v="31"/>
    <x v="2486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x v="17"/>
    <x v="2487"/>
    <x v="1"/>
    <x v="6"/>
  </r>
  <r>
    <n v="3586"/>
    <x v="3584"/>
    <s v="See Theatre In A New Light"/>
    <x v="51"/>
    <x v="2369"/>
    <x v="0"/>
    <x v="0"/>
    <s v="USD"/>
    <n v="1474649070"/>
    <n v="1469465070"/>
    <b v="0"/>
    <n v="54"/>
    <b v="1"/>
    <x v="6"/>
    <x v="15"/>
    <x v="2488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x v="37"/>
    <x v="2489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x v="7"/>
    <x v="2490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x v="30"/>
    <x v="2491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x v="8"/>
    <x v="2492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x v="215"/>
    <x v="2493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x v="37"/>
    <x v="2494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x v="38"/>
    <x v="2495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x v="9"/>
    <x v="2496"/>
    <x v="1"/>
    <x v="6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x v="6"/>
    <x v="17"/>
    <x v="2497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x v="29"/>
    <x v="2498"/>
    <x v="1"/>
    <x v="6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x v="33"/>
    <x v="2499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x v="5"/>
    <x v="99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x v="180"/>
    <x v="1225"/>
    <x v="1"/>
    <x v="6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x v="6"/>
    <x v="22"/>
    <x v="2500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x v="3"/>
    <x v="104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x v="8"/>
    <x v="2501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x v="193"/>
    <x v="290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x v="40"/>
    <x v="2502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x v="361"/>
    <x v="76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x v="22"/>
    <x v="2503"/>
    <x v="1"/>
    <x v="6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x v="2"/>
    <x v="2005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x v="8"/>
    <x v="1354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x v="42"/>
    <x v="2504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x v="184"/>
    <x v="2505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x v="104"/>
    <x v="583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x v="124"/>
    <x v="2506"/>
    <x v="1"/>
    <x v="6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x v="8"/>
    <x v="368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x v="7"/>
    <x v="2507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x v="13"/>
    <x v="2508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x v="105"/>
    <x v="2509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x v="17"/>
    <x v="383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x v="7"/>
    <x v="2350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x v="40"/>
    <x v="1137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x v="2"/>
    <x v="2510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x v="5"/>
    <x v="2511"/>
    <x v="1"/>
    <x v="6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x v="8"/>
    <x v="635"/>
    <x v="1"/>
    <x v="6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x v="28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x v="2"/>
    <x v="2512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x v="33"/>
    <x v="1765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x v="21"/>
    <x v="2513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x v="8"/>
    <x v="2514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x v="50"/>
    <x v="121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x v="50"/>
    <x v="120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x v="50"/>
    <x v="120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x v="76"/>
    <x v="2515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x v="68"/>
    <x v="101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x v="131"/>
    <x v="2516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x v="65"/>
    <x v="2517"/>
    <x v="1"/>
    <x v="4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x v="71"/>
    <x v="2518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x v="50"/>
    <x v="121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x v="134"/>
    <x v="2519"/>
    <x v="1"/>
    <x v="40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x v="113"/>
    <x v="1694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x v="50"/>
    <x v="120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x v="52"/>
    <x v="1714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x v="50"/>
    <x v="121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x v="53"/>
    <x v="501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x v="50"/>
    <x v="121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x v="63"/>
    <x v="2520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x v="50"/>
    <x v="120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x v="62"/>
    <x v="2521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x v="52"/>
    <x v="2"/>
    <x v="1"/>
    <x v="40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x v="8"/>
    <x v="2522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x v="3"/>
    <x v="1158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x v="8"/>
    <x v="2011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x v="3"/>
    <x v="1337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x v="365"/>
    <x v="2523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x v="7"/>
    <x v="2524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x v="107"/>
    <x v="2525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x v="31"/>
    <x v="2526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x v="6"/>
    <x v="2527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x v="38"/>
    <x v="2528"/>
    <x v="1"/>
    <x v="6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x v="6"/>
    <x v="7"/>
    <x v="1700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x v="21"/>
    <x v="2529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x v="8"/>
    <x v="2530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x v="38"/>
    <x v="2531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x v="7"/>
    <x v="2532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x v="3"/>
    <x v="433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x v="15"/>
    <x v="2533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x v="41"/>
    <x v="2534"/>
    <x v="1"/>
    <x v="6"/>
  </r>
  <r>
    <n v="3666"/>
    <x v="3662"/>
    <s v="Artistic Internship @ Ojai Playwrights Conference"/>
    <x v="38"/>
    <x v="647"/>
    <x v="0"/>
    <x v="0"/>
    <s v="USD"/>
    <n v="1406185200"/>
    <n v="1404337382"/>
    <b v="0"/>
    <n v="38"/>
    <b v="1"/>
    <x v="6"/>
    <x v="8"/>
    <x v="2535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x v="33"/>
    <x v="2536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x v="3"/>
    <x v="2537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x v="178"/>
    <x v="2538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x v="5"/>
    <x v="2539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x v="7"/>
    <x v="2540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x v="21"/>
    <x v="2541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x v="35"/>
    <x v="2542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x v="8"/>
    <x v="2543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x v="49"/>
    <x v="457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x v="32"/>
    <x v="2544"/>
    <x v="1"/>
    <x v="6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x v="33"/>
    <x v="2545"/>
    <x v="1"/>
    <x v="6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x v="33"/>
    <x v="2546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x v="5"/>
    <x v="2547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x v="40"/>
    <x v="2548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x v="20"/>
    <x v="1025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x v="86"/>
    <x v="69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x v="38"/>
    <x v="2549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x v="86"/>
    <x v="2550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x v="6"/>
    <x v="17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x v="7"/>
    <x v="2551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x v="8"/>
    <x v="2552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x v="15"/>
    <x v="995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x v="90"/>
    <x v="2553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x v="28"/>
    <x v="2554"/>
    <x v="1"/>
    <x v="6"/>
  </r>
  <r>
    <n v="3691"/>
    <x v="3687"/>
    <s v="World Premiere of last play written by Amiri Baraka"/>
    <x v="79"/>
    <x v="2417"/>
    <x v="0"/>
    <x v="0"/>
    <s v="USD"/>
    <n v="1425272340"/>
    <n v="1421426929"/>
    <b v="0"/>
    <n v="274"/>
    <b v="1"/>
    <x v="6"/>
    <x v="30"/>
    <x v="2555"/>
    <x v="1"/>
    <x v="6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x v="9"/>
    <x v="2556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x v="32"/>
    <x v="2557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x v="13"/>
    <x v="2558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x v="8"/>
    <x v="2559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x v="19"/>
    <x v="2560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x v="29"/>
    <x v="2561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x v="38"/>
    <x v="2562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x v="7"/>
    <x v="2007"/>
    <x v="1"/>
    <x v="6"/>
  </r>
  <r>
    <n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x v="6"/>
    <x v="10"/>
    <x v="2274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x v="8"/>
    <x v="2563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x v="15"/>
    <x v="2564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x v="4"/>
    <x v="2565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x v="104"/>
    <x v="2566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x v="33"/>
    <x v="1829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x v="10"/>
    <x v="2567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x v="362"/>
    <x v="2568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x v="126"/>
    <x v="2569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x v="29"/>
    <x v="2570"/>
    <x v="1"/>
    <x v="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x v="48"/>
    <x v="2571"/>
    <x v="1"/>
    <x v="6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x v="35"/>
    <x v="2572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x v="224"/>
    <x v="734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x v="21"/>
    <x v="2573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x v="21"/>
    <x v="2574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x v="33"/>
    <x v="2575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x v="94"/>
    <x v="843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x v="7"/>
    <x v="2576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x v="366"/>
    <x v="2577"/>
    <x v="1"/>
    <x v="6"/>
  </r>
  <r>
    <n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x v="6"/>
    <x v="367"/>
    <x v="2432"/>
    <x v="1"/>
    <x v="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x v="6"/>
    <x v="2"/>
    <x v="2578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x v="7"/>
    <x v="2579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x v="38"/>
    <x v="2580"/>
    <x v="1"/>
    <x v="6"/>
  </r>
  <r>
    <n v="3723"/>
    <x v="3719"/>
    <s v="Saltmine Theatre Company present Beauty and the Beast:"/>
    <x v="37"/>
    <x v="2437"/>
    <x v="0"/>
    <x v="1"/>
    <s v="GBP"/>
    <n v="1417374262"/>
    <n v="1414778662"/>
    <b v="0"/>
    <n v="63"/>
    <b v="1"/>
    <x v="6"/>
    <x v="21"/>
    <x v="2581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x v="33"/>
    <x v="2582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x v="37"/>
    <x v="2583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x v="368"/>
    <x v="2584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x v="7"/>
    <x v="2503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x v="114"/>
    <x v="2585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x v="113"/>
    <x v="2586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x v="54"/>
    <x v="101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x v="57"/>
    <x v="1237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x v="77"/>
    <x v="163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x v="50"/>
    <x v="121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x v="58"/>
    <x v="2254"/>
    <x v="1"/>
    <x v="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x v="55"/>
    <x v="119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x v="60"/>
    <x v="119"/>
    <x v="1"/>
    <x v="6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x v="70"/>
    <x v="822"/>
    <x v="1"/>
    <x v="6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x v="82"/>
    <x v="817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x v="68"/>
    <x v="2587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x v="82"/>
    <x v="2588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x v="50"/>
    <x v="121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x v="53"/>
    <x v="380"/>
    <x v="1"/>
    <x v="6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x v="50"/>
    <x v="121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x v="50"/>
    <x v="121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x v="54"/>
    <x v="119"/>
    <x v="1"/>
    <x v="6"/>
  </r>
  <r>
    <n v="3746"/>
    <x v="3741"/>
    <s v="Generational curses CAN be broken...right?"/>
    <x v="0"/>
    <x v="1672"/>
    <x v="2"/>
    <x v="0"/>
    <s v="USD"/>
    <n v="1475918439"/>
    <n v="1473326439"/>
    <b v="0"/>
    <n v="1"/>
    <b v="0"/>
    <x v="6"/>
    <x v="53"/>
    <x v="2589"/>
    <x v="1"/>
    <x v="6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x v="60"/>
    <x v="380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x v="3"/>
    <x v="2590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x v="2"/>
    <x v="753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x v="8"/>
    <x v="2591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x v="18"/>
    <x v="2592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x v="40"/>
    <x v="789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x v="33"/>
    <x v="2593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x v="28"/>
    <x v="2594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x v="22"/>
    <x v="2595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x v="7"/>
    <x v="2596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x v="15"/>
    <x v="2597"/>
    <x v="1"/>
    <x v="40"/>
  </r>
  <r>
    <n v="3758"/>
    <x v="3753"/>
    <s v="LUIGI'S LADIES: an original one-woman musical comedy"/>
    <x v="15"/>
    <x v="317"/>
    <x v="0"/>
    <x v="0"/>
    <s v="USD"/>
    <n v="1400475600"/>
    <n v="1397819938"/>
    <b v="0"/>
    <n v="26"/>
    <b v="1"/>
    <x v="40"/>
    <x v="21"/>
    <x v="1254"/>
    <x v="1"/>
    <x v="40"/>
  </r>
  <r>
    <n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x v="40"/>
    <x v="5"/>
    <x v="2598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x v="7"/>
    <x v="2599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x v="8"/>
    <x v="2600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x v="6"/>
    <x v="2601"/>
    <x v="1"/>
    <x v="40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x v="8"/>
    <x v="2602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x v="8"/>
    <x v="2480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x v="40"/>
    <x v="2603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x v="33"/>
    <x v="2604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x v="16"/>
    <x v="645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x v="29"/>
    <x v="2605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x v="8"/>
    <x v="2606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x v="8"/>
    <x v="101"/>
    <x v="1"/>
    <x v="4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x v="91"/>
    <x v="2607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x v="5"/>
    <x v="2608"/>
    <x v="1"/>
    <x v="4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x v="29"/>
    <x v="2609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x v="8"/>
    <x v="101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x v="8"/>
    <x v="1451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x v="13"/>
    <x v="2610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x v="1"/>
    <x v="1129"/>
    <x v="1"/>
    <x v="4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x v="2"/>
    <x v="2611"/>
    <x v="1"/>
    <x v="40"/>
  </r>
  <r>
    <n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x v="40"/>
    <x v="3"/>
    <x v="938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x v="28"/>
    <x v="101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x v="5"/>
    <x v="2612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x v="21"/>
    <x v="2613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x v="32"/>
    <x v="2614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x v="41"/>
    <x v="2615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x v="298"/>
    <x v="965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x v="38"/>
    <x v="2616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x v="8"/>
    <x v="2617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x v="60"/>
    <x v="13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x v="56"/>
    <x v="2005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x v="50"/>
    <x v="121"/>
    <x v="1"/>
    <x v="40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x v="50"/>
    <x v="121"/>
    <x v="1"/>
    <x v="40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x v="50"/>
    <x v="827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x v="64"/>
    <x v="2618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x v="60"/>
    <x v="73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x v="53"/>
    <x v="144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x v="50"/>
    <x v="120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x v="369"/>
    <x v="2619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x v="60"/>
    <x v="1491"/>
    <x v="1"/>
    <x v="40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x v="65"/>
    <x v="965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x v="65"/>
    <x v="2620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x v="114"/>
    <x v="2621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x v="50"/>
    <x v="121"/>
    <x v="1"/>
    <x v="40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x v="68"/>
    <x v="2382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x v="50"/>
    <x v="121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x v="50"/>
    <x v="1720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x v="50"/>
    <x v="144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x v="75"/>
    <x v="2622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x v="8"/>
    <x v="683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x v="7"/>
    <x v="1316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x v="108"/>
    <x v="2623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x v="370"/>
    <x v="794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x v="5"/>
    <x v="2624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x v="7"/>
    <x v="2625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x v="49"/>
    <x v="2626"/>
    <x v="1"/>
    <x v="6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x v="8"/>
    <x v="73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x v="17"/>
    <x v="2627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x v="13"/>
    <x v="2628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x v="371"/>
    <x v="2629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x v="6"/>
    <x v="2630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x v="1"/>
    <x v="1615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x v="2"/>
    <x v="2631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x v="5"/>
    <x v="2632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x v="6"/>
    <x v="1622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x v="29"/>
    <x v="2633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x v="2"/>
    <x v="2634"/>
    <x v="1"/>
    <x v="6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x v="17"/>
    <x v="440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x v="42"/>
    <x v="2635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x v="8"/>
    <x v="2636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x v="8"/>
    <x v="2637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x v="372"/>
    <x v="753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x v="6"/>
    <x v="2638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x v="2"/>
    <x v="2639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x v="16"/>
    <x v="277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x v="15"/>
    <x v="2640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x v="12"/>
    <x v="375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x v="40"/>
    <x v="2641"/>
    <x v="1"/>
    <x v="6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x v="21"/>
    <x v="2642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x v="7"/>
    <x v="2643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x v="7"/>
    <x v="2644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x v="373"/>
    <x v="94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x v="114"/>
    <x v="2645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x v="66"/>
    <x v="2646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x v="70"/>
    <x v="2647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x v="139"/>
    <x v="2648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x v="53"/>
    <x v="2649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x v="56"/>
    <x v="2120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x v="63"/>
    <x v="2650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x v="63"/>
    <x v="2651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x v="113"/>
    <x v="2652"/>
    <x v="1"/>
    <x v="6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x v="65"/>
    <x v="2653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x v="122"/>
    <x v="2654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x v="50"/>
    <x v="119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x v="50"/>
    <x v="31"/>
    <x v="1"/>
    <x v="6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x v="63"/>
    <x v="2655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x v="56"/>
    <x v="380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x v="50"/>
    <x v="120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x v="62"/>
    <x v="177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x v="53"/>
    <x v="119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x v="50"/>
    <x v="120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x v="82"/>
    <x v="2656"/>
    <x v="1"/>
    <x v="6"/>
  </r>
  <r>
    <n v="3861"/>
    <x v="3856"/>
    <s v="THE COMING OF THE LORD!"/>
    <x v="13"/>
    <x v="173"/>
    <x v="2"/>
    <x v="0"/>
    <s v="USD"/>
    <n v="1415828820"/>
    <n v="1412258977"/>
    <b v="0"/>
    <n v="1"/>
    <b v="0"/>
    <x v="6"/>
    <x v="62"/>
    <x v="101"/>
    <x v="1"/>
    <x v="6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x v="50"/>
    <x v="120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x v="50"/>
    <x v="121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x v="60"/>
    <x v="135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x v="117"/>
    <x v="2235"/>
    <x v="1"/>
    <x v="6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x v="6"/>
    <x v="60"/>
    <x v="148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x v="55"/>
    <x v="2214"/>
    <x v="1"/>
    <x v="6"/>
  </r>
  <r>
    <n v="3868"/>
    <x v="3863"/>
    <s v="New collection of music by Scott Evan Davis!"/>
    <x v="10"/>
    <x v="115"/>
    <x v="1"/>
    <x v="1"/>
    <s v="GBP"/>
    <n v="1410191405"/>
    <n v="1408031405"/>
    <b v="0"/>
    <n v="1"/>
    <b v="0"/>
    <x v="40"/>
    <x v="50"/>
    <x v="119"/>
    <x v="1"/>
    <x v="40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x v="56"/>
    <x v="882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x v="77"/>
    <x v="1795"/>
    <x v="1"/>
    <x v="40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x v="56"/>
    <x v="140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x v="50"/>
    <x v="121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x v="50"/>
    <x v="121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x v="50"/>
    <x v="121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x v="50"/>
    <x v="121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x v="226"/>
    <x v="2355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x v="62"/>
    <x v="2657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x v="50"/>
    <x v="119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x v="50"/>
    <x v="121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x v="55"/>
    <x v="350"/>
    <x v="1"/>
    <x v="4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x v="62"/>
    <x v="380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x v="50"/>
    <x v="121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x v="50"/>
    <x v="121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x v="50"/>
    <x v="121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x v="50"/>
    <x v="121"/>
    <x v="1"/>
    <x v="40"/>
  </r>
  <r>
    <n v="3886"/>
    <x v="3881"/>
    <n v="1"/>
    <x v="3"/>
    <x v="117"/>
    <x v="1"/>
    <x v="2"/>
    <s v="AUD"/>
    <n v="1418275702"/>
    <n v="1415683702"/>
    <b v="0"/>
    <n v="0"/>
    <b v="0"/>
    <x v="40"/>
    <x v="50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x v="53"/>
    <x v="827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x v="117"/>
    <x v="2418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x v="60"/>
    <x v="2658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x v="123"/>
    <x v="2659"/>
    <x v="1"/>
    <x v="6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x v="6"/>
    <x v="69"/>
    <x v="2218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x v="50"/>
    <x v="121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x v="66"/>
    <x v="2660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x v="56"/>
    <x v="1296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x v="62"/>
    <x v="73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x v="57"/>
    <x v="65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x v="82"/>
    <x v="878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x v="69"/>
    <x v="1302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x v="60"/>
    <x v="368"/>
    <x v="1"/>
    <x v="6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x v="62"/>
    <x v="2661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x v="60"/>
    <x v="380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x v="190"/>
    <x v="2662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x v="50"/>
    <x v="121"/>
    <x v="1"/>
    <x v="6"/>
  </r>
  <r>
    <n v="3904"/>
    <x v="3899"/>
    <s v="A play that will cover 4000 years of black history."/>
    <x v="3"/>
    <x v="158"/>
    <x v="2"/>
    <x v="0"/>
    <s v="USD"/>
    <n v="1429074240"/>
    <n v="1427866200"/>
    <b v="0"/>
    <n v="2"/>
    <b v="0"/>
    <x v="6"/>
    <x v="50"/>
    <x v="1720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x v="81"/>
    <x v="2663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x v="356"/>
    <x v="2664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x v="77"/>
    <x v="266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x v="114"/>
    <x v="1783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x v="50"/>
    <x v="1178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x v="56"/>
    <x v="2666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x v="121"/>
    <x v="2417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x v="50"/>
    <x v="120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x v="54"/>
    <x v="2667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x v="71"/>
    <x v="2274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x v="50"/>
    <x v="144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x v="50"/>
    <x v="121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x v="50"/>
    <x v="119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x v="50"/>
    <x v="375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x v="53"/>
    <x v="179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x v="62"/>
    <x v="817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x v="50"/>
    <x v="121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x v="59"/>
    <x v="2668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x v="81"/>
    <x v="2669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x v="77"/>
    <x v="1338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x v="54"/>
    <x v="144"/>
    <x v="1"/>
    <x v="6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x v="50"/>
    <x v="2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x v="60"/>
    <x v="381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x v="55"/>
    <x v="2670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x v="53"/>
    <x v="2671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x v="50"/>
    <x v="121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x v="50"/>
    <x v="121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x v="50"/>
    <x v="120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x v="63"/>
    <x v="1466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x v="57"/>
    <x v="2672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x v="156"/>
    <x v="2213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x v="50"/>
    <x v="121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x v="374"/>
    <x v="2673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x v="81"/>
    <x v="295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x v="50"/>
    <x v="144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x v="50"/>
    <x v="148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x v="60"/>
    <x v="380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x v="50"/>
    <x v="121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x v="71"/>
    <x v="2674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x v="50"/>
    <x v="121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x v="50"/>
    <x v="144"/>
    <x v="1"/>
    <x v="6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x v="56"/>
    <x v="492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x v="56"/>
    <x v="470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x v="50"/>
    <x v="121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x v="63"/>
    <x v="2675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x v="60"/>
    <x v="380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x v="50"/>
    <x v="120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x v="50"/>
    <x v="380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x v="50"/>
    <x v="121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x v="50"/>
    <x v="121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x v="148"/>
    <x v="97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x v="50"/>
    <x v="121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x v="50"/>
    <x v="582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x v="188"/>
    <x v="2676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x v="148"/>
    <x v="821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x v="53"/>
    <x v="784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x v="50"/>
    <x v="678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x v="56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x v="50"/>
    <x v="121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x v="52"/>
    <x v="823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x v="51"/>
    <x v="367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x v="60"/>
    <x v="377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x v="148"/>
    <x v="2121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x v="57"/>
    <x v="1447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x v="113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x v="50"/>
    <x v="148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x v="60"/>
    <x v="2678"/>
    <x v="1"/>
    <x v="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x v="70"/>
    <x v="2679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x v="375"/>
    <x v="2680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x v="188"/>
    <x v="2681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x v="50"/>
    <x v="121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x v="216"/>
    <x v="2682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x v="60"/>
    <x v="2683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x v="57"/>
    <x v="1261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x v="53"/>
    <x v="1714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x v="82"/>
    <x v="2641"/>
    <x v="1"/>
    <x v="6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x v="65"/>
    <x v="628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x v="68"/>
    <x v="441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x v="131"/>
    <x v="2684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x v="52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x v="188"/>
    <x v="2685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x v="54"/>
    <x v="2686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x v="151"/>
    <x v="2687"/>
    <x v="1"/>
    <x v="6"/>
  </r>
  <r>
    <n v="3988"/>
    <x v="3982"/>
    <s v="An evening of of stories based both in myth and truth."/>
    <x v="15"/>
    <x v="573"/>
    <x v="2"/>
    <x v="0"/>
    <s v="USD"/>
    <n v="1440813413"/>
    <n v="1439517413"/>
    <b v="0"/>
    <n v="4"/>
    <b v="0"/>
    <x v="6"/>
    <x v="53"/>
    <x v="1729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x v="50"/>
    <x v="121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x v="65"/>
    <x v="1534"/>
    <x v="1"/>
    <x v="6"/>
  </r>
  <r>
    <n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x v="6"/>
    <x v="68"/>
    <x v="101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x v="62"/>
    <x v="2688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x v="50"/>
    <x v="362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x v="50"/>
    <x v="144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x v="131"/>
    <x v="827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x v="123"/>
    <x v="779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x v="50"/>
    <x v="121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x v="219"/>
    <x v="2689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x v="123"/>
    <x v="2690"/>
    <x v="1"/>
    <x v="6"/>
  </r>
  <r>
    <n v="4000"/>
    <x v="3994"/>
    <s v="An Enticing Trip into the World of Assisted Dying"/>
    <x v="6"/>
    <x v="115"/>
    <x v="2"/>
    <x v="0"/>
    <s v="USD"/>
    <n v="1462631358"/>
    <n v="1457450958"/>
    <b v="0"/>
    <n v="1"/>
    <b v="0"/>
    <x v="6"/>
    <x v="50"/>
    <x v="119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x v="151"/>
    <x v="2671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x v="53"/>
    <x v="2012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x v="54"/>
    <x v="965"/>
    <x v="1"/>
    <x v="6"/>
  </r>
  <r>
    <n v="4004"/>
    <x v="3998"/>
    <s v="Help Launch The Queen Into South Florida!"/>
    <x v="2"/>
    <x v="116"/>
    <x v="2"/>
    <x v="0"/>
    <s v="USD"/>
    <n v="1412740457"/>
    <n v="1410148457"/>
    <b v="0"/>
    <n v="1"/>
    <b v="0"/>
    <x v="6"/>
    <x v="50"/>
    <x v="120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x v="60"/>
    <x v="135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x v="50"/>
    <x v="447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x v="50"/>
    <x v="144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x v="52"/>
    <x v="2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x v="65"/>
    <x v="380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x v="148"/>
    <x v="2691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x v="59"/>
    <x v="2692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x v="50"/>
    <x v="121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x v="60"/>
    <x v="31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x v="50"/>
    <x v="121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x v="50"/>
    <x v="120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x v="51"/>
    <x v="119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x v="60"/>
    <x v="1780"/>
    <x v="1"/>
    <x v="6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x v="114"/>
    <x v="151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x v="60"/>
    <x v="1797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x v="123"/>
    <x v="836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x v="60"/>
    <x v="368"/>
    <x v="1"/>
    <x v="6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x v="140"/>
    <x v="2693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x v="50"/>
    <x v="121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x v="60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x v="62"/>
    <x v="368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x v="50"/>
    <x v="121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x v="113"/>
    <x v="2557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x v="58"/>
    <x v="2534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x v="50"/>
    <x v="121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x v="63"/>
    <x v="583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x v="50"/>
    <x v="121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x v="113"/>
    <x v="578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x v="73"/>
    <x v="2694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x v="60"/>
    <x v="101"/>
    <x v="1"/>
    <x v="6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x v="121"/>
    <x v="2695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x v="153"/>
    <x v="2696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x v="57"/>
    <x v="375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x v="81"/>
    <x v="2697"/>
    <x v="1"/>
    <x v="6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x v="64"/>
    <x v="88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x v="134"/>
    <x v="2698"/>
    <x v="1"/>
    <x v="6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x v="50"/>
    <x v="678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x v="50"/>
    <x v="582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x v="50"/>
    <x v="121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x v="151"/>
    <x v="690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x v="50"/>
    <x v="120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x v="59"/>
    <x v="134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x v="53"/>
    <x v="440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x v="82"/>
    <x v="2699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x v="50"/>
    <x v="580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x v="50"/>
    <x v="120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x v="50"/>
    <x v="121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x v="151"/>
    <x v="2700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x v="66"/>
    <x v="687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x v="50"/>
    <x v="121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x v="82"/>
    <x v="2701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x v="226"/>
    <x v="596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x v="66"/>
    <x v="947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x v="56"/>
    <x v="2702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x v="56"/>
    <x v="669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x v="56"/>
    <x v="2629"/>
    <x v="1"/>
    <x v="6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x v="50"/>
    <x v="121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x v="53"/>
    <x v="2703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x v="60"/>
    <x v="2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x v="118"/>
    <x v="1057"/>
    <x v="1"/>
    <x v="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x v="60"/>
    <x v="2704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x v="50"/>
    <x v="380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x v="220"/>
    <x v="2705"/>
    <x v="1"/>
    <x v="6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x v="60"/>
    <x v="2706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x v="122"/>
    <x v="2707"/>
    <x v="1"/>
    <x v="6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x v="123"/>
    <x v="440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x v="50"/>
    <x v="121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x v="50"/>
    <x v="447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x v="60"/>
    <x v="2708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x v="117"/>
    <x v="431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x v="129"/>
    <x v="2709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x v="50"/>
    <x v="121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x v="114"/>
    <x v="2710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x v="50"/>
    <x v="121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x v="50"/>
    <x v="144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x v="50"/>
    <x v="121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x v="63"/>
    <x v="2242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x v="53"/>
    <x v="1720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x v="66"/>
    <x v="2711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x v="50"/>
    <x v="119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x v="50"/>
    <x v="119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x v="62"/>
    <x v="2712"/>
    <x v="1"/>
    <x v="6"/>
  </r>
  <r>
    <n v="4087"/>
    <x v="4080"/>
    <s v="Comedy Stage Play"/>
    <x v="376"/>
    <x v="117"/>
    <x v="2"/>
    <x v="0"/>
    <s v="USD"/>
    <n v="1468777786"/>
    <n v="1466185786"/>
    <b v="0"/>
    <n v="0"/>
    <b v="0"/>
    <x v="6"/>
    <x v="50"/>
    <x v="121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x v="57"/>
    <x v="2561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x v="62"/>
    <x v="179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x v="56"/>
    <x v="1545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x v="55"/>
    <x v="156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x v="50"/>
    <x v="135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x v="53"/>
    <x v="2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x v="121"/>
    <x v="2713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x v="56"/>
    <x v="2714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x v="57"/>
    <x v="2715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x v="50"/>
    <x v="121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x v="50"/>
    <x v="121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x v="60"/>
    <x v="73"/>
    <x v="1"/>
    <x v="6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x v="50"/>
    <x v="121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x v="50"/>
    <x v="121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x v="117"/>
    <x v="2716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x v="54"/>
    <x v="407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x v="70"/>
    <x v="2717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x v="113"/>
    <x v="2718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x v="376"/>
    <x v="2719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x v="53"/>
    <x v="2150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x v="53"/>
    <x v="578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x v="50"/>
    <x v="121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x v="129"/>
    <x v="2720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x v="56"/>
    <x v="2721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x v="50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B6AB7-2BC9-4F21-B717-AA48C6DF0228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6857E-2E23-4463-A627-E65AC36A2A40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6764C-79F0-4ECC-8F83-9CD952C3A776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D3F77-E7A5-4625-9049-B36D96766384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4" firstHeaderRow="1" firstDataRow="1" firstDataCol="1" rowPageCount="1" colPageCount="1"/>
  <pivotFields count="18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dataField="1" numFmtId="164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Items count="1">
    <i/>
  </colItems>
  <pageFields count="1">
    <pageField fld="6" item="20" hier="-1"/>
  </pageFields>
  <dataFields count="1">
    <dataField name="Sum of Average Donation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95" zoomScaleNormal="95" workbookViewId="0">
      <pane xSplit="3" ySplit="1" topLeftCell="D3745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6640625" bestFit="1" customWidth="1"/>
    <col min="16" max="16" width="21.5546875" bestFit="1" customWidth="1"/>
    <col min="17" max="17" width="19.6640625" bestFit="1" customWidth="1"/>
    <col min="18" max="18" width="16.6640625" bestFit="1" customWidth="1"/>
    <col min="19" max="19" width="27.6640625" bestFit="1" customWidth="1"/>
    <col min="20" max="20" width="26.21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" t="s">
        <v>8366</v>
      </c>
      <c r="T1" s="1" t="s">
        <v>8367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7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7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7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7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7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7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7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7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7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7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7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7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7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7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7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7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7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7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7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7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7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7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7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7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7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7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7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7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7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7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7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7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7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7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7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7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7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7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7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7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7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7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7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7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7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7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7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7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7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7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7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7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7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7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7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7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7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7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7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7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7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7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7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7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7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7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7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7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7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7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7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7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7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7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7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7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7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7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7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7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7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7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7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7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7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7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7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7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7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7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7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7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7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7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7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7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7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7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7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7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7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7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7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7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7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7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7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7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7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7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7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7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7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7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7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7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7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7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7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7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7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7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7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7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7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7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7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7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7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7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7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7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7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7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7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7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7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7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7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7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7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7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7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7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7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7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7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7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7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7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7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7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7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7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7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7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7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7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7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7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7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7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7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7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7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7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7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7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7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7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7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7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7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7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7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7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7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7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7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7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7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7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7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7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7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7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7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7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7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7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7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7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7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7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7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7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7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7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7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7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7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7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7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7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7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7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7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7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7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7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7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7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7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7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7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7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7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7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7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7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7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7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7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7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7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7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7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7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7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7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7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7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7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7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7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7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7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7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7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7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7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7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7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7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7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7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7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7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7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7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7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7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7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7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7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7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7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7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7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7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7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7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7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7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7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7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7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7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7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7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7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7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7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7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7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7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7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7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7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7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7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7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7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7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7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7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7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7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7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7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7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7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7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7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7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7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7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7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7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7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7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7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7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7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7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7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7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7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7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7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7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7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7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7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7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7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7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7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7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7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7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7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7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7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7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7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7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7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7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7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7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7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7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7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7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7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7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7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7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7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7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7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7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7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7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7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7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7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7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7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7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7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7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7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7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7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7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7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7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7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7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7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7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7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7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7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7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7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7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7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7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7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7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7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7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7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7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7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7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7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7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7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7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7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7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7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7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7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7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7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7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7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7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7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7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7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7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7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7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7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7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7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7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7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7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7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7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7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7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7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7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7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7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7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7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7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7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7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7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7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7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7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7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7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7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7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7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7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7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7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7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7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7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7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7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7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7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7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7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7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7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7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7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7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7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7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7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7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7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7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7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7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7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7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7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7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7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7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7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7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7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7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7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7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7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7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7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7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7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7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7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7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7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7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7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7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7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7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7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7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7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7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7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7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7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7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7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7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7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7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7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7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7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7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7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7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7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7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7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7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7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7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7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7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7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7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7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7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7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7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7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7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7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7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7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7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7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7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7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7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7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7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7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7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7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7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7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7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7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7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7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7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7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7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7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7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7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7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7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7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7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7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7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7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7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7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7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7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7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7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7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7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7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7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7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7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7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7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7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7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7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7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7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7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7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7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7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7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7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7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7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7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7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7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7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7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7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7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7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7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7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7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7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7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7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7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7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7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7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7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7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7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7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7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7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7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7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7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7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7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7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7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7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7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7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7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7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7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7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7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7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7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7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7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7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7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7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7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7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7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7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7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7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7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7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7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7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7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7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7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7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7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7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7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7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7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7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7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7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7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7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7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7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7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7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7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7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7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7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7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7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7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7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7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7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7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7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7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7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7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7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7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7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7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7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7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7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7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7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7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7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7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7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7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7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7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7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7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7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7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7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7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7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7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7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7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7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7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7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7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7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7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7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7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7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7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7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7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7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7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7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7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7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7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7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7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7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7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7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7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7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7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7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7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7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7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7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7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7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7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7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7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7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7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7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7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7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7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7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7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7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7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7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7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7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7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7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7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7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7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7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7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7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7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7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7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7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7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7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7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7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7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7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7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7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7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7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7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7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7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7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7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7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7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7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7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7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7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7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7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7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7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7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7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7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7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7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7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7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7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7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7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7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7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7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7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7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7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7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7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7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7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7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7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7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7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7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7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7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7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7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7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7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7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7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7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7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7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7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7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7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7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7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7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7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7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7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7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7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7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7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7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7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7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7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7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7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7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7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7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7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7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7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7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7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7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7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7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7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7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7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7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7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7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7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7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7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7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7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7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7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7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7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7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7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7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7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7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7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7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7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7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7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7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7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7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7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7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7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7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7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7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7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7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7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7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7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7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7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7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7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7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7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7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7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7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7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7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7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7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7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7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7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7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7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7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7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7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7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7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7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7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7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7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7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7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7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7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7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7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7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7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7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7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7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7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7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7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7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7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7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7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7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7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7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7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7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7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7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7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7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7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7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7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7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7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7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7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7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7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7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7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7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7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7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7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7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7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7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7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7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7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7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7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7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7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7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7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7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7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7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7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7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7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7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7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7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7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7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7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7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7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7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7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7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7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7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7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7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7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7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7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7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7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7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7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7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7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7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7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7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7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7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7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7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7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7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7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7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7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7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7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7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7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7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7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7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7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7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7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7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7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7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7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7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7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7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7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7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7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7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7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7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7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7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7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7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7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7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7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7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7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7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7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7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7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7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7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7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7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7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7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7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7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7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7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7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7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7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7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7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7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7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7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7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7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7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7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7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7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7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7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7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7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7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7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7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7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7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7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7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7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7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7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7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7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7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7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7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7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7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7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7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7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7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7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7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7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7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7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7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7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7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7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7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7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7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7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7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7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7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7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7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7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7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7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7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7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7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7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7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7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7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7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7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7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7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7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7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7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7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7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7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7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7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7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7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7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7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7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7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7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7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7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7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7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7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7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7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7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7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7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7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7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7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7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7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7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7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7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7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7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7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7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7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7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7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7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7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7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7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7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7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7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7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7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7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7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7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7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7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7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7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7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7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7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7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7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7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7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7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7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7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7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7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7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7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7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7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7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7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7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7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7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7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7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7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7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7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7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7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7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7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7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7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7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7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7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7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7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7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7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7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7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7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7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7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7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7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7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7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7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7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7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7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7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7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7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7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7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7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7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7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7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7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7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7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7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7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7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7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7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7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7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7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7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7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7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7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7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7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7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7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7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7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7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7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7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7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7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7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7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7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7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7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7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7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7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7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7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7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7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7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7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7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7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7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7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7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7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7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7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7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7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7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7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7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7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7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7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7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7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7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7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7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7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7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7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7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7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7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7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7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7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7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7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7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7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7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7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7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7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7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7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7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7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7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7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7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7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7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7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7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7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7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7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7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7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7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7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7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7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7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7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7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7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7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7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7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7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7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7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7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7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7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7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7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7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7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7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7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7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7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7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7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7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7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7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7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7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7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7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7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7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7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7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7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7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7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7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7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7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7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7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7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7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7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7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7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7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7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7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7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7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7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7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7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7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7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7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7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7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7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7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7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7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7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7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7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7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7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7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7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7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7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7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7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7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7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7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7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7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7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7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7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7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7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7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7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7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7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7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7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7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7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7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7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7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7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7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7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7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7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7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7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7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7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7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7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7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7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7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7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7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7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7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7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7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7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7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7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7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7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7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7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7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7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7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7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7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7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7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7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7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7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7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7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7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7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7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7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7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7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7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7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7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7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7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7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7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7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7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7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7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7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7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7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7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7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7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7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7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7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7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7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7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7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7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7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7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7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7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7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7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7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7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7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7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7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7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7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7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7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7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7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7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7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7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7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7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7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7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7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7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7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7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7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7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7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7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7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7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7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7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7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7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7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7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7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7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7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7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7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7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7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7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7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7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7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7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7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7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7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7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7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7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7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7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7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7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7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7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7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7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7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7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7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7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7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7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7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7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7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7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7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7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7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7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7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7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7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7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7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7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7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7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7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7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7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7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7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7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7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7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7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7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7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7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7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7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7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7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7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7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7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7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7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7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7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7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7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7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7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7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7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7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7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7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7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7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7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7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7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7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7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7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7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7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7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7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7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7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7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7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7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7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7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7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7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7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7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7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7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7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7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7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7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7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7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7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7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7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7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7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7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7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7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7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7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7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7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7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7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7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7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7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7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7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7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7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7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7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7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7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7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7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7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7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7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7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7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7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7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7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7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7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7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7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7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7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7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7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7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7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7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7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7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7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7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7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7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7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7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7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7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7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7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7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7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7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7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7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7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7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7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7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7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7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7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7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7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7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7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7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7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7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7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7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7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7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7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7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7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7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7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7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7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7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7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7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7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7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7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7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7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7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7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7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7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7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7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7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7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7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7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7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7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7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7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7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7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7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7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7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7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7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7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7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7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7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7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7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7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7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7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7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7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7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7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7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7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7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7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7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7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7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7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7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7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7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7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7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7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7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7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7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7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7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7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7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7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7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7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7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7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7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7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7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7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7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7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7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7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7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7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7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7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7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7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7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7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7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7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7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7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7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7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7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7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7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7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7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7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7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7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7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7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7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7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7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7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7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7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7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7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7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7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7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7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7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7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7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7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7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7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7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7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7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7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7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7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7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7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7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7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7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7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7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7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7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7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7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7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7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7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7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7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7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7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7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7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7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7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7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7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7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7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7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7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7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7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7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7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7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7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7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7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7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7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7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7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7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7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7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7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7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7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7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7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7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7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7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7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7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7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7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7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7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7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7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7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7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7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7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7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7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7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7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7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7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7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7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7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7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7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7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7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7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7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7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7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7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7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7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7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7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7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7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7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7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7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7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7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7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7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7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7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7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7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7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7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7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7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7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7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7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7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7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7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7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7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7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7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7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7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7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7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7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7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7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7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7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7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7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7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7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7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7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7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7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7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7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7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7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7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7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7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7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7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7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7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7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7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7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7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7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7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7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7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7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7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7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7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7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7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7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7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7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7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7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7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7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7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7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7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7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7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7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7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7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7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7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7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7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7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7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7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7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7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7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7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7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7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7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7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7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7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7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7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7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7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7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7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7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7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7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7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7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7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7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7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7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7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7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7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7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7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7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7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7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7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7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7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7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7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7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7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7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7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7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7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7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7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7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7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7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7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7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7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7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7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7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7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7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7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7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7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7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7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7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7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7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7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7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7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7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7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7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7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7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7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7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7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7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7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7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7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7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7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7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7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7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7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7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7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7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7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7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7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7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7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7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7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7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7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7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7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7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7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7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7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7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7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7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7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7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7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7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7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7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7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7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7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7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7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7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7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7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7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7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7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7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7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7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7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7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7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7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7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7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7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7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7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7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7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7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7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7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7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7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7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7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7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7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7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7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7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7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7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7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7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7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7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7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7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7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7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7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7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7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7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7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7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7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7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7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7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7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7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7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7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7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7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7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7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7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7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7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7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7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7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7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7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7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7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7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7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7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7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7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7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7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7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7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7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7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7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7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7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7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7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7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7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7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7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7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7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7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7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7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7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7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7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7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7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7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7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7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7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7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7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7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7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7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7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7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7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7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7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7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7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7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7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7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7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7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7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7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7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7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7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7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7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7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7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7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7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7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7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7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7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7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7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7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7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7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7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7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7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7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7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7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7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7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7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7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7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7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7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7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7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7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7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7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7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7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7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7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7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7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7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7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7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7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7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7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7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7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7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7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7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7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7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7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7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7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7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7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7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7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7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7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7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7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7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7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7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7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7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7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7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7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7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7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7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7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7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7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7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7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7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7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7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7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7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7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7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7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7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7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7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7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7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7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7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7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7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7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7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7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7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7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7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7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7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7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7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7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7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7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7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7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7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7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7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7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7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7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7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7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7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7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7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7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7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7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7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7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7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7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7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7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7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7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7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7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7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7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7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7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7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7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7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7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7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7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7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7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7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7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7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7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7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7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7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7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7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7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7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7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7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7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7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7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7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7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7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7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7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7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7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7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7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7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7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7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7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7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7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7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7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7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7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7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7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7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7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7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7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7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7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7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7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7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7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7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7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7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7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7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7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7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7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7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7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7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7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7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7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7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7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7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7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7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7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7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7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7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7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7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7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7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7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7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7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7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7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7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7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7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7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7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7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7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7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7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7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7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7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7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7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7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7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7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7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7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7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7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7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7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7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7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7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7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7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7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7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7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7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7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7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7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7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7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7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7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7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7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7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7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7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7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7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7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7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7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7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7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7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7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7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7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7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7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7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7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7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7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7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7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7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7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7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7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7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7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7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7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7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7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7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7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7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7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7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7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7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7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7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7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7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7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7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7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7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7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7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7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7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7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7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7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7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7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7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7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7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7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7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7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7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7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7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7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7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7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7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7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7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7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7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7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7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7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7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7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7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7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7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7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7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7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7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7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7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7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7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7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7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7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7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7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7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7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7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7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7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7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7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7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7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7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7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7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7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7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7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7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7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7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7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7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7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7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7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7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7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7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7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7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7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7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7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7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7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7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7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7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7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7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7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7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7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7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7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7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7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7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7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7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7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7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7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7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7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7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7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7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7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7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7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7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7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7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7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7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7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7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7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7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7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7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7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7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7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7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7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7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7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7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7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7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7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7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7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7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7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7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7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7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7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7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7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7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7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7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7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7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7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7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7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7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7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7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7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7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7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7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7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7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7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7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7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7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7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7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7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7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7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7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7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7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7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7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7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7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7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7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7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7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7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7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7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7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7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7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7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7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7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7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7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7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7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7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7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7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7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7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7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7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7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7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7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7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7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7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7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7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7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7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7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7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7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7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7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7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7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7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7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7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7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7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7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7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7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7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7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7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7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7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7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7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7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7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7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7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7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7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7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7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7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7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7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7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7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7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7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7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7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7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7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7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7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7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7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7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7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7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7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7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7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7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7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7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7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7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7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7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7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7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7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7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7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7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7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7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7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7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7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7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7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7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7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7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7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7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7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7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7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7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7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7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7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7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7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7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7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7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7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7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7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7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7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7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7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7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7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7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7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7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7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7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7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7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7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7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7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7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7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7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7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7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7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7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7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7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7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7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7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7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7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7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7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7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7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7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7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7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7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7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7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7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7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7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7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7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7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7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7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7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7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7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7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7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7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7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7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7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7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7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7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7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7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7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7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7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7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7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7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7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7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7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7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7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7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7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7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7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7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7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7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7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7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7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7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7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7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7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7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7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7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7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7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7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7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7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7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7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7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7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7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7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7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7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7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7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7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7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7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7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7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7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7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7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7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7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7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7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7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7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7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7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7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7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7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7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7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7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7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7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7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7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7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7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7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7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7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7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7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7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7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7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7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7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7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7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7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7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7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7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7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7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7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7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7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7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7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7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7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7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7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7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7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7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7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7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7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7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7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7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7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7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7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7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7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7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7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7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7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7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7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7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7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7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7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7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7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7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7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7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7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7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7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7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7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7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7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7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7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7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7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7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7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7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7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7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7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7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7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7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7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7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7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7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7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7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7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7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7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7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7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7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7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7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7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7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7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7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7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7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7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7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7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7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7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7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7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7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7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7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7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7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7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7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7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7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7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7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7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7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7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7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7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7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7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7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7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7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7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7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7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7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7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7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7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7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7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7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7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7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7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7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7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7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7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7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7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7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7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7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7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7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7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7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7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7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7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7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7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7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7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7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7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7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7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7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7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7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7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7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7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7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7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7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7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7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7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7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7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7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7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7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7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7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7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7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7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7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7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7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7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7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7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7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7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7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7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7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7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7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7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7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7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7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7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7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7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7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7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7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7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7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7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7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7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7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7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7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7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7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7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7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7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7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7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7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7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7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7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7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7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7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7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7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7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7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7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7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7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7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7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7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7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7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7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7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7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7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7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7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7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7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7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7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7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7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7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7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7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7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7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7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7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7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7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7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7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7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7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7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7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7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7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7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7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7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7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7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7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7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7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7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7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7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7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7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7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7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7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7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7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7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7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7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7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7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7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7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7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7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7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7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7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7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7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7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7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7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7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7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7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7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7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7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7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7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7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7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7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7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7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7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7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7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7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7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7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7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7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7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7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7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7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7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7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7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7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7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7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7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7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7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7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7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7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7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7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7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7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7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7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7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7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7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7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7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7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7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7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7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7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7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7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7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7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7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7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7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7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7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7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7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7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7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7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7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7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7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7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7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7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7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7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7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7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7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7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7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7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7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7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7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7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7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7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7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7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7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7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7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7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7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7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7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7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7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7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7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7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7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7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7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7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7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7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7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7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7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7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7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7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7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7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7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7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7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7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7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7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7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7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7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7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7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7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7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7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7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7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7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7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7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7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7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7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7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7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7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7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7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7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7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7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7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7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7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7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7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7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7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7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7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7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7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7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7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7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7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7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7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7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7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7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7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7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7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7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7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7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7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7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7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7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7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7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7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7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7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7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7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7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7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7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7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7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7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7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7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7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7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7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7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7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7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7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7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7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7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7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7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7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7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7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7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7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7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7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7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7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7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7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7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7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7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7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7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7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7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7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7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7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7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7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7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7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7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7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7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7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7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7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7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7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7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7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7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7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7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7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7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7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7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7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7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7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7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7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7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7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7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7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7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7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7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7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7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7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7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7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7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7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7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7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7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7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7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7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7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7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7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7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7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7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7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7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7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7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7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7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7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7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7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7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7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7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7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7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7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7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7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7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7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7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7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7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7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7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7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7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7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7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7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7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7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7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7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7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7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7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7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7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7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7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7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7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7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7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7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7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7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7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7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7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7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7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7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7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7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7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7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7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7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7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7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7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7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7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7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7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7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7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7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7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7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7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7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7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7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7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7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7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7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7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7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7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7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7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7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7" si="258">(((J4099/60)/60)/24)+DATE(1970,1,1)</f>
        <v>42344.824502314819</v>
      </c>
      <c r="T4099" s="16">
        <f t="shared" ref="T4099:T4117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7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7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7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7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7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7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7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7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7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7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7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7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7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7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7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  <row r="4116" spans="1:20" x14ac:dyDescent="0.3">
      <c r="S4116" s="16"/>
      <c r="T4116" s="16"/>
    </row>
    <row r="4117" spans="1:20" x14ac:dyDescent="0.3">
      <c r="S4117" s="16"/>
      <c r="T4117" s="16"/>
    </row>
  </sheetData>
  <autoFilter ref="A1:T4115" xr:uid="{DECB3006-7D80-43A5-8FFF-BEE1C6333075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29" priority="2" operator="equal">
      <formula>"canceled"</formula>
    </cfRule>
    <cfRule type="cellIs" dxfId="28" priority="3" operator="equal">
      <formula>"cancelled"</formula>
    </cfRule>
    <cfRule type="cellIs" dxfId="27" priority="4" operator="equal">
      <formula>"failed"</formula>
    </cfRule>
    <cfRule type="cellIs" dxfId="26" priority="5" operator="equal">
      <formula>"cancelled"</formula>
    </cfRule>
    <cfRule type="cellIs" dxfId="25" priority="6" operator="equal">
      <formula>"successful"</formula>
    </cfRule>
    <cfRule type="cellIs" dxfId="24" priority="7" operator="equal">
      <formula>"live"</formula>
    </cfRule>
  </conditionalFormatting>
  <conditionalFormatting sqref="S1:T1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80FB7-8D14-42BD-9743-AB623A113A18}">
  <dimension ref="A1:T413"/>
  <sheetViews>
    <sheetView workbookViewId="0">
      <selection sqref="A1:XFD1048576"/>
    </sheetView>
  </sheetViews>
  <sheetFormatPr defaultRowHeight="14.4" x14ac:dyDescent="0.3"/>
  <cols>
    <col min="1" max="1" width="5" bestFit="1" customWidth="1"/>
    <col min="2" max="2" width="9.109375" bestFit="1" customWidth="1"/>
    <col min="3" max="3" width="9.664062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" t="s">
        <v>8366</v>
      </c>
      <c r="T1" s="1" t="s">
        <v>8367</v>
      </c>
    </row>
    <row r="2" spans="1:20" ht="244.8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7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58.4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7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30.4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7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1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7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44.8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7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6.4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30.4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7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30.4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7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16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7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44.8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7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16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7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4.8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7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59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7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2.8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7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0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7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30.4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44.8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7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44.8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7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87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7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30.4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7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30.4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7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87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7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2.8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7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58.4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7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01.6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7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1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30.4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7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87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7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15.2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7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30.4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7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16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7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16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7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01.6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7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16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7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86.4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7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16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16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7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30.4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7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87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7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87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7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30.4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7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58.4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7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1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7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30.4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7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29.6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7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58.4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72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7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30.4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7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16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7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30.4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7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30.4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7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1.6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7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30.4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7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30.4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7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44.8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7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16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72.8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7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44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7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87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7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30.4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7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44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7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16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7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30.4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7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4.8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7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244.8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7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30.4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30.4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7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87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7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16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7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15.2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7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30.4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7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73.60000000000002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7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2.8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7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87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7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44.8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7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30.4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86.4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7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00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7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72.8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7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6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7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30.4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7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01.6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7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30.4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7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30.4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7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30.4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7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5.2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16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7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44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7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58.4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7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30.4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7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30.4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7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44.8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7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44.8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7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1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7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01.6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7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58.4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1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7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72.8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7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7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7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44.8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7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16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7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30.4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7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16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7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16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7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9.6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7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44.8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58.4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7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58.4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7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00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7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72.8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7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7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9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7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16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7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6.4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7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01.6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7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30.4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01.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7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1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7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6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7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30.4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7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4.8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7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9.6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7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59.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7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5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7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30.4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7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30.4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6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7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00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7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4.8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7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9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7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30.4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7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5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7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87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7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72.8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7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30.4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7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01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16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7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4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7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4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7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44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7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01.6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7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30.4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7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30.4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7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01.6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7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59.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7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16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30.4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7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59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7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3.6000000000000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7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2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7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30.4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7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0.4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7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.6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7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59.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7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44.8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7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44.8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30.4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7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87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7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6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7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16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7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0.4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7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16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7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30.4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7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87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7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16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7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01.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7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01.6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7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01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7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01.6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7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01.6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7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1.6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7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30.4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7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9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7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16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7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01.6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9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7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01.6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7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16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7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7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44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7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87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7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9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7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58.4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7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30.4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7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30.4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7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30.4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7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4.8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7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72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7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01.6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7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87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7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1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7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0.4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7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01.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7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30.4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30.4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7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2.8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7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4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7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72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7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87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7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4.8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7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1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7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16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7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59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7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30.4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30.4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7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73.6000000000000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7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4.8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7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01.6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7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30.4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7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16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7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01.6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7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7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7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44.8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7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30.4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16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7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30.4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7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72.8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7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16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7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01.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7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44.8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7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59.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7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16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7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7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7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30.4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16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7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30.4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7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72.8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7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16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7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16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7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87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7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01.6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7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01.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7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44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7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230.4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16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7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30.4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7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59.2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7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44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7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30.4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7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01.6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7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30.4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7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01.6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7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5.2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7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16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01.6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7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30.4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7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16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7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30.4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7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30.4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7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29.6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7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16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7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9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7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87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7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259.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2.8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7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.6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7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72.8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7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59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7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44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7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16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7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1.6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7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30.4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7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187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7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16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01.6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7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87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7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30.4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7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44.8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7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7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30.4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7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16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7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30.4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7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01.6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7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30.4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7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44.8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7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30.4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7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16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7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4.8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7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30.4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7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44.8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7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30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7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44.8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7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87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44.8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7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59.2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7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30.4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7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16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7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01.6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7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16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7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01.6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7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44.8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7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30.4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7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01.6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44.8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7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44.8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7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44.8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7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72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7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59.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7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44.8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7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72.8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7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0.4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7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30.4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7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4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44.8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7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30.4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7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01.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7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87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7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16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7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16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7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87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7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59.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7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44.8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7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4.8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16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7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16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7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87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7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1.6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7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59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7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01.6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7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87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7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16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7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01.6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7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30.4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16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7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7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30.4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7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30.4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7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01.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7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01.6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7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44.8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7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5.2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7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.6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7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01.6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1.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7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29.6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7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44.8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7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16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7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4.8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7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58.4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7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16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7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01.6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7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4.8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7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4.8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58.4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7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44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7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44.8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7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0.4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7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7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72.8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7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30.4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7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5.2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7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87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7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30.4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16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7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0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7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16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7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16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7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30.4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7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58.4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7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30.4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7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87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7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59.2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7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30.4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01.6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7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16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7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0.4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7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87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7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9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7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44.8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7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16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7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5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7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29.6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7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72.8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44.8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7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2.8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7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30.4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7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5.2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7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16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7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16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7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87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7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7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7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1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7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29.6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29.6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7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1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7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16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7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44.8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7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30.4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7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5.2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7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59.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7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01.6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7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87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7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0.4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30.4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7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30.4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7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7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4.8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7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187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7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7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7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30.4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7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87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7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44.8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7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4.8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16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7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7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30.4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7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59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7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72.8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7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44.8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7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23" priority="2" operator="equal">
      <formula>"canceled"</formula>
    </cfRule>
    <cfRule type="cellIs" dxfId="22" priority="3" operator="equal">
      <formula>"cancelled"</formula>
    </cfRule>
    <cfRule type="cellIs" dxfId="21" priority="4" operator="equal">
      <formula>"failed"</formula>
    </cfRule>
    <cfRule type="cellIs" dxfId="20" priority="5" operator="equal">
      <formula>"cancelled"</formula>
    </cfRule>
    <cfRule type="cellIs" dxfId="19" priority="6" operator="equal">
      <formula>"successful"</formula>
    </cfRule>
    <cfRule type="cellIs" dxfId="18" priority="7" operator="equal">
      <formula>"live"</formula>
    </cfRule>
  </conditionalFormatting>
  <conditionalFormatting sqref="S1:T1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4927F-0394-459F-82AB-1C9988FF24E6}">
  <dimension ref="A1:T251"/>
  <sheetViews>
    <sheetView workbookViewId="0">
      <selection sqref="A1:T251"/>
    </sheetView>
  </sheetViews>
  <sheetFormatPr defaultRowHeight="14.4" x14ac:dyDescent="0.3"/>
  <cols>
    <col min="3" max="3" width="9.6640625" bestFit="1" customWidth="1"/>
    <col min="4" max="4" width="12.21875" bestFit="1" customWidth="1"/>
    <col min="5" max="5" width="10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" t="s">
        <v>8366</v>
      </c>
      <c r="T1" s="1" t="s">
        <v>8367</v>
      </c>
    </row>
    <row r="2" spans="1:20" ht="244.8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7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7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7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7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7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7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7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7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7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7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7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7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7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7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7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7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7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7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7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7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7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7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7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7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7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7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7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7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7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7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7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7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7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7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7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7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7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7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7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7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7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7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7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7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7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7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7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7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7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7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7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7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7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7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7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7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7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7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7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7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7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7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7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7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7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7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7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7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7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7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7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7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7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7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7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7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7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7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7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7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7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7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7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7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7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7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7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7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7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7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7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7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7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7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7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7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7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7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7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7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7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7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7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7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7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7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7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7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7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7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7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7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7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7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7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7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7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7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7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7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7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7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7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7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7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7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7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7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7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7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7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7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7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7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7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7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7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7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7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7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7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7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7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7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7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7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7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7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7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7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7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7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7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7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7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7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7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7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7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7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7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7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7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7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7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7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7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7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7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7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7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7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7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7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7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7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7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7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7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7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7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7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7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7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7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7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7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7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7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7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7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7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7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7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7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7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7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7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7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7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7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7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7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7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7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7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7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7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7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7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7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7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7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7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7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7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7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7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7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7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7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7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7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7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7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7" priority="2" operator="equal">
      <formula>"canceled"</formula>
    </cfRule>
    <cfRule type="cellIs" dxfId="16" priority="3" operator="equal">
      <formula>"cancelled"</formula>
    </cfRule>
    <cfRule type="cellIs" dxfId="15" priority="4" operator="equal">
      <formula>"failed"</formula>
    </cfRule>
    <cfRule type="cellIs" dxfId="14" priority="5" operator="equal">
      <formula>"cancelled"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S1:T1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07BDA-4BC6-4EB8-9441-3F9D97EE7D27}">
  <dimension ref="A1:C14"/>
  <sheetViews>
    <sheetView topLeftCell="A7" workbookViewId="0">
      <selection activeCell="E12" sqref="E12"/>
    </sheetView>
  </sheetViews>
  <sheetFormatPr defaultRowHeight="14.4" x14ac:dyDescent="0.3"/>
  <cols>
    <col min="1" max="1" width="27.6640625" bestFit="1" customWidth="1"/>
    <col min="2" max="3" width="12.33203125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3">
      <c r="A3" t="s">
        <v>8389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3">
      <c r="A4" t="s">
        <v>8393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3">
      <c r="A5" t="s">
        <v>8394</v>
      </c>
      <c r="B5" s="29">
        <f>_xlfn.QUARTILE.EXC('Successful US Kickstarters'!D:D, 3)</f>
        <v>5000</v>
      </c>
      <c r="C5" s="29">
        <f>_xlfn.QUARTILE.EXC('Failed US Kickstarters'!D:D, 3)</f>
        <v>10000</v>
      </c>
    </row>
    <row r="6" spans="1:3" x14ac:dyDescent="0.3">
      <c r="A6" t="s">
        <v>8395</v>
      </c>
      <c r="B6" s="29">
        <f>_xlfn.QUARTILE.EXC('Successful US Kickstarters'!D:D, 1)</f>
        <v>1500</v>
      </c>
      <c r="C6" s="29">
        <f>_xlfn.QUARTILE.EXC('Failed US Kickstarters'!D:D, 1)</f>
        <v>2000</v>
      </c>
    </row>
    <row r="7" spans="1:3" x14ac:dyDescent="0.3">
      <c r="A7" t="s">
        <v>8396</v>
      </c>
      <c r="B7" s="29">
        <f>B5-B6</f>
        <v>3500</v>
      </c>
      <c r="C7" s="29">
        <f>C5-C6</f>
        <v>8000</v>
      </c>
    </row>
    <row r="8" spans="1:3" x14ac:dyDescent="0.3">
      <c r="B8" s="29"/>
      <c r="C8" s="29"/>
    </row>
    <row r="9" spans="1:3" x14ac:dyDescent="0.3">
      <c r="A9" t="s">
        <v>8390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3">
      <c r="A10" t="s">
        <v>8391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3">
      <c r="A11" t="s">
        <v>8397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 x14ac:dyDescent="0.3">
      <c r="A12" t="s">
        <v>8398</v>
      </c>
      <c r="B12" s="29">
        <f>_xlfn.QUARTILE.EXC('Successful US Kickstarters'!E:E,3)</f>
        <v>5699</v>
      </c>
      <c r="C12" s="29">
        <f>_xlfn.QUARTILE.EXC('Failed US Kickstarters'!E:E,3)</f>
        <v>501</v>
      </c>
    </row>
    <row r="13" spans="1:3" x14ac:dyDescent="0.3">
      <c r="A13" t="s">
        <v>8399</v>
      </c>
      <c r="B13" s="29">
        <f>_xlfn.QUARTILE.EXC('Successful US Kickstarters'!E:E,1)</f>
        <v>1716.5074999999999</v>
      </c>
      <c r="C13" s="29">
        <f>_xlfn.QUARTILE.EXC('Failed US Kickstarters'!E:E,1)</f>
        <v>9.25</v>
      </c>
    </row>
    <row r="14" spans="1:3" x14ac:dyDescent="0.3">
      <c r="A14" t="s">
        <v>8400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  <ignoredErrors>
    <ignoredError sqref="B11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5762F-0339-40E8-BA68-83FC65AD6E98}">
  <dimension ref="A1:F14"/>
  <sheetViews>
    <sheetView workbookViewId="0">
      <selection activeCell="A9" sqref="A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6.5546875" bestFit="1" customWidth="1"/>
    <col min="13" max="13" width="6" bestFit="1" customWidth="1"/>
    <col min="14" max="14" width="12" bestFit="1" customWidth="1"/>
    <col min="15" max="15" width="10" bestFit="1" customWidth="1"/>
    <col min="16" max="16" width="10.5546875" bestFit="1" customWidth="1"/>
    <col min="17" max="17" width="7.33203125" bestFit="1" customWidth="1"/>
    <col min="18" max="18" width="10.6640625" bestFit="1" customWidth="1"/>
    <col min="19" max="19" width="5.88671875" bestFit="1" customWidth="1"/>
    <col min="20" max="20" width="6" bestFit="1" customWidth="1"/>
    <col min="21" max="21" width="7.33203125" bestFit="1" customWidth="1"/>
    <col min="23" max="23" width="11.6640625" bestFit="1" customWidth="1"/>
    <col min="24" max="24" width="5" bestFit="1" customWidth="1"/>
    <col min="25" max="25" width="6.5546875" bestFit="1" customWidth="1"/>
    <col min="26" max="26" width="6" bestFit="1" customWidth="1"/>
    <col min="27" max="27" width="12" bestFit="1" customWidth="1"/>
    <col min="28" max="28" width="10" bestFit="1" customWidth="1"/>
    <col min="29" max="29" width="10.5546875" bestFit="1" customWidth="1"/>
    <col min="30" max="30" width="7.33203125" bestFit="1" customWidth="1"/>
    <col min="31" max="31" width="14.5546875" bestFit="1" customWidth="1"/>
    <col min="32" max="32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30894-0701-4043-A4EF-EB8229275265}">
  <dimension ref="A1:F47"/>
  <sheetViews>
    <sheetView workbookViewId="0">
      <selection activeCell="K26" sqref="K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8358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8314</v>
      </c>
      <c r="B6" s="14"/>
      <c r="C6" s="14">
        <v>78</v>
      </c>
      <c r="D6" s="14"/>
      <c r="E6" s="14"/>
      <c r="F6" s="14">
        <v>78</v>
      </c>
    </row>
    <row r="7" spans="1:6" x14ac:dyDescent="0.3">
      <c r="A7" s="13" t="s">
        <v>8342</v>
      </c>
      <c r="B7" s="14">
        <v>16</v>
      </c>
      <c r="C7" s="14"/>
      <c r="D7" s="14"/>
      <c r="E7" s="14"/>
      <c r="F7" s="14">
        <v>16</v>
      </c>
    </row>
    <row r="8" spans="1:6" x14ac:dyDescent="0.3">
      <c r="A8" s="13" t="s">
        <v>8330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3">
      <c r="A10" s="13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3">
      <c r="A11" s="13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3">
      <c r="A12" s="13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3">
      <c r="A13" s="13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3">
      <c r="A14" s="13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3">
      <c r="A15" s="13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3">
      <c r="A16" s="13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3">
      <c r="A17" s="13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3">
      <c r="A18" s="13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3">
      <c r="A19" s="13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3">
      <c r="A20" s="13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3">
      <c r="A21" s="13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3">
      <c r="A22" s="13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3">
      <c r="A23" s="13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3">
      <c r="A24" s="13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3">
      <c r="A25" s="13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3">
      <c r="A26" s="13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3">
      <c r="A27" s="13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3">
      <c r="A28" s="13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3">
      <c r="A29" s="13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3">
      <c r="A30" s="13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3">
      <c r="A31" s="13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3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3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3">
      <c r="A34" s="13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3">
      <c r="A35" s="13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3">
      <c r="A36" s="13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3">
      <c r="A37" s="13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3">
      <c r="A38" s="13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3">
      <c r="A39" s="13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3">
      <c r="A40" s="13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3">
      <c r="A41" s="13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3">
      <c r="A42" s="13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3">
      <c r="A43" s="13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3">
      <c r="A44" s="13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3">
      <c r="A45" s="13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3">
      <c r="A46" s="13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3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98ACB-FE00-4200-BBD9-0D261D3DB936}">
  <dimension ref="A1:F18"/>
  <sheetViews>
    <sheetView workbookViewId="0">
      <selection activeCell="L22" sqref="L2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8364</v>
      </c>
    </row>
    <row r="2" spans="1:6" x14ac:dyDescent="0.3">
      <c r="A2" s="12" t="s">
        <v>8380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17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17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17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17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17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17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17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17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17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17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">
      <c r="A17" s="17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267D0-57C0-4068-A314-55B45A0CABCD}">
  <dimension ref="A1:E6"/>
  <sheetViews>
    <sheetView workbookViewId="0">
      <selection activeCell="G18" sqref="G18"/>
    </sheetView>
  </sheetViews>
  <sheetFormatPr defaultRowHeight="14.4" x14ac:dyDescent="0.3"/>
  <cols>
    <col min="1" max="1" width="32.6640625" bestFit="1" customWidth="1"/>
    <col min="2" max="2" width="39.33203125" customWidth="1"/>
    <col min="3" max="4" width="10" bestFit="1" customWidth="1"/>
    <col min="5" max="5" width="16.5546875" bestFit="1" customWidth="1"/>
  </cols>
  <sheetData>
    <row r="1" spans="1:5" x14ac:dyDescent="0.3">
      <c r="A1" t="s">
        <v>8381</v>
      </c>
      <c r="B1" t="s">
        <v>4110</v>
      </c>
      <c r="C1" t="s">
        <v>8382</v>
      </c>
      <c r="D1" t="s">
        <v>8383</v>
      </c>
      <c r="E1" t="s">
        <v>8307</v>
      </c>
    </row>
    <row r="2" spans="1:5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9">
        <f>VLOOKUP(A2, Kickstarter!B:E, 4, FALSE)</f>
        <v>2020</v>
      </c>
      <c r="E2" s="7">
        <f>VLOOKUP(A2, Kickstarter!B:P, 15, FALSE)</f>
        <v>51.79</v>
      </c>
    </row>
    <row r="3" spans="1:5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9">
        <f>VLOOKUP(A3, Kickstarter!B:E, 4, FALSE)</f>
        <v>2020</v>
      </c>
      <c r="E3" s="7">
        <f>VLOOKUP(A3, Kickstarter!B:P, 15, FALSE)</f>
        <v>36.07</v>
      </c>
    </row>
    <row r="4" spans="1:5" ht="57.6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9">
        <f>VLOOKUP(A4, Kickstarter!B:E, 4, FALSE)</f>
        <v>2576</v>
      </c>
      <c r="E4" s="7">
        <f>VLOOKUP(A4, Kickstarter!B:P, 15, FALSE)</f>
        <v>33.03</v>
      </c>
    </row>
    <row r="5" spans="1:5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9">
        <f>VLOOKUP(A5, Kickstarter!B:E, 4, FALSE)</f>
        <v>1168</v>
      </c>
      <c r="E5" s="7">
        <f>VLOOKUP(A5, Kickstarter!B:P, 15, FALSE)</f>
        <v>44.92</v>
      </c>
    </row>
    <row r="6" spans="1:5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9">
        <f>VLOOKUP(A6, Kickstarter!B:E, 4, FALSE)</f>
        <v>4137</v>
      </c>
      <c r="E6" s="7">
        <f>VLOOKUP(A6, Kickstarter!B:P, 15, FALSE)</f>
        <v>36.61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BB8FA-CA28-4F24-8A23-555DFC335D0D}">
  <sheetPr>
    <tabColor rgb="FF00B0F0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87874-9C8C-4367-9E8C-4B4ED286BF2E}">
  <dimension ref="A1:G72"/>
  <sheetViews>
    <sheetView topLeftCell="A43" workbookViewId="0">
      <selection activeCell="G80" sqref="G80"/>
    </sheetView>
  </sheetViews>
  <sheetFormatPr defaultRowHeight="14.4" x14ac:dyDescent="0.3"/>
  <cols>
    <col min="1" max="1" width="20.6640625" bestFit="1" customWidth="1"/>
    <col min="2" max="2" width="23.21875" bestFit="1" customWidth="1"/>
    <col min="3" max="3" width="24.33203125" bestFit="1" customWidth="1"/>
    <col min="4" max="4" width="18.21875" bestFit="1" customWidth="1"/>
    <col min="5" max="5" width="25.44140625" bestFit="1" customWidth="1"/>
    <col min="6" max="6" width="18" bestFit="1" customWidth="1"/>
    <col min="7" max="7" width="21.5546875" bestFit="1" customWidth="1"/>
    <col min="8" max="8" width="15.5546875" bestFit="1" customWidth="1"/>
    <col min="9" max="10" width="15.6640625" bestFit="1" customWidth="1"/>
    <col min="11" max="11" width="19.6640625" bestFit="1" customWidth="1"/>
    <col min="12" max="12" width="21.109375" bestFit="1" customWidth="1"/>
    <col min="13" max="13" width="18.44140625" bestFit="1" customWidth="1"/>
    <col min="14" max="14" width="16" bestFit="1" customWidth="1"/>
    <col min="15" max="15" width="19.44140625" bestFit="1" customWidth="1"/>
    <col min="16" max="16" width="21.21875" bestFit="1" customWidth="1"/>
    <col min="17" max="17" width="10.77734375" bestFit="1" customWidth="1"/>
    <col min="18" max="18" width="15.44140625" bestFit="1" customWidth="1"/>
    <col min="19" max="19" width="10" bestFit="1" customWidth="1"/>
    <col min="20" max="20" width="11.77734375" bestFit="1" customWidth="1"/>
    <col min="21" max="21" width="10.109375" bestFit="1" customWidth="1"/>
    <col min="22" max="22" width="10.44140625" bestFit="1" customWidth="1"/>
    <col min="23" max="23" width="17.44140625" bestFit="1" customWidth="1"/>
    <col min="24" max="24" width="18.77734375" bestFit="1" customWidth="1"/>
    <col min="25" max="25" width="19.109375" bestFit="1" customWidth="1"/>
    <col min="26" max="26" width="23.44140625" bestFit="1" customWidth="1"/>
    <col min="27" max="27" width="18.44140625" bestFit="1" customWidth="1"/>
    <col min="28" max="28" width="19" bestFit="1" customWidth="1"/>
    <col min="29" max="29" width="25.44140625" bestFit="1" customWidth="1"/>
    <col min="30" max="30" width="16.5546875" bestFit="1" customWidth="1"/>
    <col min="31" max="31" width="20" bestFit="1" customWidth="1"/>
    <col min="32" max="32" width="25.6640625" bestFit="1" customWidth="1"/>
    <col min="33" max="33" width="21.33203125" bestFit="1" customWidth="1"/>
    <col min="34" max="34" width="18.33203125" bestFit="1" customWidth="1"/>
    <col min="35" max="35" width="19.88671875" bestFit="1" customWidth="1"/>
    <col min="36" max="36" width="22.88671875" bestFit="1" customWidth="1"/>
    <col min="37" max="37" width="27.21875" bestFit="1" customWidth="1"/>
    <col min="38" max="38" width="20.5546875" bestFit="1" customWidth="1"/>
    <col min="39" max="39" width="15.21875" bestFit="1" customWidth="1"/>
    <col min="40" max="40" width="14.88671875" bestFit="1" customWidth="1"/>
    <col min="41" max="41" width="12.77734375" bestFit="1" customWidth="1"/>
    <col min="42" max="42" width="14" bestFit="1" customWidth="1"/>
    <col min="43" max="43" width="11" bestFit="1" customWidth="1"/>
    <col min="44" max="51" width="7" bestFit="1" customWidth="1"/>
    <col min="52" max="52" width="3" bestFit="1" customWidth="1"/>
    <col min="53" max="53" width="7" bestFit="1" customWidth="1"/>
    <col min="54" max="55" width="6" bestFit="1" customWidth="1"/>
    <col min="56" max="60" width="7" bestFit="1" customWidth="1"/>
    <col min="61" max="61" width="8" bestFit="1" customWidth="1"/>
    <col min="62" max="64" width="7" bestFit="1" customWidth="1"/>
    <col min="65" max="65" width="3" bestFit="1" customWidth="1"/>
    <col min="66" max="66" width="7" bestFit="1" customWidth="1"/>
    <col min="67" max="67" width="6" bestFit="1" customWidth="1"/>
    <col min="68" max="70" width="7" bestFit="1" customWidth="1"/>
    <col min="71" max="72" width="6" bestFit="1" customWidth="1"/>
    <col min="73" max="73" width="8" bestFit="1" customWidth="1"/>
    <col min="74" max="77" width="7" bestFit="1" customWidth="1"/>
    <col min="78" max="78" width="6" bestFit="1" customWidth="1"/>
    <col min="79" max="79" width="7" bestFit="1" customWidth="1"/>
    <col min="80" max="80" width="5" bestFit="1" customWidth="1"/>
    <col min="81" max="81" width="8" bestFit="1" customWidth="1"/>
    <col min="82" max="82" width="9" bestFit="1" customWidth="1"/>
    <col min="83" max="103" width="8" bestFit="1" customWidth="1"/>
    <col min="104" max="104" width="7" bestFit="1" customWidth="1"/>
    <col min="105" max="109" width="8" bestFit="1" customWidth="1"/>
    <col min="110" max="128" width="7" bestFit="1" customWidth="1"/>
    <col min="129" max="129" width="8" bestFit="1" customWidth="1"/>
    <col min="130" max="147" width="7" bestFit="1" customWidth="1"/>
    <col min="148" max="148" width="6" bestFit="1" customWidth="1"/>
    <col min="149" max="163" width="7" bestFit="1" customWidth="1"/>
    <col min="164" max="165" width="6" bestFit="1" customWidth="1"/>
    <col min="166" max="167" width="7" bestFit="1" customWidth="1"/>
    <col min="168" max="174" width="6" bestFit="1" customWidth="1"/>
    <col min="175" max="175" width="7" bestFit="1" customWidth="1"/>
    <col min="176" max="176" width="6" bestFit="1" customWidth="1"/>
    <col min="177" max="178" width="7" bestFit="1" customWidth="1"/>
    <col min="179" max="179" width="6" bestFit="1" customWidth="1"/>
    <col min="180" max="184" width="7" bestFit="1" customWidth="1"/>
    <col min="185" max="185" width="6" bestFit="1" customWidth="1"/>
    <col min="186" max="186" width="7" bestFit="1" customWidth="1"/>
    <col min="187" max="188" width="6" bestFit="1" customWidth="1"/>
    <col min="189" max="189" width="5" bestFit="1" customWidth="1"/>
    <col min="190" max="190" width="7" bestFit="1" customWidth="1"/>
    <col min="191" max="191" width="5" bestFit="1" customWidth="1"/>
    <col min="192" max="194" width="6" bestFit="1" customWidth="1"/>
    <col min="195" max="195" width="4" bestFit="1" customWidth="1"/>
    <col min="196" max="196" width="7" bestFit="1" customWidth="1"/>
    <col min="197" max="197" width="4" bestFit="1" customWidth="1"/>
    <col min="198" max="198" width="5" bestFit="1" customWidth="1"/>
    <col min="199" max="199" width="7" bestFit="1" customWidth="1"/>
    <col min="200" max="200" width="4" bestFit="1" customWidth="1"/>
    <col min="201" max="206" width="6" bestFit="1" customWidth="1"/>
    <col min="207" max="207" width="7" bestFit="1" customWidth="1"/>
    <col min="208" max="208" width="6" bestFit="1" customWidth="1"/>
    <col min="209" max="211" width="7" bestFit="1" customWidth="1"/>
    <col min="212" max="213" width="6" bestFit="1" customWidth="1"/>
    <col min="214" max="214" width="7" bestFit="1" customWidth="1"/>
    <col min="215" max="215" width="6" bestFit="1" customWidth="1"/>
    <col min="216" max="218" width="7" bestFit="1" customWidth="1"/>
    <col min="219" max="220" width="6" bestFit="1" customWidth="1"/>
    <col min="221" max="221" width="7" bestFit="1" customWidth="1"/>
    <col min="222" max="223" width="6" bestFit="1" customWidth="1"/>
    <col min="224" max="224" width="7" bestFit="1" customWidth="1"/>
    <col min="225" max="226" width="6" bestFit="1" customWidth="1"/>
    <col min="227" max="230" width="7" bestFit="1" customWidth="1"/>
    <col min="231" max="231" width="5" bestFit="1" customWidth="1"/>
    <col min="232" max="234" width="7" bestFit="1" customWidth="1"/>
    <col min="235" max="236" width="6" bestFit="1" customWidth="1"/>
    <col min="237" max="237" width="7" bestFit="1" customWidth="1"/>
    <col min="238" max="238" width="6" bestFit="1" customWidth="1"/>
    <col min="239" max="240" width="7" bestFit="1" customWidth="1"/>
    <col min="241" max="242" width="6" bestFit="1" customWidth="1"/>
    <col min="243" max="243" width="5" bestFit="1" customWidth="1"/>
    <col min="244" max="249" width="6" bestFit="1" customWidth="1"/>
    <col min="250" max="250" width="7" bestFit="1" customWidth="1"/>
    <col min="251" max="251" width="5" bestFit="1" customWidth="1"/>
    <col min="252" max="252" width="6" bestFit="1" customWidth="1"/>
    <col min="253" max="253" width="7" bestFit="1" customWidth="1"/>
    <col min="254" max="254" width="4" bestFit="1" customWidth="1"/>
    <col min="255" max="255" width="7" bestFit="1" customWidth="1"/>
    <col min="256" max="256" width="5" bestFit="1" customWidth="1"/>
    <col min="257" max="257" width="7" bestFit="1" customWidth="1"/>
    <col min="258" max="258" width="6" bestFit="1" customWidth="1"/>
    <col min="259" max="260" width="7" bestFit="1" customWidth="1"/>
    <col min="261" max="261" width="5" bestFit="1" customWidth="1"/>
    <col min="262" max="263" width="6" bestFit="1" customWidth="1"/>
    <col min="264" max="264" width="5" bestFit="1" customWidth="1"/>
    <col min="265" max="269" width="6" bestFit="1" customWidth="1"/>
    <col min="270" max="271" width="7" bestFit="1" customWidth="1"/>
    <col min="272" max="273" width="6" bestFit="1" customWidth="1"/>
    <col min="274" max="274" width="7" bestFit="1" customWidth="1"/>
    <col min="275" max="277" width="6" bestFit="1" customWidth="1"/>
    <col min="278" max="278" width="7" bestFit="1" customWidth="1"/>
    <col min="279" max="279" width="5" bestFit="1" customWidth="1"/>
    <col min="280" max="282" width="6" bestFit="1" customWidth="1"/>
    <col min="283" max="283" width="7" bestFit="1" customWidth="1"/>
    <col min="284" max="284" width="6" bestFit="1" customWidth="1"/>
    <col min="285" max="285" width="5" bestFit="1" customWidth="1"/>
    <col min="286" max="287" width="6" bestFit="1" customWidth="1"/>
    <col min="288" max="288" width="7" bestFit="1" customWidth="1"/>
    <col min="289" max="289" width="6" bestFit="1" customWidth="1"/>
    <col min="290" max="290" width="7" bestFit="1" customWidth="1"/>
    <col min="291" max="292" width="6" bestFit="1" customWidth="1"/>
    <col min="293" max="294" width="7" bestFit="1" customWidth="1"/>
    <col min="295" max="296" width="5" bestFit="1" customWidth="1"/>
    <col min="297" max="297" width="7" bestFit="1" customWidth="1"/>
    <col min="298" max="298" width="6" bestFit="1" customWidth="1"/>
    <col min="299" max="299" width="7" bestFit="1" customWidth="1"/>
    <col min="300" max="300" width="6" bestFit="1" customWidth="1"/>
    <col min="301" max="301" width="8" bestFit="1" customWidth="1"/>
    <col min="302" max="314" width="6" bestFit="1" customWidth="1"/>
    <col min="315" max="315" width="5" bestFit="1" customWidth="1"/>
    <col min="316" max="316" width="8" bestFit="1" customWidth="1"/>
    <col min="317" max="318" width="7" bestFit="1" customWidth="1"/>
    <col min="319" max="319" width="8" bestFit="1" customWidth="1"/>
    <col min="320" max="320" width="11" bestFit="1" customWidth="1"/>
    <col min="321" max="386" width="7.5546875" bestFit="1" customWidth="1"/>
    <col min="387" max="1442" width="9.109375" bestFit="1" customWidth="1"/>
    <col min="1443" max="1974" width="10.109375" bestFit="1" customWidth="1"/>
    <col min="1975" max="2035" width="11.109375" bestFit="1" customWidth="1"/>
    <col min="2036" max="2038" width="12.6640625" bestFit="1" customWidth="1"/>
    <col min="2039" max="2039" width="11" bestFit="1" customWidth="1"/>
    <col min="2040" max="2040" width="53.44140625" bestFit="1" customWidth="1"/>
    <col min="2041" max="2041" width="25" bestFit="1" customWidth="1"/>
    <col min="2042" max="2042" width="30.109375" bestFit="1" customWidth="1"/>
    <col min="2043" max="2043" width="13.88671875" bestFit="1" customWidth="1"/>
    <col min="2044" max="2044" width="22.109375" bestFit="1" customWidth="1"/>
    <col min="2045" max="2045" width="33.77734375" bestFit="1" customWidth="1"/>
    <col min="2046" max="2046" width="45.77734375" bestFit="1" customWidth="1"/>
    <col min="2047" max="2047" width="44.44140625" bestFit="1" customWidth="1"/>
    <col min="2048" max="2048" width="53.33203125" bestFit="1" customWidth="1"/>
    <col min="2049" max="2049" width="56.33203125" bestFit="1" customWidth="1"/>
    <col min="2050" max="2050" width="43.5546875" bestFit="1" customWidth="1"/>
    <col min="2051" max="2051" width="21.77734375" bestFit="1" customWidth="1"/>
    <col min="2052" max="2052" width="33.5546875" bestFit="1" customWidth="1"/>
    <col min="2053" max="2053" width="38.44140625" bestFit="1" customWidth="1"/>
    <col min="2054" max="2054" width="21.88671875" bestFit="1" customWidth="1"/>
    <col min="2055" max="2055" width="26.6640625" bestFit="1" customWidth="1"/>
    <col min="2056" max="2056" width="14.33203125" bestFit="1" customWidth="1"/>
    <col min="2057" max="2057" width="30.21875" bestFit="1" customWidth="1"/>
    <col min="2058" max="2058" width="40" bestFit="1" customWidth="1"/>
    <col min="2059" max="2059" width="43.21875" bestFit="1" customWidth="1"/>
    <col min="2060" max="2060" width="14.6640625" bestFit="1" customWidth="1"/>
    <col min="2061" max="2061" width="20.109375" bestFit="1" customWidth="1"/>
    <col min="2062" max="2062" width="54.109375" bestFit="1" customWidth="1"/>
    <col min="2063" max="2063" width="43.77734375" bestFit="1" customWidth="1"/>
    <col min="2064" max="2064" width="47.44140625" bestFit="1" customWidth="1"/>
    <col min="2065" max="2065" width="38" bestFit="1" customWidth="1"/>
    <col min="2066" max="2066" width="31.109375" bestFit="1" customWidth="1"/>
    <col min="2067" max="2067" width="56.6640625" bestFit="1" customWidth="1"/>
    <col min="2068" max="2068" width="20.109375" bestFit="1" customWidth="1"/>
    <col min="2069" max="2069" width="33.33203125" bestFit="1" customWidth="1"/>
    <col min="2070" max="2070" width="47.6640625" bestFit="1" customWidth="1"/>
    <col min="2071" max="2071" width="44.5546875" bestFit="1" customWidth="1"/>
    <col min="2072" max="2072" width="9.44140625" bestFit="1" customWidth="1"/>
    <col min="2073" max="2073" width="11" bestFit="1" customWidth="1"/>
    <col min="2074" max="2074" width="6.88671875" bestFit="1" customWidth="1"/>
    <col min="2075" max="2075" width="57.33203125" bestFit="1" customWidth="1"/>
    <col min="2076" max="2076" width="32.33203125" bestFit="1" customWidth="1"/>
    <col min="2077" max="2077" width="44.5546875" bestFit="1" customWidth="1"/>
    <col min="2078" max="2078" width="46.21875" bestFit="1" customWidth="1"/>
    <col min="2079" max="2079" width="37.6640625" bestFit="1" customWidth="1"/>
    <col min="2080" max="2080" width="51.33203125" bestFit="1" customWidth="1"/>
    <col min="2081" max="2081" width="57.6640625" bestFit="1" customWidth="1"/>
    <col min="2082" max="2082" width="18" bestFit="1" customWidth="1"/>
    <col min="2083" max="2083" width="8.21875" bestFit="1" customWidth="1"/>
    <col min="2084" max="2084" width="40" bestFit="1" customWidth="1"/>
    <col min="2085" max="2085" width="22.77734375" bestFit="1" customWidth="1"/>
    <col min="2086" max="2086" width="39.33203125" bestFit="1" customWidth="1"/>
    <col min="2087" max="2087" width="30.109375" bestFit="1" customWidth="1"/>
    <col min="2088" max="2088" width="26.33203125" bestFit="1" customWidth="1"/>
    <col min="2089" max="2089" width="30.44140625" bestFit="1" customWidth="1"/>
    <col min="2090" max="2090" width="31.109375" bestFit="1" customWidth="1"/>
    <col min="2091" max="2091" width="50.44140625" bestFit="1" customWidth="1"/>
    <col min="2092" max="2092" width="55.44140625" bestFit="1" customWidth="1"/>
    <col min="2093" max="2093" width="29.88671875" bestFit="1" customWidth="1"/>
    <col min="2094" max="2094" width="33.33203125" bestFit="1" customWidth="1"/>
    <col min="2095" max="2095" width="26.33203125" bestFit="1" customWidth="1"/>
    <col min="2096" max="2096" width="24.33203125" bestFit="1" customWidth="1"/>
    <col min="2097" max="2097" width="22.33203125" bestFit="1" customWidth="1"/>
    <col min="2098" max="2098" width="38.44140625" bestFit="1" customWidth="1"/>
    <col min="2099" max="2099" width="36.21875" bestFit="1" customWidth="1"/>
    <col min="2100" max="2100" width="13.5546875" bestFit="1" customWidth="1"/>
    <col min="2101" max="2101" width="15.109375" bestFit="1" customWidth="1"/>
    <col min="2102" max="2102" width="55.44140625" bestFit="1" customWidth="1"/>
    <col min="2103" max="2103" width="39.44140625" bestFit="1" customWidth="1"/>
    <col min="2104" max="2104" width="30.21875" bestFit="1" customWidth="1"/>
    <col min="2105" max="2105" width="33.44140625" bestFit="1" customWidth="1"/>
    <col min="2106" max="2106" width="23.44140625" bestFit="1" customWidth="1"/>
    <col min="2107" max="2107" width="13.5546875" bestFit="1" customWidth="1"/>
    <col min="2108" max="2108" width="24.88671875" bestFit="1" customWidth="1"/>
    <col min="2109" max="2109" width="46.77734375" bestFit="1" customWidth="1"/>
    <col min="2110" max="2110" width="43.88671875" bestFit="1" customWidth="1"/>
    <col min="2111" max="2111" width="12.88671875" bestFit="1" customWidth="1"/>
    <col min="2112" max="2112" width="46.109375" bestFit="1" customWidth="1"/>
    <col min="2113" max="2113" width="6.44140625" bestFit="1" customWidth="1"/>
    <col min="2114" max="2114" width="42.6640625" bestFit="1" customWidth="1"/>
    <col min="2115" max="2115" width="42.109375" bestFit="1" customWidth="1"/>
    <col min="2116" max="2116" width="43.88671875" bestFit="1" customWidth="1"/>
    <col min="2117" max="2117" width="53.5546875" bestFit="1" customWidth="1"/>
    <col min="2118" max="2118" width="44.33203125" bestFit="1" customWidth="1"/>
    <col min="2119" max="2119" width="28.5546875" bestFit="1" customWidth="1"/>
    <col min="2120" max="2120" width="33.21875" bestFit="1" customWidth="1"/>
    <col min="2121" max="2121" width="13.44140625" bestFit="1" customWidth="1"/>
    <col min="2122" max="2122" width="25.77734375" bestFit="1" customWidth="1"/>
    <col min="2123" max="2123" width="17.33203125" bestFit="1" customWidth="1"/>
    <col min="2124" max="2124" width="10.109375" bestFit="1" customWidth="1"/>
    <col min="2125" max="2125" width="42.33203125" bestFit="1" customWidth="1"/>
    <col min="2126" max="2126" width="27.21875" bestFit="1" customWidth="1"/>
    <col min="2127" max="2127" width="57.109375" bestFit="1" customWidth="1"/>
    <col min="2128" max="2128" width="22.77734375" bestFit="1" customWidth="1"/>
    <col min="2129" max="2129" width="33.88671875" bestFit="1" customWidth="1"/>
    <col min="2130" max="2130" width="33" bestFit="1" customWidth="1"/>
    <col min="2131" max="2131" width="46.77734375" bestFit="1" customWidth="1"/>
    <col min="2132" max="2132" width="23.5546875" bestFit="1" customWidth="1"/>
    <col min="2133" max="2133" width="48.33203125" bestFit="1" customWidth="1"/>
    <col min="2134" max="2134" width="48.5546875" bestFit="1" customWidth="1"/>
    <col min="2135" max="2135" width="48.33203125" bestFit="1" customWidth="1"/>
    <col min="2136" max="2136" width="60.5546875" bestFit="1" customWidth="1"/>
    <col min="2137" max="2137" width="43.88671875" bestFit="1" customWidth="1"/>
    <col min="2138" max="2138" width="39.109375" bestFit="1" customWidth="1"/>
    <col min="2139" max="2139" width="22.21875" bestFit="1" customWidth="1"/>
    <col min="2140" max="2140" width="39.6640625" bestFit="1" customWidth="1"/>
    <col min="2141" max="2141" width="22.21875" bestFit="1" customWidth="1"/>
    <col min="2142" max="2142" width="40" bestFit="1" customWidth="1"/>
    <col min="2143" max="2143" width="45.5546875" bestFit="1" customWidth="1"/>
    <col min="2144" max="2144" width="46.21875" bestFit="1" customWidth="1"/>
    <col min="2145" max="2145" width="33.21875" bestFit="1" customWidth="1"/>
    <col min="2146" max="2146" width="33.44140625" bestFit="1" customWidth="1"/>
    <col min="2147" max="2147" width="52.77734375" bestFit="1" customWidth="1"/>
    <col min="2148" max="2148" width="45.44140625" bestFit="1" customWidth="1"/>
    <col min="2149" max="2149" width="34.109375" bestFit="1" customWidth="1"/>
    <col min="2150" max="2150" width="55" bestFit="1" customWidth="1"/>
    <col min="2151" max="2151" width="39.33203125" bestFit="1" customWidth="1"/>
    <col min="2152" max="2152" width="49.88671875" bestFit="1" customWidth="1"/>
    <col min="2153" max="2153" width="52.21875" bestFit="1" customWidth="1"/>
    <col min="2154" max="2154" width="17.109375" bestFit="1" customWidth="1"/>
    <col min="2155" max="2155" width="14" bestFit="1" customWidth="1"/>
    <col min="2156" max="2156" width="18" bestFit="1" customWidth="1"/>
    <col min="2157" max="2157" width="56.6640625" bestFit="1" customWidth="1"/>
    <col min="2158" max="2158" width="42.109375" bestFit="1" customWidth="1"/>
    <col min="2159" max="2159" width="21.88671875" bestFit="1" customWidth="1"/>
    <col min="2160" max="2160" width="51.77734375" bestFit="1" customWidth="1"/>
    <col min="2161" max="2161" width="28" bestFit="1" customWidth="1"/>
    <col min="2162" max="2162" width="20.33203125" bestFit="1" customWidth="1"/>
    <col min="2163" max="2163" width="10.21875" bestFit="1" customWidth="1"/>
    <col min="2164" max="2164" width="47.109375" bestFit="1" customWidth="1"/>
    <col min="2165" max="2165" width="40.6640625" bestFit="1" customWidth="1"/>
    <col min="2166" max="2166" width="56.109375" bestFit="1" customWidth="1"/>
    <col min="2167" max="2167" width="28.44140625" bestFit="1" customWidth="1"/>
    <col min="2168" max="2168" width="30.21875" bestFit="1" customWidth="1"/>
    <col min="2169" max="2169" width="57.44140625" bestFit="1" customWidth="1"/>
    <col min="2170" max="2170" width="22.88671875" bestFit="1" customWidth="1"/>
    <col min="2171" max="2171" width="13.88671875" bestFit="1" customWidth="1"/>
    <col min="2172" max="2172" width="23" bestFit="1" customWidth="1"/>
    <col min="2173" max="2173" width="21.21875" bestFit="1" customWidth="1"/>
    <col min="2174" max="2174" width="38.21875" bestFit="1" customWidth="1"/>
    <col min="2175" max="2175" width="26.88671875" bestFit="1" customWidth="1"/>
    <col min="2176" max="2176" width="23.21875" bestFit="1" customWidth="1"/>
    <col min="2177" max="2177" width="30.21875" bestFit="1" customWidth="1"/>
    <col min="2178" max="2178" width="54.44140625" bestFit="1" customWidth="1"/>
    <col min="2179" max="2179" width="18.88671875" bestFit="1" customWidth="1"/>
    <col min="2180" max="2180" width="27.33203125" bestFit="1" customWidth="1"/>
    <col min="2181" max="2181" width="25.6640625" bestFit="1" customWidth="1"/>
    <col min="2182" max="2182" width="42.109375" bestFit="1" customWidth="1"/>
    <col min="2183" max="2183" width="36.6640625" bestFit="1" customWidth="1"/>
    <col min="2184" max="2184" width="52.44140625" bestFit="1" customWidth="1"/>
    <col min="2185" max="2185" width="36.88671875" bestFit="1" customWidth="1"/>
    <col min="2186" max="2186" width="30.21875" bestFit="1" customWidth="1"/>
    <col min="2187" max="2187" width="34.33203125" bestFit="1" customWidth="1"/>
    <col min="2188" max="2188" width="28" bestFit="1" customWidth="1"/>
    <col min="2189" max="2189" width="20.77734375" bestFit="1" customWidth="1"/>
    <col min="2190" max="2190" width="44" bestFit="1" customWidth="1"/>
    <col min="2191" max="2191" width="18.77734375" bestFit="1" customWidth="1"/>
    <col min="2192" max="2192" width="13.77734375" bestFit="1" customWidth="1"/>
    <col min="2193" max="2193" width="48.44140625" bestFit="1" customWidth="1"/>
    <col min="2194" max="2194" width="44" bestFit="1" customWidth="1"/>
    <col min="2195" max="2195" width="50.44140625" bestFit="1" customWidth="1"/>
    <col min="2196" max="2196" width="56.6640625" bestFit="1" customWidth="1"/>
    <col min="2197" max="2197" width="11" bestFit="1" customWidth="1"/>
    <col min="2198" max="2198" width="46.21875" bestFit="1" customWidth="1"/>
    <col min="2199" max="2199" width="47.88671875" bestFit="1" customWidth="1"/>
    <col min="2200" max="2200" width="50.77734375" bestFit="1" customWidth="1"/>
    <col min="2201" max="2201" width="8.33203125" bestFit="1" customWidth="1"/>
    <col min="2202" max="2202" width="38.77734375" bestFit="1" customWidth="1"/>
    <col min="2203" max="2203" width="26.77734375" bestFit="1" customWidth="1"/>
    <col min="2204" max="2204" width="35.109375" bestFit="1" customWidth="1"/>
    <col min="2205" max="2205" width="25.21875" bestFit="1" customWidth="1"/>
    <col min="2206" max="2206" width="46.5546875" bestFit="1" customWidth="1"/>
    <col min="2207" max="2207" width="37.44140625" bestFit="1" customWidth="1"/>
    <col min="2208" max="2208" width="13.33203125" bestFit="1" customWidth="1"/>
    <col min="2209" max="2209" width="49.44140625" bestFit="1" customWidth="1"/>
    <col min="2210" max="2210" width="51.88671875" bestFit="1" customWidth="1"/>
    <col min="2211" max="2211" width="49.44140625" bestFit="1" customWidth="1"/>
    <col min="2212" max="2212" width="22.33203125" bestFit="1" customWidth="1"/>
    <col min="2213" max="2213" width="19.6640625" bestFit="1" customWidth="1"/>
    <col min="2214" max="2214" width="36.5546875" bestFit="1" customWidth="1"/>
    <col min="2215" max="2215" width="24.5546875" bestFit="1" customWidth="1"/>
    <col min="2216" max="2216" width="53.77734375" bestFit="1" customWidth="1"/>
    <col min="2217" max="2217" width="10.77734375" bestFit="1" customWidth="1"/>
    <col min="2218" max="2218" width="11.109375" bestFit="1" customWidth="1"/>
    <col min="2219" max="2219" width="49.6640625" bestFit="1" customWidth="1"/>
    <col min="2220" max="2220" width="49.109375" bestFit="1" customWidth="1"/>
    <col min="2221" max="2221" width="37.21875" bestFit="1" customWidth="1"/>
    <col min="2222" max="2222" width="16.5546875" bestFit="1" customWidth="1"/>
    <col min="2223" max="2223" width="49.33203125" bestFit="1" customWidth="1"/>
    <col min="2224" max="2224" width="36.88671875" bestFit="1" customWidth="1"/>
    <col min="2225" max="2225" width="30.109375" bestFit="1" customWidth="1"/>
    <col min="2226" max="2226" width="50.21875" bestFit="1" customWidth="1"/>
    <col min="2227" max="2227" width="34.44140625" bestFit="1" customWidth="1"/>
    <col min="2228" max="2228" width="51.21875" bestFit="1" customWidth="1"/>
    <col min="2229" max="2229" width="14.6640625" bestFit="1" customWidth="1"/>
    <col min="2230" max="2230" width="34.88671875" bestFit="1" customWidth="1"/>
    <col min="2231" max="2231" width="50.6640625" bestFit="1" customWidth="1"/>
    <col min="2232" max="2232" width="27.44140625" bestFit="1" customWidth="1"/>
    <col min="2233" max="2233" width="41.77734375" bestFit="1" customWidth="1"/>
    <col min="2234" max="2234" width="31.33203125" bestFit="1" customWidth="1"/>
    <col min="2235" max="2235" width="14.88671875" bestFit="1" customWidth="1"/>
    <col min="2236" max="2236" width="18.33203125" bestFit="1" customWidth="1"/>
    <col min="2237" max="2237" width="55" bestFit="1" customWidth="1"/>
    <col min="2238" max="2238" width="32.33203125" bestFit="1" customWidth="1"/>
    <col min="2239" max="2239" width="9.33203125" bestFit="1" customWidth="1"/>
    <col min="2240" max="2240" width="31.33203125" bestFit="1" customWidth="1"/>
    <col min="2241" max="2241" width="14.33203125" bestFit="1" customWidth="1"/>
    <col min="2242" max="2242" width="26" bestFit="1" customWidth="1"/>
    <col min="2243" max="2243" width="41.6640625" bestFit="1" customWidth="1"/>
    <col min="2244" max="2244" width="33.5546875" bestFit="1" customWidth="1"/>
    <col min="2245" max="2245" width="24.88671875" bestFit="1" customWidth="1"/>
    <col min="2246" max="2246" width="24" bestFit="1" customWidth="1"/>
    <col min="2247" max="2247" width="36.33203125" bestFit="1" customWidth="1"/>
    <col min="2248" max="2248" width="24" bestFit="1" customWidth="1"/>
    <col min="2249" max="2249" width="10.5546875" bestFit="1" customWidth="1"/>
    <col min="2250" max="2250" width="18.109375" bestFit="1" customWidth="1"/>
    <col min="2251" max="2251" width="54.6640625" bestFit="1" customWidth="1"/>
    <col min="2252" max="2252" width="17.77734375" bestFit="1" customWidth="1"/>
    <col min="2253" max="2253" width="35.44140625" bestFit="1" customWidth="1"/>
    <col min="2254" max="2254" width="35.5546875" bestFit="1" customWidth="1"/>
    <col min="2255" max="2255" width="23.33203125" bestFit="1" customWidth="1"/>
    <col min="2256" max="2256" width="34" bestFit="1" customWidth="1"/>
    <col min="2257" max="2257" width="46" bestFit="1" customWidth="1"/>
    <col min="2258" max="2258" width="56.109375" bestFit="1" customWidth="1"/>
    <col min="2259" max="2259" width="54.33203125" bestFit="1" customWidth="1"/>
    <col min="2260" max="2260" width="25.109375" bestFit="1" customWidth="1"/>
    <col min="2261" max="2261" width="18.44140625" bestFit="1" customWidth="1"/>
    <col min="2262" max="2262" width="37.21875" bestFit="1" customWidth="1"/>
    <col min="2263" max="2263" width="36.5546875" bestFit="1" customWidth="1"/>
    <col min="2264" max="2264" width="36.21875" bestFit="1" customWidth="1"/>
    <col min="2265" max="2265" width="49.33203125" bestFit="1" customWidth="1"/>
    <col min="2266" max="2266" width="50.21875" bestFit="1" customWidth="1"/>
    <col min="2267" max="2267" width="35.109375" bestFit="1" customWidth="1"/>
    <col min="2268" max="2268" width="9.5546875" bestFit="1" customWidth="1"/>
    <col min="2269" max="2269" width="18.77734375" bestFit="1" customWidth="1"/>
    <col min="2270" max="2270" width="28.33203125" bestFit="1" customWidth="1"/>
    <col min="2271" max="2271" width="38.33203125" bestFit="1" customWidth="1"/>
    <col min="2272" max="2272" width="40.109375" bestFit="1" customWidth="1"/>
    <col min="2273" max="2273" width="44" bestFit="1" customWidth="1"/>
    <col min="2274" max="2274" width="32.109375" bestFit="1" customWidth="1"/>
    <col min="2275" max="2275" width="29.6640625" bestFit="1" customWidth="1"/>
    <col min="2276" max="2276" width="27.21875" bestFit="1" customWidth="1"/>
    <col min="2277" max="2277" width="52.21875" bestFit="1" customWidth="1"/>
    <col min="2278" max="2278" width="21.88671875" bestFit="1" customWidth="1"/>
    <col min="2279" max="2279" width="41.109375" bestFit="1" customWidth="1"/>
    <col min="2280" max="2280" width="52.6640625" bestFit="1" customWidth="1"/>
    <col min="2281" max="2281" width="49.88671875" bestFit="1" customWidth="1"/>
    <col min="2282" max="2282" width="14.5546875" bestFit="1" customWidth="1"/>
    <col min="2283" max="2283" width="18.77734375" bestFit="1" customWidth="1"/>
    <col min="2284" max="2284" width="9.109375" bestFit="1" customWidth="1"/>
    <col min="2285" max="2285" width="48.5546875" bestFit="1" customWidth="1"/>
    <col min="2286" max="2286" width="83.21875" bestFit="1" customWidth="1"/>
    <col min="2287" max="2287" width="40.5546875" bestFit="1" customWidth="1"/>
    <col min="2288" max="2288" width="30.44140625" bestFit="1" customWidth="1"/>
    <col min="2289" max="2289" width="25.21875" bestFit="1" customWidth="1"/>
    <col min="2290" max="2290" width="46.6640625" bestFit="1" customWidth="1"/>
    <col min="2291" max="2291" width="39.33203125" bestFit="1" customWidth="1"/>
    <col min="2292" max="2292" width="41.109375" bestFit="1" customWidth="1"/>
    <col min="2293" max="2293" width="19.44140625" bestFit="1" customWidth="1"/>
    <col min="2294" max="2294" width="30.44140625" bestFit="1" customWidth="1"/>
    <col min="2295" max="2295" width="18.21875" bestFit="1" customWidth="1"/>
    <col min="2296" max="2296" width="46.5546875" bestFit="1" customWidth="1"/>
    <col min="2297" max="2297" width="26.88671875" bestFit="1" customWidth="1"/>
    <col min="2298" max="2298" width="49.5546875" bestFit="1" customWidth="1"/>
    <col min="2299" max="2299" width="41.5546875" bestFit="1" customWidth="1"/>
    <col min="2300" max="2300" width="40.6640625" bestFit="1" customWidth="1"/>
    <col min="2301" max="2301" width="28.21875" bestFit="1" customWidth="1"/>
    <col min="2302" max="2302" width="21.88671875" bestFit="1" customWidth="1"/>
    <col min="2303" max="2303" width="54.44140625" bestFit="1" customWidth="1"/>
    <col min="2304" max="2304" width="25.44140625" bestFit="1" customWidth="1"/>
    <col min="2305" max="2305" width="52.21875" bestFit="1" customWidth="1"/>
    <col min="2306" max="2306" width="37.21875" bestFit="1" customWidth="1"/>
    <col min="2307" max="2307" width="57.44140625" bestFit="1" customWidth="1"/>
    <col min="2308" max="2308" width="29.5546875" bestFit="1" customWidth="1"/>
    <col min="2309" max="2309" width="51.77734375" bestFit="1" customWidth="1"/>
    <col min="2310" max="2310" width="27.77734375" bestFit="1" customWidth="1"/>
    <col min="2311" max="2311" width="17.6640625" bestFit="1" customWidth="1"/>
    <col min="2312" max="2312" width="9.109375" bestFit="1" customWidth="1"/>
    <col min="2313" max="2313" width="11" bestFit="1" customWidth="1"/>
    <col min="2314" max="2314" width="54.33203125" bestFit="1" customWidth="1"/>
    <col min="2315" max="2315" width="19.6640625" bestFit="1" customWidth="1"/>
    <col min="2316" max="2316" width="47.109375" bestFit="1" customWidth="1"/>
    <col min="2317" max="2317" width="44" bestFit="1" customWidth="1"/>
    <col min="2318" max="2318" width="34.6640625" bestFit="1" customWidth="1"/>
    <col min="2319" max="2319" width="30.5546875" bestFit="1" customWidth="1"/>
    <col min="2320" max="2320" width="10.77734375" bestFit="1" customWidth="1"/>
    <col min="2321" max="2321" width="40.5546875" bestFit="1" customWidth="1"/>
    <col min="2322" max="2322" width="31.88671875" bestFit="1" customWidth="1"/>
    <col min="2323" max="2323" width="15.21875" bestFit="1" customWidth="1"/>
    <col min="2324" max="2324" width="21.77734375" bestFit="1" customWidth="1"/>
    <col min="2325" max="2325" width="32.88671875" bestFit="1" customWidth="1"/>
    <col min="2326" max="2326" width="37.44140625" bestFit="1" customWidth="1"/>
    <col min="2327" max="2327" width="56.33203125" bestFit="1" customWidth="1"/>
    <col min="2328" max="2328" width="53.77734375" bestFit="1" customWidth="1"/>
    <col min="2329" max="2329" width="49.109375" bestFit="1" customWidth="1"/>
    <col min="2330" max="2330" width="18.77734375" bestFit="1" customWidth="1"/>
    <col min="2331" max="2331" width="48.77734375" bestFit="1" customWidth="1"/>
    <col min="2332" max="2332" width="28.33203125" bestFit="1" customWidth="1"/>
    <col min="2333" max="2333" width="37.21875" bestFit="1" customWidth="1"/>
    <col min="2334" max="2334" width="34.5546875" bestFit="1" customWidth="1"/>
    <col min="2335" max="2335" width="28.33203125" bestFit="1" customWidth="1"/>
    <col min="2336" max="2336" width="15.21875" bestFit="1" customWidth="1"/>
    <col min="2337" max="2337" width="13.44140625" bestFit="1" customWidth="1"/>
    <col min="2338" max="2338" width="27.6640625" bestFit="1" customWidth="1"/>
    <col min="2339" max="2339" width="17.21875" bestFit="1" customWidth="1"/>
    <col min="2340" max="2340" width="28.33203125" bestFit="1" customWidth="1"/>
    <col min="2341" max="2341" width="33.21875" bestFit="1" customWidth="1"/>
    <col min="2342" max="2342" width="54.44140625" bestFit="1" customWidth="1"/>
    <col min="2343" max="2343" width="16.21875" bestFit="1" customWidth="1"/>
    <col min="2344" max="2344" width="30.5546875" bestFit="1" customWidth="1"/>
    <col min="2345" max="2345" width="36.109375" bestFit="1" customWidth="1"/>
    <col min="2346" max="2346" width="50" bestFit="1" customWidth="1"/>
    <col min="2347" max="2347" width="51" bestFit="1" customWidth="1"/>
    <col min="2348" max="2348" width="22.44140625" bestFit="1" customWidth="1"/>
    <col min="2349" max="2349" width="46.77734375" bestFit="1" customWidth="1"/>
    <col min="2350" max="2350" width="26.5546875" bestFit="1" customWidth="1"/>
    <col min="2351" max="2351" width="20.44140625" bestFit="1" customWidth="1"/>
    <col min="2352" max="2352" width="18.21875" bestFit="1" customWidth="1"/>
    <col min="2353" max="2353" width="50.109375" bestFit="1" customWidth="1"/>
    <col min="2354" max="2354" width="32.44140625" bestFit="1" customWidth="1"/>
    <col min="2355" max="2355" width="37.109375" bestFit="1" customWidth="1"/>
    <col min="2356" max="2356" width="36" bestFit="1" customWidth="1"/>
    <col min="2357" max="2357" width="42.33203125" bestFit="1" customWidth="1"/>
    <col min="2358" max="2358" width="42.88671875" bestFit="1" customWidth="1"/>
    <col min="2359" max="2359" width="27.109375" bestFit="1" customWidth="1"/>
    <col min="2360" max="2360" width="76.5546875" bestFit="1" customWidth="1"/>
    <col min="2361" max="2361" width="58.5546875" bestFit="1" customWidth="1"/>
    <col min="2362" max="2362" width="18" bestFit="1" customWidth="1"/>
    <col min="2363" max="2363" width="38.77734375" bestFit="1" customWidth="1"/>
    <col min="2364" max="2364" width="16.5546875" bestFit="1" customWidth="1"/>
    <col min="2365" max="2365" width="39" bestFit="1" customWidth="1"/>
    <col min="2366" max="2366" width="19.6640625" bestFit="1" customWidth="1"/>
    <col min="2367" max="2367" width="21" bestFit="1" customWidth="1"/>
    <col min="2368" max="2368" width="50.6640625" bestFit="1" customWidth="1"/>
    <col min="2369" max="2369" width="59" bestFit="1" customWidth="1"/>
    <col min="2370" max="2370" width="50" bestFit="1" customWidth="1"/>
    <col min="2371" max="2371" width="25.6640625" bestFit="1" customWidth="1"/>
    <col min="2372" max="2372" width="47.33203125" bestFit="1" customWidth="1"/>
    <col min="2373" max="2373" width="23.77734375" bestFit="1" customWidth="1"/>
    <col min="2374" max="2374" width="33" bestFit="1" customWidth="1"/>
    <col min="2375" max="2375" width="55.21875" bestFit="1" customWidth="1"/>
    <col min="2376" max="2376" width="51.33203125" bestFit="1" customWidth="1"/>
    <col min="2377" max="2377" width="18" bestFit="1" customWidth="1"/>
    <col min="2378" max="2378" width="23" bestFit="1" customWidth="1"/>
    <col min="2379" max="2379" width="43" bestFit="1" customWidth="1"/>
    <col min="2380" max="2380" width="38.21875" bestFit="1" customWidth="1"/>
    <col min="2381" max="2381" width="40.109375" bestFit="1" customWidth="1"/>
    <col min="2382" max="2382" width="17.77734375" bestFit="1" customWidth="1"/>
    <col min="2383" max="2383" width="38" bestFit="1" customWidth="1"/>
    <col min="2384" max="2384" width="34" bestFit="1" customWidth="1"/>
    <col min="2385" max="2385" width="53.33203125" bestFit="1" customWidth="1"/>
    <col min="2386" max="2386" width="29.33203125" bestFit="1" customWidth="1"/>
    <col min="2387" max="2387" width="31.88671875" bestFit="1" customWidth="1"/>
    <col min="2388" max="2388" width="53.5546875" bestFit="1" customWidth="1"/>
    <col min="2389" max="2389" width="47.6640625" bestFit="1" customWidth="1"/>
    <col min="2390" max="2390" width="36.33203125" bestFit="1" customWidth="1"/>
    <col min="2391" max="2391" width="25.5546875" bestFit="1" customWidth="1"/>
    <col min="2392" max="2392" width="23.5546875" bestFit="1" customWidth="1"/>
    <col min="2393" max="2393" width="48" bestFit="1" customWidth="1"/>
    <col min="2394" max="2394" width="24.109375" bestFit="1" customWidth="1"/>
    <col min="2395" max="2395" width="55.6640625" bestFit="1" customWidth="1"/>
    <col min="2396" max="2396" width="46.6640625" bestFit="1" customWidth="1"/>
    <col min="2397" max="2397" width="58.5546875" bestFit="1" customWidth="1"/>
    <col min="2398" max="2398" width="21" bestFit="1" customWidth="1"/>
    <col min="2399" max="2399" width="35" bestFit="1" customWidth="1"/>
    <col min="2400" max="2400" width="56" bestFit="1" customWidth="1"/>
    <col min="2401" max="2401" width="26.88671875" bestFit="1" customWidth="1"/>
    <col min="2402" max="2402" width="14.44140625" bestFit="1" customWidth="1"/>
    <col min="2403" max="2403" width="18" bestFit="1" customWidth="1"/>
    <col min="2404" max="2404" width="48.44140625" bestFit="1" customWidth="1"/>
    <col min="2405" max="2405" width="14.109375" bestFit="1" customWidth="1"/>
    <col min="2406" max="2406" width="14.5546875" bestFit="1" customWidth="1"/>
    <col min="2407" max="2407" width="37.21875" bestFit="1" customWidth="1"/>
    <col min="2408" max="2408" width="41.21875" bestFit="1" customWidth="1"/>
    <col min="2409" max="2409" width="20.5546875" bestFit="1" customWidth="1"/>
    <col min="2410" max="2410" width="28.5546875" bestFit="1" customWidth="1"/>
    <col min="2411" max="2411" width="21.109375" bestFit="1" customWidth="1"/>
    <col min="2412" max="2412" width="40.21875" bestFit="1" customWidth="1"/>
    <col min="2413" max="2413" width="29.88671875" bestFit="1" customWidth="1"/>
    <col min="2414" max="2414" width="51.5546875" bestFit="1" customWidth="1"/>
    <col min="2415" max="2415" width="36" bestFit="1" customWidth="1"/>
    <col min="2416" max="2416" width="41" bestFit="1" customWidth="1"/>
    <col min="2417" max="2417" width="41.88671875" bestFit="1" customWidth="1"/>
    <col min="2418" max="2418" width="37.109375" bestFit="1" customWidth="1"/>
    <col min="2419" max="2419" width="52.33203125" bestFit="1" customWidth="1"/>
    <col min="2420" max="2420" width="19.88671875" bestFit="1" customWidth="1"/>
    <col min="2421" max="2421" width="26.5546875" bestFit="1" customWidth="1"/>
    <col min="2422" max="2422" width="36.88671875" bestFit="1" customWidth="1"/>
    <col min="2423" max="2423" width="17.88671875" bestFit="1" customWidth="1"/>
    <col min="2424" max="2424" width="16" bestFit="1" customWidth="1"/>
    <col min="2425" max="2425" width="43.44140625" bestFit="1" customWidth="1"/>
    <col min="2426" max="2426" width="37.88671875" bestFit="1" customWidth="1"/>
    <col min="2427" max="2427" width="50.109375" bestFit="1" customWidth="1"/>
    <col min="2428" max="2428" width="16.21875" bestFit="1" customWidth="1"/>
    <col min="2429" max="2429" width="16.109375" bestFit="1" customWidth="1"/>
    <col min="2430" max="2430" width="17.109375" bestFit="1" customWidth="1"/>
    <col min="2431" max="2431" width="53" bestFit="1" customWidth="1"/>
    <col min="2432" max="2432" width="53.88671875" bestFit="1" customWidth="1"/>
    <col min="2433" max="2433" width="8.5546875" bestFit="1" customWidth="1"/>
    <col min="2434" max="2434" width="37.88671875" bestFit="1" customWidth="1"/>
    <col min="2435" max="2435" width="44" bestFit="1" customWidth="1"/>
    <col min="2436" max="2436" width="25.6640625" bestFit="1" customWidth="1"/>
    <col min="2437" max="2437" width="33.21875" bestFit="1" customWidth="1"/>
    <col min="2438" max="2438" width="26.6640625" bestFit="1" customWidth="1"/>
    <col min="2439" max="2439" width="26.5546875" bestFit="1" customWidth="1"/>
    <col min="2440" max="2440" width="33.88671875" bestFit="1" customWidth="1"/>
    <col min="2441" max="2441" width="38.5546875" bestFit="1" customWidth="1"/>
    <col min="2442" max="2442" width="32.109375" bestFit="1" customWidth="1"/>
    <col min="2443" max="2443" width="31.6640625" bestFit="1" customWidth="1"/>
    <col min="2444" max="2444" width="59" bestFit="1" customWidth="1"/>
    <col min="2445" max="2445" width="26.109375" bestFit="1" customWidth="1"/>
    <col min="2446" max="2446" width="38.44140625" bestFit="1" customWidth="1"/>
    <col min="2447" max="2447" width="51.33203125" bestFit="1" customWidth="1"/>
    <col min="2448" max="2448" width="35.21875" bestFit="1" customWidth="1"/>
    <col min="2449" max="2449" width="21.5546875" bestFit="1" customWidth="1"/>
    <col min="2450" max="2450" width="45.109375" bestFit="1" customWidth="1"/>
    <col min="2451" max="2451" width="30.44140625" bestFit="1" customWidth="1"/>
    <col min="2452" max="2452" width="31.33203125" bestFit="1" customWidth="1"/>
    <col min="2453" max="2453" width="22.33203125" bestFit="1" customWidth="1"/>
    <col min="2454" max="2454" width="7.77734375" bestFit="1" customWidth="1"/>
    <col min="2455" max="2455" width="56.5546875" bestFit="1" customWidth="1"/>
    <col min="2456" max="2456" width="9.88671875" bestFit="1" customWidth="1"/>
    <col min="2457" max="2457" width="55.21875" bestFit="1" customWidth="1"/>
    <col min="2458" max="2458" width="21.88671875" bestFit="1" customWidth="1"/>
    <col min="2459" max="2459" width="8" bestFit="1" customWidth="1"/>
    <col min="2460" max="2460" width="41" bestFit="1" customWidth="1"/>
    <col min="2461" max="2461" width="10.44140625" bestFit="1" customWidth="1"/>
    <col min="2462" max="2462" width="28.33203125" bestFit="1" customWidth="1"/>
    <col min="2463" max="2463" width="51.88671875" bestFit="1" customWidth="1"/>
    <col min="2464" max="2464" width="38.77734375" bestFit="1" customWidth="1"/>
    <col min="2465" max="2465" width="29.44140625" bestFit="1" customWidth="1"/>
    <col min="2466" max="2466" width="16.5546875" bestFit="1" customWidth="1"/>
    <col min="2467" max="2467" width="23" bestFit="1" customWidth="1"/>
    <col min="2468" max="2468" width="40.5546875" bestFit="1" customWidth="1"/>
    <col min="2469" max="2469" width="31.109375" bestFit="1" customWidth="1"/>
    <col min="2470" max="2470" width="24" bestFit="1" customWidth="1"/>
    <col min="2471" max="2471" width="49.88671875" bestFit="1" customWidth="1"/>
    <col min="2472" max="2472" width="40.21875" bestFit="1" customWidth="1"/>
    <col min="2473" max="2473" width="55.77734375" bestFit="1" customWidth="1"/>
    <col min="2474" max="2474" width="19.6640625" bestFit="1" customWidth="1"/>
    <col min="2475" max="2475" width="28.33203125" bestFit="1" customWidth="1"/>
    <col min="2476" max="2476" width="26" bestFit="1" customWidth="1"/>
    <col min="2477" max="2477" width="36.5546875" bestFit="1" customWidth="1"/>
    <col min="2478" max="2478" width="25.5546875" bestFit="1" customWidth="1"/>
    <col min="2479" max="2479" width="42.77734375" bestFit="1" customWidth="1"/>
    <col min="2480" max="2480" width="18.44140625" bestFit="1" customWidth="1"/>
    <col min="2481" max="2481" width="26" bestFit="1" customWidth="1"/>
    <col min="2482" max="2482" width="53.44140625" bestFit="1" customWidth="1"/>
    <col min="2483" max="2483" width="51" bestFit="1" customWidth="1"/>
    <col min="2484" max="2484" width="23.21875" bestFit="1" customWidth="1"/>
    <col min="2485" max="2485" width="17.33203125" bestFit="1" customWidth="1"/>
    <col min="2486" max="2486" width="53.33203125" bestFit="1" customWidth="1"/>
    <col min="2487" max="2487" width="16.88671875" bestFit="1" customWidth="1"/>
    <col min="2488" max="2488" width="12.109375" bestFit="1" customWidth="1"/>
    <col min="2489" max="2489" width="17.44140625" bestFit="1" customWidth="1"/>
    <col min="2490" max="2490" width="53.44140625" bestFit="1" customWidth="1"/>
    <col min="2491" max="2491" width="38.5546875" bestFit="1" customWidth="1"/>
    <col min="2492" max="2492" width="51.88671875" bestFit="1" customWidth="1"/>
    <col min="2493" max="2493" width="51.6640625" bestFit="1" customWidth="1"/>
    <col min="2494" max="2494" width="28.88671875" bestFit="1" customWidth="1"/>
    <col min="2495" max="2495" width="39.109375" bestFit="1" customWidth="1"/>
    <col min="2496" max="2496" width="21.21875" bestFit="1" customWidth="1"/>
    <col min="2497" max="2497" width="46" bestFit="1" customWidth="1"/>
    <col min="2498" max="2498" width="45.44140625" bestFit="1" customWidth="1"/>
    <col min="2499" max="2499" width="40.6640625" bestFit="1" customWidth="1"/>
    <col min="2500" max="2500" width="51.5546875" bestFit="1" customWidth="1"/>
    <col min="2501" max="2501" width="29.88671875" bestFit="1" customWidth="1"/>
    <col min="2502" max="2502" width="29.5546875" bestFit="1" customWidth="1"/>
    <col min="2503" max="2503" width="56.5546875" bestFit="1" customWidth="1"/>
    <col min="2504" max="2504" width="11.109375" bestFit="1" customWidth="1"/>
    <col min="2505" max="2505" width="20.21875" bestFit="1" customWidth="1"/>
    <col min="2506" max="2506" width="42.6640625" bestFit="1" customWidth="1"/>
    <col min="2507" max="2507" width="37.21875" bestFit="1" customWidth="1"/>
    <col min="2508" max="2508" width="21.109375" bestFit="1" customWidth="1"/>
    <col min="2509" max="2509" width="11.21875" bestFit="1" customWidth="1"/>
    <col min="2510" max="2510" width="10.5546875" bestFit="1" customWidth="1"/>
    <col min="2511" max="2511" width="18.5546875" bestFit="1" customWidth="1"/>
    <col min="2512" max="2512" width="51.5546875" bestFit="1" customWidth="1"/>
    <col min="2513" max="2513" width="27.44140625" bestFit="1" customWidth="1"/>
    <col min="2514" max="2514" width="17.6640625" bestFit="1" customWidth="1"/>
    <col min="2515" max="2515" width="27.88671875" bestFit="1" customWidth="1"/>
    <col min="2516" max="2516" width="32.6640625" bestFit="1" customWidth="1"/>
    <col min="2517" max="2517" width="42.21875" bestFit="1" customWidth="1"/>
    <col min="2518" max="2518" width="33.88671875" bestFit="1" customWidth="1"/>
    <col min="2519" max="2519" width="37.88671875" bestFit="1" customWidth="1"/>
    <col min="2520" max="2520" width="47.77734375" bestFit="1" customWidth="1"/>
    <col min="2521" max="2521" width="46.33203125" bestFit="1" customWidth="1"/>
    <col min="2522" max="2522" width="17.33203125" bestFit="1" customWidth="1"/>
    <col min="2523" max="2523" width="49.33203125" bestFit="1" customWidth="1"/>
    <col min="2524" max="2524" width="27.44140625" bestFit="1" customWidth="1"/>
    <col min="2525" max="2525" width="22.33203125" bestFit="1" customWidth="1"/>
    <col min="2526" max="2526" width="13.88671875" bestFit="1" customWidth="1"/>
    <col min="2527" max="2527" width="17.33203125" bestFit="1" customWidth="1"/>
    <col min="2528" max="2528" width="13.44140625" bestFit="1" customWidth="1"/>
    <col min="2529" max="2529" width="21.77734375" bestFit="1" customWidth="1"/>
    <col min="2530" max="2530" width="20.5546875" bestFit="1" customWidth="1"/>
    <col min="2531" max="2531" width="37.33203125" bestFit="1" customWidth="1"/>
    <col min="2532" max="2532" width="46.33203125" bestFit="1" customWidth="1"/>
    <col min="2533" max="2533" width="22.77734375" bestFit="1" customWidth="1"/>
    <col min="2534" max="2534" width="11.33203125" bestFit="1" customWidth="1"/>
    <col min="2535" max="2535" width="42.77734375" bestFit="1" customWidth="1"/>
    <col min="2536" max="2536" width="24.5546875" bestFit="1" customWidth="1"/>
    <col min="2537" max="2537" width="26.21875" bestFit="1" customWidth="1"/>
    <col min="2538" max="2538" width="16" bestFit="1" customWidth="1"/>
    <col min="2539" max="2539" width="18.88671875" bestFit="1" customWidth="1"/>
    <col min="2540" max="2540" width="53.88671875" bestFit="1" customWidth="1"/>
    <col min="2541" max="2541" width="23.88671875" bestFit="1" customWidth="1"/>
    <col min="2542" max="2542" width="18.5546875" bestFit="1" customWidth="1"/>
    <col min="2543" max="2543" width="25.21875" bestFit="1" customWidth="1"/>
    <col min="2544" max="2544" width="13" bestFit="1" customWidth="1"/>
    <col min="2545" max="2545" width="23.88671875" bestFit="1" customWidth="1"/>
    <col min="2546" max="2546" width="35.77734375" bestFit="1" customWidth="1"/>
    <col min="2547" max="2547" width="50.44140625" bestFit="1" customWidth="1"/>
    <col min="2548" max="2548" width="29.44140625" bestFit="1" customWidth="1"/>
    <col min="2549" max="2549" width="28.88671875" bestFit="1" customWidth="1"/>
    <col min="2550" max="2550" width="10.5546875" bestFit="1" customWidth="1"/>
    <col min="2551" max="2551" width="23.21875" bestFit="1" customWidth="1"/>
    <col min="2552" max="2552" width="18.77734375" bestFit="1" customWidth="1"/>
    <col min="2553" max="2553" width="28.88671875" bestFit="1" customWidth="1"/>
    <col min="2554" max="2554" width="55.77734375" bestFit="1" customWidth="1"/>
    <col min="2555" max="2555" width="7.44140625" bestFit="1" customWidth="1"/>
    <col min="2556" max="2556" width="22.88671875" bestFit="1" customWidth="1"/>
    <col min="2557" max="2557" width="16.88671875" bestFit="1" customWidth="1"/>
    <col min="2558" max="2558" width="21.5546875" bestFit="1" customWidth="1"/>
    <col min="2559" max="2559" width="14.109375" bestFit="1" customWidth="1"/>
    <col min="2560" max="2560" width="48.44140625" bestFit="1" customWidth="1"/>
    <col min="2561" max="2561" width="50.5546875" bestFit="1" customWidth="1"/>
    <col min="2562" max="2562" width="46.6640625" bestFit="1" customWidth="1"/>
    <col min="2563" max="2563" width="36" bestFit="1" customWidth="1"/>
    <col min="2564" max="2564" width="48.77734375" bestFit="1" customWidth="1"/>
    <col min="2565" max="2565" width="30.109375" bestFit="1" customWidth="1"/>
    <col min="2566" max="2566" width="22.21875" bestFit="1" customWidth="1"/>
    <col min="2567" max="2567" width="44.33203125" bestFit="1" customWidth="1"/>
    <col min="2568" max="2568" width="42.88671875" bestFit="1" customWidth="1"/>
    <col min="2569" max="2569" width="25.88671875" bestFit="1" customWidth="1"/>
    <col min="2570" max="2570" width="29.33203125" bestFit="1" customWidth="1"/>
    <col min="2571" max="2571" width="53.5546875" bestFit="1" customWidth="1"/>
    <col min="2572" max="2572" width="25.44140625" bestFit="1" customWidth="1"/>
    <col min="2573" max="2573" width="26.33203125" bestFit="1" customWidth="1"/>
    <col min="2574" max="2574" width="40.109375" bestFit="1" customWidth="1"/>
    <col min="2575" max="2575" width="22.109375" bestFit="1" customWidth="1"/>
    <col min="2576" max="2576" width="11.33203125" bestFit="1" customWidth="1"/>
    <col min="2577" max="2577" width="20.109375" bestFit="1" customWidth="1"/>
    <col min="2578" max="2578" width="37.21875" bestFit="1" customWidth="1"/>
    <col min="2579" max="2579" width="54" bestFit="1" customWidth="1"/>
    <col min="2580" max="2580" width="15.5546875" bestFit="1" customWidth="1"/>
    <col min="2581" max="2581" width="31.77734375" bestFit="1" customWidth="1"/>
    <col min="2582" max="2582" width="25.21875" bestFit="1" customWidth="1"/>
    <col min="2583" max="2583" width="18.33203125" bestFit="1" customWidth="1"/>
    <col min="2584" max="2584" width="26.88671875" bestFit="1" customWidth="1"/>
    <col min="2585" max="2585" width="26.21875" bestFit="1" customWidth="1"/>
    <col min="2586" max="2586" width="21.6640625" bestFit="1" customWidth="1"/>
    <col min="2587" max="2587" width="34.109375" bestFit="1" customWidth="1"/>
    <col min="2588" max="2588" width="54" bestFit="1" customWidth="1"/>
    <col min="2589" max="2589" width="40.6640625" bestFit="1" customWidth="1"/>
    <col min="2590" max="2590" width="12.77734375" bestFit="1" customWidth="1"/>
    <col min="2591" max="2591" width="46.21875" bestFit="1" customWidth="1"/>
    <col min="2592" max="2592" width="31.109375" bestFit="1" customWidth="1"/>
    <col min="2593" max="2593" width="27.109375" bestFit="1" customWidth="1"/>
    <col min="2594" max="2594" width="40" bestFit="1" customWidth="1"/>
    <col min="2595" max="2595" width="17.88671875" bestFit="1" customWidth="1"/>
    <col min="2596" max="2596" width="29.33203125" bestFit="1" customWidth="1"/>
    <col min="2597" max="2597" width="23" bestFit="1" customWidth="1"/>
    <col min="2598" max="2598" width="35" bestFit="1" customWidth="1"/>
    <col min="2599" max="2599" width="28" bestFit="1" customWidth="1"/>
    <col min="2600" max="2600" width="32.88671875" bestFit="1" customWidth="1"/>
    <col min="2601" max="2601" width="11.6640625" bestFit="1" customWidth="1"/>
    <col min="2602" max="2602" width="18.77734375" bestFit="1" customWidth="1"/>
    <col min="2603" max="2603" width="33.77734375" bestFit="1" customWidth="1"/>
    <col min="2604" max="2604" width="25.109375" bestFit="1" customWidth="1"/>
    <col min="2605" max="2605" width="16.5546875" bestFit="1" customWidth="1"/>
    <col min="2606" max="2606" width="54.5546875" bestFit="1" customWidth="1"/>
    <col min="2607" max="2607" width="58.21875" bestFit="1" customWidth="1"/>
    <col min="2608" max="2608" width="56" bestFit="1" customWidth="1"/>
    <col min="2609" max="2609" width="29.88671875" bestFit="1" customWidth="1"/>
    <col min="2610" max="2610" width="18.33203125" bestFit="1" customWidth="1"/>
    <col min="2611" max="2611" width="51.6640625" bestFit="1" customWidth="1"/>
    <col min="2612" max="2612" width="46.21875" bestFit="1" customWidth="1"/>
    <col min="2613" max="2613" width="48.21875" bestFit="1" customWidth="1"/>
    <col min="2614" max="2614" width="26.77734375" bestFit="1" customWidth="1"/>
    <col min="2615" max="2615" width="31.77734375" bestFit="1" customWidth="1"/>
    <col min="2616" max="2616" width="23" bestFit="1" customWidth="1"/>
    <col min="2617" max="2617" width="33.88671875" bestFit="1" customWidth="1"/>
    <col min="2618" max="2618" width="36.88671875" bestFit="1" customWidth="1"/>
    <col min="2619" max="2619" width="18.77734375" bestFit="1" customWidth="1"/>
    <col min="2620" max="2620" width="30.109375" bestFit="1" customWidth="1"/>
    <col min="2621" max="2621" width="43.44140625" bestFit="1" customWidth="1"/>
    <col min="2622" max="2622" width="22.33203125" bestFit="1" customWidth="1"/>
    <col min="2623" max="2623" width="22.109375" bestFit="1" customWidth="1"/>
    <col min="2624" max="2624" width="55.109375" bestFit="1" customWidth="1"/>
    <col min="2625" max="2625" width="27.44140625" bestFit="1" customWidth="1"/>
    <col min="2626" max="2626" width="38.44140625" bestFit="1" customWidth="1"/>
    <col min="2627" max="2627" width="44" bestFit="1" customWidth="1"/>
    <col min="2628" max="2628" width="40" bestFit="1" customWidth="1"/>
    <col min="2629" max="2629" width="17.77734375" bestFit="1" customWidth="1"/>
    <col min="2630" max="2630" width="15.44140625" bestFit="1" customWidth="1"/>
    <col min="2631" max="2631" width="11.33203125" bestFit="1" customWidth="1"/>
    <col min="2632" max="2632" width="35.109375" bestFit="1" customWidth="1"/>
    <col min="2633" max="2633" width="22.21875" bestFit="1" customWidth="1"/>
    <col min="2634" max="2634" width="35" bestFit="1" customWidth="1"/>
    <col min="2635" max="2635" width="38.44140625" bestFit="1" customWidth="1"/>
    <col min="2636" max="2636" width="57.33203125" bestFit="1" customWidth="1"/>
    <col min="2637" max="2637" width="42.44140625" bestFit="1" customWidth="1"/>
    <col min="2638" max="2638" width="37.77734375" bestFit="1" customWidth="1"/>
    <col min="2639" max="2639" width="43.77734375" bestFit="1" customWidth="1"/>
    <col min="2640" max="2640" width="25.77734375" bestFit="1" customWidth="1"/>
    <col min="2641" max="2641" width="60.21875" bestFit="1" customWidth="1"/>
    <col min="2642" max="2642" width="31.5546875" bestFit="1" customWidth="1"/>
    <col min="2643" max="2643" width="51.109375" bestFit="1" customWidth="1"/>
    <col min="2644" max="2644" width="33.88671875" bestFit="1" customWidth="1"/>
    <col min="2645" max="2645" width="37.21875" bestFit="1" customWidth="1"/>
    <col min="2646" max="2646" width="29" bestFit="1" customWidth="1"/>
    <col min="2647" max="2647" width="31" bestFit="1" customWidth="1"/>
    <col min="2648" max="2648" width="46.88671875" bestFit="1" customWidth="1"/>
    <col min="2649" max="2649" width="37.21875" bestFit="1" customWidth="1"/>
    <col min="2650" max="2650" width="28.33203125" bestFit="1" customWidth="1"/>
    <col min="2651" max="2651" width="22.88671875" bestFit="1" customWidth="1"/>
    <col min="2652" max="2652" width="42.77734375" bestFit="1" customWidth="1"/>
    <col min="2653" max="2653" width="40" bestFit="1" customWidth="1"/>
    <col min="2654" max="2654" width="37.33203125" bestFit="1" customWidth="1"/>
    <col min="2655" max="2655" width="19.109375" bestFit="1" customWidth="1"/>
    <col min="2656" max="2656" width="8.33203125" bestFit="1" customWidth="1"/>
    <col min="2657" max="2657" width="48.77734375" bestFit="1" customWidth="1"/>
    <col min="2658" max="2658" width="30.44140625" bestFit="1" customWidth="1"/>
    <col min="2659" max="2659" width="39.5546875" bestFit="1" customWidth="1"/>
    <col min="2660" max="2660" width="56.21875" bestFit="1" customWidth="1"/>
    <col min="2661" max="2661" width="51.6640625" bestFit="1" customWidth="1"/>
    <col min="2662" max="2662" width="47.88671875" bestFit="1" customWidth="1"/>
    <col min="2663" max="2663" width="52.6640625" bestFit="1" customWidth="1"/>
    <col min="2664" max="2664" width="53.77734375" bestFit="1" customWidth="1"/>
    <col min="2665" max="2665" width="17.6640625" bestFit="1" customWidth="1"/>
    <col min="2666" max="2666" width="53.44140625" bestFit="1" customWidth="1"/>
    <col min="2667" max="2667" width="35.21875" bestFit="1" customWidth="1"/>
    <col min="2668" max="2668" width="51.88671875" bestFit="1" customWidth="1"/>
    <col min="2669" max="2670" width="40.109375" bestFit="1" customWidth="1"/>
    <col min="2671" max="2671" width="15.44140625" bestFit="1" customWidth="1"/>
    <col min="2672" max="2672" width="23.33203125" bestFit="1" customWidth="1"/>
    <col min="2673" max="2673" width="42.44140625" bestFit="1" customWidth="1"/>
    <col min="2674" max="2674" width="28.33203125" bestFit="1" customWidth="1"/>
    <col min="2675" max="2675" width="26.109375" bestFit="1" customWidth="1"/>
    <col min="2676" max="2676" width="45.6640625" bestFit="1" customWidth="1"/>
    <col min="2677" max="2677" width="24.33203125" bestFit="1" customWidth="1"/>
    <col min="2678" max="2678" width="22.109375" bestFit="1" customWidth="1"/>
    <col min="2679" max="2679" width="45.77734375" bestFit="1" customWidth="1"/>
    <col min="2680" max="2680" width="36.21875" bestFit="1" customWidth="1"/>
    <col min="2681" max="2681" width="32.44140625" bestFit="1" customWidth="1"/>
    <col min="2682" max="2682" width="28.88671875" bestFit="1" customWidth="1"/>
    <col min="2683" max="2683" width="23.21875" bestFit="1" customWidth="1"/>
    <col min="2684" max="2684" width="38.88671875" bestFit="1" customWidth="1"/>
    <col min="2685" max="2685" width="25" bestFit="1" customWidth="1"/>
    <col min="2686" max="2686" width="21.109375" bestFit="1" customWidth="1"/>
    <col min="2687" max="2687" width="43.44140625" bestFit="1" customWidth="1"/>
    <col min="2688" max="2688" width="50.77734375" bestFit="1" customWidth="1"/>
    <col min="2689" max="2689" width="11.5546875" bestFit="1" customWidth="1"/>
    <col min="2690" max="2690" width="52.6640625" bestFit="1" customWidth="1"/>
    <col min="2691" max="2691" width="43.77734375" bestFit="1" customWidth="1"/>
    <col min="2692" max="2692" width="29" bestFit="1" customWidth="1"/>
    <col min="2693" max="2693" width="46.109375" bestFit="1" customWidth="1"/>
    <col min="2694" max="2694" width="23.33203125" bestFit="1" customWidth="1"/>
    <col min="2695" max="2695" width="45.109375" bestFit="1" customWidth="1"/>
    <col min="2696" max="2696" width="55.21875" bestFit="1" customWidth="1"/>
    <col min="2697" max="2697" width="40.6640625" bestFit="1" customWidth="1"/>
    <col min="2698" max="2698" width="22.33203125" bestFit="1" customWidth="1"/>
    <col min="2699" max="2699" width="42.109375" bestFit="1" customWidth="1"/>
    <col min="2700" max="2700" width="22.21875" bestFit="1" customWidth="1"/>
    <col min="2701" max="2701" width="52.44140625" bestFit="1" customWidth="1"/>
    <col min="2702" max="2702" width="26.77734375" bestFit="1" customWidth="1"/>
    <col min="2703" max="2703" width="42.33203125" bestFit="1" customWidth="1"/>
    <col min="2704" max="2704" width="31.88671875" bestFit="1" customWidth="1"/>
    <col min="2705" max="2705" width="55.109375" bestFit="1" customWidth="1"/>
    <col min="2706" max="2706" width="30.6640625" bestFit="1" customWidth="1"/>
    <col min="2707" max="2707" width="41.88671875" bestFit="1" customWidth="1"/>
    <col min="2708" max="2708" width="36.5546875" bestFit="1" customWidth="1"/>
    <col min="2709" max="2709" width="50.77734375" bestFit="1" customWidth="1"/>
    <col min="2710" max="2710" width="54" bestFit="1" customWidth="1"/>
    <col min="2711" max="2711" width="28.21875" bestFit="1" customWidth="1"/>
    <col min="2712" max="2712" width="43.88671875" bestFit="1" customWidth="1"/>
    <col min="2713" max="2713" width="53.33203125" bestFit="1" customWidth="1"/>
    <col min="2714" max="2714" width="36.21875" bestFit="1" customWidth="1"/>
    <col min="2715" max="2715" width="22.77734375" bestFit="1" customWidth="1"/>
    <col min="2716" max="2716" width="42.77734375" bestFit="1" customWidth="1"/>
    <col min="2717" max="2717" width="23.5546875" bestFit="1" customWidth="1"/>
    <col min="2718" max="2718" width="51" bestFit="1" customWidth="1"/>
    <col min="2719" max="2719" width="43.5546875" bestFit="1" customWidth="1"/>
    <col min="2720" max="2720" width="16.77734375" bestFit="1" customWidth="1"/>
    <col min="2721" max="2721" width="38.88671875" bestFit="1" customWidth="1"/>
    <col min="2722" max="2722" width="27.6640625" bestFit="1" customWidth="1"/>
    <col min="2723" max="2723" width="46.21875" bestFit="1" customWidth="1"/>
    <col min="2724" max="2724" width="52.33203125" bestFit="1" customWidth="1"/>
    <col min="2725" max="2725" width="30" bestFit="1" customWidth="1"/>
    <col min="2726" max="2726" width="26" bestFit="1" customWidth="1"/>
    <col min="2727" max="2727" width="31.77734375" bestFit="1" customWidth="1"/>
    <col min="2728" max="2728" width="28.44140625" bestFit="1" customWidth="1"/>
    <col min="2729" max="2729" width="22.77734375" bestFit="1" customWidth="1"/>
    <col min="2730" max="2730" width="10" bestFit="1" customWidth="1"/>
    <col min="2731" max="2731" width="20.5546875" bestFit="1" customWidth="1"/>
    <col min="2732" max="2732" width="26.77734375" bestFit="1" customWidth="1"/>
    <col min="2733" max="2733" width="34.6640625" bestFit="1" customWidth="1"/>
    <col min="2734" max="2734" width="18.33203125" bestFit="1" customWidth="1"/>
    <col min="2735" max="2735" width="13.88671875" bestFit="1" customWidth="1"/>
    <col min="2736" max="2736" width="21.33203125" bestFit="1" customWidth="1"/>
    <col min="2737" max="2737" width="26.5546875" bestFit="1" customWidth="1"/>
    <col min="2738" max="2738" width="30.44140625" bestFit="1" customWidth="1"/>
    <col min="2739" max="2739" width="21.77734375" bestFit="1" customWidth="1"/>
    <col min="2740" max="2740" width="35.21875" bestFit="1" customWidth="1"/>
    <col min="2741" max="2741" width="19.88671875" bestFit="1" customWidth="1"/>
    <col min="2742" max="2742" width="44.5546875" bestFit="1" customWidth="1"/>
    <col min="2743" max="2743" width="35.21875" bestFit="1" customWidth="1"/>
    <col min="2744" max="2744" width="45.77734375" bestFit="1" customWidth="1"/>
    <col min="2745" max="2745" width="52.6640625" bestFit="1" customWidth="1"/>
    <col min="2746" max="2746" width="43" bestFit="1" customWidth="1"/>
    <col min="2747" max="2747" width="12.44140625" bestFit="1" customWidth="1"/>
    <col min="2748" max="2748" width="46.21875" bestFit="1" customWidth="1"/>
    <col min="2749" max="2749" width="19" bestFit="1" customWidth="1"/>
    <col min="2750" max="2750" width="11.88671875" bestFit="1" customWidth="1"/>
    <col min="2751" max="2751" width="17.109375" bestFit="1" customWidth="1"/>
    <col min="2752" max="2752" width="41.21875" bestFit="1" customWidth="1"/>
    <col min="2753" max="2753" width="22.6640625" bestFit="1" customWidth="1"/>
    <col min="2754" max="2754" width="36.21875" bestFit="1" customWidth="1"/>
    <col min="2755" max="2755" width="38.44140625" bestFit="1" customWidth="1"/>
    <col min="2756" max="2756" width="49.6640625" bestFit="1" customWidth="1"/>
    <col min="2757" max="2757" width="31" bestFit="1" customWidth="1"/>
    <col min="2758" max="2758" width="40.6640625" bestFit="1" customWidth="1"/>
    <col min="2759" max="2759" width="49.33203125" bestFit="1" customWidth="1"/>
    <col min="2760" max="2760" width="48.77734375" bestFit="1" customWidth="1"/>
    <col min="2761" max="2761" width="25" bestFit="1" customWidth="1"/>
    <col min="2762" max="2762" width="43.5546875" bestFit="1" customWidth="1"/>
    <col min="2763" max="2763" width="20.77734375" bestFit="1" customWidth="1"/>
    <col min="2764" max="2764" width="24.33203125" bestFit="1" customWidth="1"/>
    <col min="2765" max="2765" width="18" bestFit="1" customWidth="1"/>
    <col min="2766" max="2766" width="32.6640625" bestFit="1" customWidth="1"/>
    <col min="2767" max="2767" width="20.5546875" bestFit="1" customWidth="1"/>
    <col min="2768" max="2768" width="21.88671875" bestFit="1" customWidth="1"/>
    <col min="2769" max="2769" width="33.88671875" bestFit="1" customWidth="1"/>
    <col min="2770" max="2770" width="49.33203125" bestFit="1" customWidth="1"/>
    <col min="2771" max="2771" width="32.88671875" bestFit="1" customWidth="1"/>
    <col min="2772" max="2772" width="52.77734375" bestFit="1" customWidth="1"/>
    <col min="2773" max="2773" width="54.88671875" bestFit="1" customWidth="1"/>
    <col min="2774" max="2774" width="33.21875" bestFit="1" customWidth="1"/>
    <col min="2775" max="2775" width="54.44140625" bestFit="1" customWidth="1"/>
    <col min="2776" max="2776" width="26" bestFit="1" customWidth="1"/>
    <col min="2777" max="2777" width="25" bestFit="1" customWidth="1"/>
    <col min="2778" max="2778" width="22.6640625" bestFit="1" customWidth="1"/>
    <col min="2779" max="2779" width="7" bestFit="1" customWidth="1"/>
    <col min="2780" max="2780" width="49.33203125" bestFit="1" customWidth="1"/>
    <col min="2781" max="2781" width="33" bestFit="1" customWidth="1"/>
    <col min="2782" max="2782" width="45.44140625" bestFit="1" customWidth="1"/>
    <col min="2783" max="2783" width="28.88671875" bestFit="1" customWidth="1"/>
    <col min="2784" max="2784" width="13.33203125" bestFit="1" customWidth="1"/>
    <col min="2785" max="2786" width="36" bestFit="1" customWidth="1"/>
    <col min="2787" max="2787" width="23.33203125" bestFit="1" customWidth="1"/>
    <col min="2788" max="2788" width="55.5546875" bestFit="1" customWidth="1"/>
    <col min="2789" max="2789" width="34.44140625" bestFit="1" customWidth="1"/>
    <col min="2790" max="2790" width="19.5546875" bestFit="1" customWidth="1"/>
    <col min="2791" max="2791" width="33.44140625" bestFit="1" customWidth="1"/>
    <col min="2792" max="2792" width="32.33203125" bestFit="1" customWidth="1"/>
    <col min="2793" max="2793" width="15.6640625" bestFit="1" customWidth="1"/>
    <col min="2794" max="2794" width="51.21875" bestFit="1" customWidth="1"/>
    <col min="2795" max="2795" width="20" bestFit="1" customWidth="1"/>
    <col min="2796" max="2796" width="16.21875" bestFit="1" customWidth="1"/>
    <col min="2797" max="2797" width="23.44140625" bestFit="1" customWidth="1"/>
    <col min="2798" max="2798" width="40.5546875" bestFit="1" customWidth="1"/>
    <col min="2799" max="2799" width="50" bestFit="1" customWidth="1"/>
    <col min="2800" max="2800" width="10.44140625" bestFit="1" customWidth="1"/>
    <col min="2801" max="2801" width="48.21875" bestFit="1" customWidth="1"/>
    <col min="2802" max="2802" width="28.88671875" bestFit="1" customWidth="1"/>
    <col min="2803" max="2803" width="44.44140625" bestFit="1" customWidth="1"/>
    <col min="2804" max="2804" width="28.5546875" bestFit="1" customWidth="1"/>
    <col min="2805" max="2805" width="32.21875" bestFit="1" customWidth="1"/>
    <col min="2806" max="2806" width="44.109375" bestFit="1" customWidth="1"/>
    <col min="2807" max="2807" width="23.77734375" bestFit="1" customWidth="1"/>
    <col min="2808" max="2808" width="22.21875" bestFit="1" customWidth="1"/>
    <col min="2809" max="2809" width="42.44140625" bestFit="1" customWidth="1"/>
    <col min="2810" max="2810" width="41.88671875" bestFit="1" customWidth="1"/>
    <col min="2811" max="2811" width="45.5546875" bestFit="1" customWidth="1"/>
    <col min="2812" max="2812" width="53" bestFit="1" customWidth="1"/>
    <col min="2813" max="2813" width="43.44140625" bestFit="1" customWidth="1"/>
    <col min="2814" max="2814" width="27.21875" bestFit="1" customWidth="1"/>
    <col min="2815" max="2815" width="53" bestFit="1" customWidth="1"/>
    <col min="2816" max="2816" width="31.21875" bestFit="1" customWidth="1"/>
    <col min="2817" max="2817" width="24" bestFit="1" customWidth="1"/>
    <col min="2818" max="2818" width="27.6640625" bestFit="1" customWidth="1"/>
    <col min="2819" max="2819" width="57.88671875" bestFit="1" customWidth="1"/>
    <col min="2820" max="2820" width="25.6640625" bestFit="1" customWidth="1"/>
    <col min="2821" max="2821" width="57.109375" bestFit="1" customWidth="1"/>
    <col min="2822" max="2822" width="37.109375" bestFit="1" customWidth="1"/>
    <col min="2823" max="2823" width="46.6640625" bestFit="1" customWidth="1"/>
    <col min="2824" max="2824" width="26.33203125" bestFit="1" customWidth="1"/>
    <col min="2825" max="2825" width="34.109375" bestFit="1" customWidth="1"/>
    <col min="2826" max="2826" width="32.44140625" bestFit="1" customWidth="1"/>
    <col min="2827" max="2827" width="27.77734375" bestFit="1" customWidth="1"/>
    <col min="2828" max="2828" width="6.6640625" bestFit="1" customWidth="1"/>
    <col min="2829" max="2829" width="28.21875" bestFit="1" customWidth="1"/>
    <col min="2830" max="2830" width="39.5546875" bestFit="1" customWidth="1"/>
    <col min="2831" max="2831" width="54.33203125" bestFit="1" customWidth="1"/>
    <col min="2832" max="2832" width="10.6640625" bestFit="1" customWidth="1"/>
    <col min="2833" max="2833" width="53" bestFit="1" customWidth="1"/>
    <col min="2834" max="2834" width="32.88671875" bestFit="1" customWidth="1"/>
    <col min="2835" max="2835" width="35.109375" bestFit="1" customWidth="1"/>
    <col min="2836" max="2836" width="38.33203125" bestFit="1" customWidth="1"/>
    <col min="2837" max="2837" width="40.6640625" bestFit="1" customWidth="1"/>
    <col min="2838" max="2838" width="7" bestFit="1" customWidth="1"/>
    <col min="2839" max="2839" width="50.21875" bestFit="1" customWidth="1"/>
    <col min="2840" max="2840" width="16.77734375" bestFit="1" customWidth="1"/>
    <col min="2841" max="2841" width="34.6640625" bestFit="1" customWidth="1"/>
    <col min="2842" max="2842" width="39.33203125" bestFit="1" customWidth="1"/>
    <col min="2843" max="2843" width="18.5546875" bestFit="1" customWidth="1"/>
    <col min="2844" max="2844" width="48" bestFit="1" customWidth="1"/>
    <col min="2845" max="2845" width="32.33203125" bestFit="1" customWidth="1"/>
    <col min="2846" max="2846" width="29.33203125" bestFit="1" customWidth="1"/>
    <col min="2847" max="2847" width="33.33203125" bestFit="1" customWidth="1"/>
    <col min="2848" max="2848" width="10.6640625" bestFit="1" customWidth="1"/>
    <col min="2849" max="2849" width="22.21875" bestFit="1" customWidth="1"/>
    <col min="2850" max="2850" width="54.44140625" bestFit="1" customWidth="1"/>
    <col min="2851" max="2851" width="29.88671875" bestFit="1" customWidth="1"/>
    <col min="2852" max="2852" width="51.21875" bestFit="1" customWidth="1"/>
    <col min="2853" max="2853" width="16" bestFit="1" customWidth="1"/>
    <col min="2854" max="2854" width="43.88671875" bestFit="1" customWidth="1"/>
    <col min="2855" max="2855" width="55" bestFit="1" customWidth="1"/>
    <col min="2856" max="2856" width="39.33203125" bestFit="1" customWidth="1"/>
    <col min="2857" max="2857" width="35.109375" bestFit="1" customWidth="1"/>
    <col min="2858" max="2858" width="14" bestFit="1" customWidth="1"/>
    <col min="2859" max="2859" width="27.6640625" bestFit="1" customWidth="1"/>
    <col min="2860" max="2860" width="10.6640625" bestFit="1" customWidth="1"/>
    <col min="2861" max="2861" width="17.77734375" bestFit="1" customWidth="1"/>
    <col min="2862" max="2862" width="24.109375" bestFit="1" customWidth="1"/>
    <col min="2863" max="2863" width="38.44140625" bestFit="1" customWidth="1"/>
    <col min="2864" max="2864" width="49.5546875" bestFit="1" customWidth="1"/>
    <col min="2865" max="2865" width="48.21875" bestFit="1" customWidth="1"/>
    <col min="2866" max="2866" width="24.88671875" bestFit="1" customWidth="1"/>
    <col min="2867" max="2867" width="52.44140625" bestFit="1" customWidth="1"/>
    <col min="2868" max="2868" width="40.6640625" bestFit="1" customWidth="1"/>
    <col min="2869" max="2869" width="30.77734375" bestFit="1" customWidth="1"/>
    <col min="2870" max="2870" width="21" bestFit="1" customWidth="1"/>
    <col min="2871" max="2871" width="13.44140625" bestFit="1" customWidth="1"/>
    <col min="2872" max="2872" width="57.44140625" bestFit="1" customWidth="1"/>
    <col min="2873" max="2873" width="23.44140625" bestFit="1" customWidth="1"/>
    <col min="2874" max="2874" width="17.109375" bestFit="1" customWidth="1"/>
    <col min="2875" max="2875" width="53.88671875" bestFit="1" customWidth="1"/>
    <col min="2876" max="2876" width="49.5546875" bestFit="1" customWidth="1"/>
    <col min="2877" max="2877" width="31" bestFit="1" customWidth="1"/>
    <col min="2878" max="2878" width="21.109375" bestFit="1" customWidth="1"/>
    <col min="2879" max="2879" width="26.109375" bestFit="1" customWidth="1"/>
    <col min="2880" max="2880" width="16" bestFit="1" customWidth="1"/>
    <col min="2881" max="2881" width="25.5546875" bestFit="1" customWidth="1"/>
    <col min="2882" max="2882" width="40.109375" bestFit="1" customWidth="1"/>
    <col min="2883" max="2883" width="37.6640625" bestFit="1" customWidth="1"/>
    <col min="2884" max="2884" width="55.5546875" bestFit="1" customWidth="1"/>
    <col min="2885" max="2885" width="56.21875" bestFit="1" customWidth="1"/>
    <col min="2886" max="2886" width="30.77734375" bestFit="1" customWidth="1"/>
    <col min="2887" max="2887" width="44.5546875" bestFit="1" customWidth="1"/>
    <col min="2888" max="2888" width="24" bestFit="1" customWidth="1"/>
    <col min="2889" max="2889" width="33.44140625" bestFit="1" customWidth="1"/>
    <col min="2890" max="2890" width="39.88671875" bestFit="1" customWidth="1"/>
    <col min="2891" max="2891" width="43.77734375" bestFit="1" customWidth="1"/>
    <col min="2892" max="2892" width="8.5546875" bestFit="1" customWidth="1"/>
    <col min="2893" max="2893" width="22.77734375" bestFit="1" customWidth="1"/>
    <col min="2894" max="2894" width="24" bestFit="1" customWidth="1"/>
    <col min="2895" max="2895" width="30.44140625" bestFit="1" customWidth="1"/>
    <col min="2896" max="2896" width="25.77734375" bestFit="1" customWidth="1"/>
    <col min="2897" max="2897" width="50" bestFit="1" customWidth="1"/>
    <col min="2898" max="2898" width="51.21875" bestFit="1" customWidth="1"/>
    <col min="2899" max="2899" width="20" bestFit="1" customWidth="1"/>
    <col min="2900" max="2900" width="43" bestFit="1" customWidth="1"/>
    <col min="2901" max="2901" width="31.77734375" bestFit="1" customWidth="1"/>
    <col min="2902" max="2902" width="9.44140625" bestFit="1" customWidth="1"/>
    <col min="2903" max="2903" width="19" bestFit="1" customWidth="1"/>
    <col min="2904" max="2904" width="20.5546875" bestFit="1" customWidth="1"/>
    <col min="2905" max="2905" width="13.21875" bestFit="1" customWidth="1"/>
    <col min="2906" max="2906" width="23.77734375" bestFit="1" customWidth="1"/>
    <col min="2907" max="2907" width="53.77734375" bestFit="1" customWidth="1"/>
    <col min="2908" max="2908" width="28.33203125" bestFit="1" customWidth="1"/>
    <col min="2909" max="2909" width="49.44140625" bestFit="1" customWidth="1"/>
    <col min="2910" max="2910" width="23.88671875" bestFit="1" customWidth="1"/>
    <col min="2911" max="2911" width="7.44140625" bestFit="1" customWidth="1"/>
    <col min="2912" max="2912" width="27.77734375" bestFit="1" customWidth="1"/>
    <col min="2913" max="2913" width="50.44140625" bestFit="1" customWidth="1"/>
    <col min="2914" max="2914" width="37.109375" bestFit="1" customWidth="1"/>
    <col min="2915" max="2915" width="9.33203125" bestFit="1" customWidth="1"/>
    <col min="2916" max="2916" width="47.44140625" bestFit="1" customWidth="1"/>
    <col min="2917" max="2917" width="41.5546875" bestFit="1" customWidth="1"/>
    <col min="2918" max="2918" width="44.44140625" bestFit="1" customWidth="1"/>
    <col min="2919" max="2919" width="52.21875" bestFit="1" customWidth="1"/>
    <col min="2920" max="2920" width="53" bestFit="1" customWidth="1"/>
    <col min="2921" max="2921" width="29.109375" bestFit="1" customWidth="1"/>
    <col min="2922" max="2922" width="13.77734375" bestFit="1" customWidth="1"/>
    <col min="2923" max="2923" width="26.21875" bestFit="1" customWidth="1"/>
    <col min="2924" max="2924" width="25.77734375" bestFit="1" customWidth="1"/>
    <col min="2925" max="2925" width="21.6640625" bestFit="1" customWidth="1"/>
    <col min="2926" max="2926" width="15.6640625" bestFit="1" customWidth="1"/>
    <col min="2927" max="2927" width="27.77734375" bestFit="1" customWidth="1"/>
    <col min="2928" max="2928" width="49.6640625" bestFit="1" customWidth="1"/>
    <col min="2929" max="2929" width="27.6640625" bestFit="1" customWidth="1"/>
    <col min="2930" max="2930" width="42.109375" bestFit="1" customWidth="1"/>
    <col min="2931" max="2931" width="49.44140625" bestFit="1" customWidth="1"/>
    <col min="2932" max="2932" width="41.77734375" bestFit="1" customWidth="1"/>
    <col min="2933" max="2933" width="16.5546875" bestFit="1" customWidth="1"/>
    <col min="2934" max="2934" width="16.33203125" bestFit="1" customWidth="1"/>
    <col min="2935" max="2935" width="25.44140625" bestFit="1" customWidth="1"/>
    <col min="2936" max="2936" width="19.109375" bestFit="1" customWidth="1"/>
    <col min="2937" max="2937" width="27.6640625" bestFit="1" customWidth="1"/>
    <col min="2938" max="2938" width="29.5546875" bestFit="1" customWidth="1"/>
    <col min="2939" max="2939" width="10.5546875" bestFit="1" customWidth="1"/>
    <col min="2940" max="2940" width="20" bestFit="1" customWidth="1"/>
    <col min="2941" max="2941" width="29.109375" bestFit="1" customWidth="1"/>
    <col min="2942" max="2942" width="54" bestFit="1" customWidth="1"/>
    <col min="2943" max="2943" width="52.21875" bestFit="1" customWidth="1"/>
    <col min="2944" max="2944" width="18.21875" bestFit="1" customWidth="1"/>
    <col min="2945" max="2945" width="49.33203125" bestFit="1" customWidth="1"/>
    <col min="2946" max="2946" width="51.88671875" bestFit="1" customWidth="1"/>
    <col min="2947" max="2947" width="46.88671875" bestFit="1" customWidth="1"/>
    <col min="2948" max="2948" width="44.33203125" bestFit="1" customWidth="1"/>
    <col min="2949" max="2949" width="16.109375" bestFit="1" customWidth="1"/>
    <col min="2950" max="2950" width="8" bestFit="1" customWidth="1"/>
    <col min="2951" max="2951" width="52.21875" bestFit="1" customWidth="1"/>
    <col min="2952" max="2952" width="13.21875" bestFit="1" customWidth="1"/>
    <col min="2953" max="2953" width="47.88671875" bestFit="1" customWidth="1"/>
    <col min="2954" max="2954" width="39.44140625" bestFit="1" customWidth="1"/>
    <col min="2955" max="2955" width="23" bestFit="1" customWidth="1"/>
    <col min="2956" max="2956" width="57.6640625" bestFit="1" customWidth="1"/>
    <col min="2957" max="2957" width="41.77734375" bestFit="1" customWidth="1"/>
    <col min="2958" max="2958" width="56.33203125" bestFit="1" customWidth="1"/>
    <col min="2959" max="2959" width="29.33203125" bestFit="1" customWidth="1"/>
    <col min="2960" max="2960" width="44.109375" bestFit="1" customWidth="1"/>
    <col min="2961" max="2961" width="43" bestFit="1" customWidth="1"/>
    <col min="2962" max="2962" width="11.33203125" bestFit="1" customWidth="1"/>
    <col min="2963" max="2963" width="26.33203125" bestFit="1" customWidth="1"/>
    <col min="2964" max="2964" width="21.6640625" bestFit="1" customWidth="1"/>
    <col min="2965" max="2965" width="37.77734375" bestFit="1" customWidth="1"/>
    <col min="2966" max="2966" width="51.6640625" bestFit="1" customWidth="1"/>
    <col min="2967" max="2967" width="50.44140625" bestFit="1" customWidth="1"/>
    <col min="2968" max="2968" width="33.88671875" bestFit="1" customWidth="1"/>
    <col min="2969" max="2969" width="17.88671875" bestFit="1" customWidth="1"/>
    <col min="2970" max="2970" width="45.109375" bestFit="1" customWidth="1"/>
    <col min="2971" max="2971" width="16.109375" bestFit="1" customWidth="1"/>
    <col min="2972" max="2972" width="56.6640625" bestFit="1" customWidth="1"/>
    <col min="2973" max="2973" width="49.88671875" bestFit="1" customWidth="1"/>
    <col min="2974" max="2974" width="55.109375" bestFit="1" customWidth="1"/>
    <col min="2975" max="2975" width="42.6640625" bestFit="1" customWidth="1"/>
    <col min="2976" max="2976" width="9.88671875" bestFit="1" customWidth="1"/>
    <col min="2977" max="2977" width="35" bestFit="1" customWidth="1"/>
    <col min="2978" max="2978" width="32.88671875" bestFit="1" customWidth="1"/>
    <col min="2979" max="2979" width="22.44140625" bestFit="1" customWidth="1"/>
    <col min="2980" max="2980" width="27.77734375" bestFit="1" customWidth="1"/>
    <col min="2981" max="2981" width="11.33203125" bestFit="1" customWidth="1"/>
    <col min="2982" max="2982" width="39.6640625" bestFit="1" customWidth="1"/>
    <col min="2983" max="2983" width="15.5546875" bestFit="1" customWidth="1"/>
    <col min="2984" max="2984" width="16.88671875" bestFit="1" customWidth="1"/>
    <col min="2985" max="2985" width="19.88671875" bestFit="1" customWidth="1"/>
    <col min="2986" max="2986" width="52.21875" bestFit="1" customWidth="1"/>
    <col min="2987" max="2987" width="39.6640625" bestFit="1" customWidth="1"/>
    <col min="2988" max="2988" width="15.6640625" bestFit="1" customWidth="1"/>
    <col min="2989" max="2989" width="33.5546875" bestFit="1" customWidth="1"/>
    <col min="2990" max="2990" width="14.109375" bestFit="1" customWidth="1"/>
    <col min="2991" max="2991" width="46.77734375" bestFit="1" customWidth="1"/>
    <col min="2992" max="2992" width="48" bestFit="1" customWidth="1"/>
    <col min="2993" max="2993" width="29.109375" bestFit="1" customWidth="1"/>
    <col min="2994" max="2994" width="11.77734375" bestFit="1" customWidth="1"/>
    <col min="2995" max="2995" width="28.44140625" bestFit="1" customWidth="1"/>
    <col min="2996" max="2996" width="11.77734375" bestFit="1" customWidth="1"/>
    <col min="2997" max="2997" width="62.33203125" bestFit="1" customWidth="1"/>
    <col min="2998" max="2998" width="51" bestFit="1" customWidth="1"/>
    <col min="2999" max="2999" width="53.21875" bestFit="1" customWidth="1"/>
    <col min="3000" max="3000" width="19.33203125" bestFit="1" customWidth="1"/>
    <col min="3001" max="3001" width="45.109375" bestFit="1" customWidth="1"/>
    <col min="3002" max="3002" width="44.44140625" bestFit="1" customWidth="1"/>
    <col min="3003" max="3003" width="18.21875" bestFit="1" customWidth="1"/>
    <col min="3004" max="3004" width="49.44140625" bestFit="1" customWidth="1"/>
    <col min="3005" max="3005" width="53.88671875" bestFit="1" customWidth="1"/>
    <col min="3006" max="3006" width="49.5546875" bestFit="1" customWidth="1"/>
    <col min="3007" max="3007" width="20" bestFit="1" customWidth="1"/>
    <col min="3008" max="3008" width="34.44140625" bestFit="1" customWidth="1"/>
    <col min="3009" max="3009" width="50.77734375" bestFit="1" customWidth="1"/>
    <col min="3010" max="3010" width="38.44140625" bestFit="1" customWidth="1"/>
    <col min="3011" max="3011" width="58" bestFit="1" customWidth="1"/>
    <col min="3012" max="3012" width="48.5546875" bestFit="1" customWidth="1"/>
    <col min="3013" max="3013" width="42.44140625" bestFit="1" customWidth="1"/>
    <col min="3014" max="3014" width="23.5546875" bestFit="1" customWidth="1"/>
    <col min="3015" max="3015" width="18.5546875" bestFit="1" customWidth="1"/>
    <col min="3016" max="3016" width="16.77734375" bestFit="1" customWidth="1"/>
    <col min="3017" max="3017" width="21.77734375" bestFit="1" customWidth="1"/>
    <col min="3018" max="3018" width="17.44140625" bestFit="1" customWidth="1"/>
    <col min="3019" max="3019" width="33.21875" bestFit="1" customWidth="1"/>
    <col min="3020" max="3020" width="27.77734375" bestFit="1" customWidth="1"/>
    <col min="3021" max="3021" width="20.109375" bestFit="1" customWidth="1"/>
    <col min="3022" max="3022" width="56.109375" bestFit="1" customWidth="1"/>
    <col min="3023" max="3023" width="52.21875" bestFit="1" customWidth="1"/>
    <col min="3024" max="3024" width="21" bestFit="1" customWidth="1"/>
    <col min="3025" max="3025" width="37.21875" bestFit="1" customWidth="1"/>
    <col min="3026" max="3026" width="44.5546875" bestFit="1" customWidth="1"/>
    <col min="3027" max="3027" width="46.88671875" bestFit="1" customWidth="1"/>
    <col min="3028" max="3028" width="53.33203125" bestFit="1" customWidth="1"/>
    <col min="3029" max="3029" width="51.6640625" bestFit="1" customWidth="1"/>
    <col min="3030" max="3030" width="28.88671875" bestFit="1" customWidth="1"/>
    <col min="3031" max="3031" width="12.44140625" bestFit="1" customWidth="1"/>
    <col min="3032" max="3032" width="45.77734375" bestFit="1" customWidth="1"/>
    <col min="3033" max="3033" width="55.21875" bestFit="1" customWidth="1"/>
    <col min="3034" max="3034" width="11" bestFit="1" customWidth="1"/>
    <col min="3035" max="3035" width="11.21875" bestFit="1" customWidth="1"/>
    <col min="3036" max="3036" width="8.5546875" bestFit="1" customWidth="1"/>
    <col min="3037" max="3037" width="7.33203125" bestFit="1" customWidth="1"/>
    <col min="3038" max="3038" width="11.21875" bestFit="1" customWidth="1"/>
    <col min="3039" max="3039" width="8.5546875" bestFit="1" customWidth="1"/>
    <col min="3040" max="3040" width="11.21875" bestFit="1" customWidth="1"/>
    <col min="3041" max="3041" width="11.6640625" bestFit="1" customWidth="1"/>
    <col min="3042" max="3042" width="11.21875" bestFit="1" customWidth="1"/>
    <col min="3043" max="3043" width="8.5546875" bestFit="1" customWidth="1"/>
    <col min="3044" max="3044" width="11.21875" bestFit="1" customWidth="1"/>
    <col min="3045" max="3045" width="8.5546875" bestFit="1" customWidth="1"/>
    <col min="3046" max="3046" width="11.21875" bestFit="1" customWidth="1"/>
    <col min="3047" max="3047" width="10" bestFit="1" customWidth="1"/>
    <col min="3048" max="3048" width="7.33203125" bestFit="1" customWidth="1"/>
    <col min="3049" max="3049" width="11.21875" bestFit="1" customWidth="1"/>
    <col min="3050" max="3050" width="8.5546875" bestFit="1" customWidth="1"/>
    <col min="3051" max="3051" width="11.21875" bestFit="1" customWidth="1"/>
    <col min="3052" max="3052" width="11.6640625" bestFit="1" customWidth="1"/>
    <col min="3053" max="3053" width="10" bestFit="1" customWidth="1"/>
    <col min="3054" max="3054" width="11.21875" bestFit="1" customWidth="1"/>
    <col min="3055" max="3055" width="10" bestFit="1" customWidth="1"/>
    <col min="3056" max="3056" width="11.21875" bestFit="1" customWidth="1"/>
    <col min="3057" max="3057" width="8.5546875" bestFit="1" customWidth="1"/>
    <col min="3058" max="3058" width="7.33203125" bestFit="1" customWidth="1"/>
    <col min="3059" max="3059" width="11.21875" bestFit="1" customWidth="1"/>
    <col min="3060" max="3060" width="8.5546875" bestFit="1" customWidth="1"/>
    <col min="3061" max="3061" width="11.21875" bestFit="1" customWidth="1"/>
    <col min="3062" max="3062" width="8.5546875" bestFit="1" customWidth="1"/>
    <col min="3063" max="3063" width="11.21875" bestFit="1" customWidth="1"/>
    <col min="3064" max="3064" width="11.6640625" bestFit="1" customWidth="1"/>
    <col min="3065" max="3065" width="10" bestFit="1" customWidth="1"/>
    <col min="3066" max="3066" width="11.21875" bestFit="1" customWidth="1"/>
    <col min="3067" max="3067" width="8.5546875" bestFit="1" customWidth="1"/>
    <col min="3068" max="3068" width="11.21875" bestFit="1" customWidth="1"/>
    <col min="3069" max="3069" width="12" bestFit="1" customWidth="1"/>
    <col min="3070" max="3070" width="11.21875" bestFit="1" customWidth="1"/>
    <col min="3071" max="3071" width="12" bestFit="1" customWidth="1"/>
    <col min="3072" max="3072" width="11.21875" bestFit="1" customWidth="1"/>
    <col min="3073" max="3073" width="10.5546875" bestFit="1" customWidth="1"/>
    <col min="3074" max="3074" width="11.21875" bestFit="1" customWidth="1"/>
    <col min="3075" max="3075" width="8.5546875" bestFit="1" customWidth="1"/>
    <col min="3076" max="3076" width="11.21875" bestFit="1" customWidth="1"/>
    <col min="3077" max="3077" width="8.5546875" bestFit="1" customWidth="1"/>
    <col min="3078" max="3078" width="10" bestFit="1" customWidth="1"/>
    <col min="3079" max="3079" width="11.21875" bestFit="1" customWidth="1"/>
    <col min="3080" max="3080" width="8.5546875" bestFit="1" customWidth="1"/>
    <col min="3081" max="3081" width="10.5546875" bestFit="1" customWidth="1"/>
    <col min="3082" max="3082" width="11.21875" bestFit="1" customWidth="1"/>
    <col min="3083" max="3083" width="8.5546875" bestFit="1" customWidth="1"/>
    <col min="3084" max="3084" width="11.21875" bestFit="1" customWidth="1"/>
    <col min="3085" max="3085" width="8.5546875" bestFit="1" customWidth="1"/>
    <col min="3086" max="3086" width="11.21875" bestFit="1" customWidth="1"/>
    <col min="3087" max="3087" width="10.5546875" bestFit="1" customWidth="1"/>
    <col min="3088" max="3088" width="11.21875" bestFit="1" customWidth="1"/>
    <col min="3089" max="3089" width="8.5546875" bestFit="1" customWidth="1"/>
    <col min="3090" max="3090" width="11.21875" bestFit="1" customWidth="1"/>
    <col min="3091" max="3091" width="8.5546875" bestFit="1" customWidth="1"/>
    <col min="3092" max="3092" width="11.21875" bestFit="1" customWidth="1"/>
    <col min="3093" max="3093" width="8.5546875" bestFit="1" customWidth="1"/>
    <col min="3094" max="3094" width="11.21875" bestFit="1" customWidth="1"/>
    <col min="3095" max="3095" width="11.6640625" bestFit="1" customWidth="1"/>
    <col min="3096" max="3096" width="11.21875" bestFit="1" customWidth="1"/>
    <col min="3097" max="3097" width="8.5546875" bestFit="1" customWidth="1"/>
    <col min="3098" max="3098" width="11.21875" bestFit="1" customWidth="1"/>
    <col min="3099" max="3099" width="12" bestFit="1" customWidth="1"/>
    <col min="3100" max="3100" width="11.21875" bestFit="1" customWidth="1"/>
    <col min="3101" max="3101" width="8.5546875" bestFit="1" customWidth="1"/>
    <col min="3102" max="3102" width="11.21875" bestFit="1" customWidth="1"/>
    <col min="3103" max="3103" width="11.6640625" bestFit="1" customWidth="1"/>
    <col min="3104" max="3104" width="11.21875" bestFit="1" customWidth="1"/>
    <col min="3105" max="3105" width="8.5546875" bestFit="1" customWidth="1"/>
    <col min="3106" max="3106" width="11.21875" bestFit="1" customWidth="1"/>
    <col min="3107" max="3107" width="8.5546875" bestFit="1" customWidth="1"/>
    <col min="3108" max="3108" width="11.21875" bestFit="1" customWidth="1"/>
    <col min="3109" max="3109" width="8.5546875" bestFit="1" customWidth="1"/>
    <col min="3110" max="3110" width="11.21875" bestFit="1" customWidth="1"/>
    <col min="3111" max="3111" width="8.5546875" bestFit="1" customWidth="1"/>
    <col min="3112" max="3112" width="11.21875" bestFit="1" customWidth="1"/>
    <col min="3113" max="3113" width="8.5546875" bestFit="1" customWidth="1"/>
    <col min="3114" max="3114" width="11.21875" bestFit="1" customWidth="1"/>
    <col min="3115" max="3115" width="11.6640625" bestFit="1" customWidth="1"/>
    <col min="3116" max="3116" width="7.33203125" bestFit="1" customWidth="1"/>
    <col min="3117" max="3117" width="11.21875" bestFit="1" customWidth="1"/>
    <col min="3118" max="3118" width="8.5546875" bestFit="1" customWidth="1"/>
    <col min="3119" max="3119" width="11.21875" bestFit="1" customWidth="1"/>
    <col min="3120" max="3120" width="11.6640625" bestFit="1" customWidth="1"/>
    <col min="3121" max="3121" width="11.21875" bestFit="1" customWidth="1"/>
    <col min="3122" max="3122" width="10.5546875" bestFit="1" customWidth="1"/>
    <col min="3123" max="3123" width="7.33203125" bestFit="1" customWidth="1"/>
    <col min="3124" max="3124" width="11.21875" bestFit="1" customWidth="1"/>
    <col min="3125" max="3125" width="10.5546875" bestFit="1" customWidth="1"/>
    <col min="3126" max="3126" width="11.21875" bestFit="1" customWidth="1"/>
    <col min="3127" max="3127" width="11.6640625" bestFit="1" customWidth="1"/>
    <col min="3128" max="3128" width="10.5546875" bestFit="1" customWidth="1"/>
    <col min="3129" max="3129" width="11.21875" bestFit="1" customWidth="1"/>
    <col min="3130" max="3130" width="10" bestFit="1" customWidth="1"/>
    <col min="3131" max="3131" width="7.33203125" bestFit="1" customWidth="1"/>
    <col min="3132" max="3132" width="11.21875" bestFit="1" customWidth="1"/>
    <col min="3133" max="3133" width="10" bestFit="1" customWidth="1"/>
    <col min="3134" max="3134" width="11.21875" bestFit="1" customWidth="1"/>
    <col min="3135" max="3135" width="8.5546875" bestFit="1" customWidth="1"/>
    <col min="3136" max="3136" width="11.21875" bestFit="1" customWidth="1"/>
    <col min="3137" max="3137" width="8.5546875" bestFit="1" customWidth="1"/>
    <col min="3138" max="3138" width="11.21875" bestFit="1" customWidth="1"/>
    <col min="3139" max="3139" width="11.6640625" bestFit="1" customWidth="1"/>
    <col min="3140" max="3140" width="11.21875" bestFit="1" customWidth="1"/>
    <col min="3141" max="3141" width="8.5546875" bestFit="1" customWidth="1"/>
    <col min="3142" max="3142" width="11.21875" bestFit="1" customWidth="1"/>
    <col min="3143" max="3143" width="8.5546875" bestFit="1" customWidth="1"/>
    <col min="3144" max="3144" width="11.21875" bestFit="1" customWidth="1"/>
    <col min="3145" max="3145" width="8.5546875" bestFit="1" customWidth="1"/>
    <col min="3146" max="3146" width="11.21875" bestFit="1" customWidth="1"/>
    <col min="3147" max="3147" width="8.5546875" bestFit="1" customWidth="1"/>
    <col min="3148" max="3148" width="11.21875" bestFit="1" customWidth="1"/>
    <col min="3149" max="3149" width="8.5546875" bestFit="1" customWidth="1"/>
    <col min="3150" max="3150" width="11.21875" bestFit="1" customWidth="1"/>
    <col min="3151" max="3151" width="8.5546875" bestFit="1" customWidth="1"/>
    <col min="3152" max="3152" width="11.21875" bestFit="1" customWidth="1"/>
    <col min="3153" max="3153" width="10.5546875" bestFit="1" customWidth="1"/>
    <col min="3154" max="3154" width="11.21875" bestFit="1" customWidth="1"/>
    <col min="3155" max="3155" width="8.5546875" bestFit="1" customWidth="1"/>
    <col min="3156" max="3156" width="11.21875" bestFit="1" customWidth="1"/>
    <col min="3157" max="3157" width="8.5546875" bestFit="1" customWidth="1"/>
    <col min="3158" max="3158" width="11.21875" bestFit="1" customWidth="1"/>
    <col min="3159" max="3159" width="8.5546875" bestFit="1" customWidth="1"/>
    <col min="3160" max="3160" width="11.21875" bestFit="1" customWidth="1"/>
    <col min="3161" max="3161" width="8.5546875" bestFit="1" customWidth="1"/>
    <col min="3162" max="3162" width="11.21875" bestFit="1" customWidth="1"/>
    <col min="3163" max="3163" width="11.6640625" bestFit="1" customWidth="1"/>
    <col min="3164" max="3164" width="6" bestFit="1" customWidth="1"/>
    <col min="3165" max="3165" width="10.5546875" bestFit="1" customWidth="1"/>
    <col min="3166" max="3166" width="11.21875" bestFit="1" customWidth="1"/>
    <col min="3167" max="3167" width="8.5546875" bestFit="1" customWidth="1"/>
    <col min="3168" max="3168" width="11.21875" bestFit="1" customWidth="1"/>
    <col min="3169" max="3169" width="12" bestFit="1" customWidth="1"/>
    <col min="3170" max="3170" width="11.21875" bestFit="1" customWidth="1"/>
    <col min="3171" max="3171" width="8.5546875" bestFit="1" customWidth="1"/>
    <col min="3172" max="3172" width="11.21875" bestFit="1" customWidth="1"/>
    <col min="3173" max="3173" width="11.6640625" bestFit="1" customWidth="1"/>
    <col min="3174" max="3174" width="6" bestFit="1" customWidth="1"/>
    <col min="3175" max="3175" width="11.21875" bestFit="1" customWidth="1"/>
    <col min="3176" max="3176" width="8.5546875" bestFit="1" customWidth="1"/>
    <col min="3177" max="3177" width="11.21875" bestFit="1" customWidth="1"/>
    <col min="3178" max="3178" width="10.5546875" bestFit="1" customWidth="1"/>
    <col min="3179" max="3179" width="11.21875" bestFit="1" customWidth="1"/>
    <col min="3180" max="3180" width="8.5546875" bestFit="1" customWidth="1"/>
    <col min="3181" max="3181" width="11.21875" bestFit="1" customWidth="1"/>
    <col min="3182" max="3182" width="8.5546875" bestFit="1" customWidth="1"/>
    <col min="3183" max="3183" width="11.21875" bestFit="1" customWidth="1"/>
    <col min="3184" max="3184" width="8.5546875" bestFit="1" customWidth="1"/>
    <col min="3185" max="3185" width="7.33203125" bestFit="1" customWidth="1"/>
    <col min="3186" max="3186" width="11.21875" bestFit="1" customWidth="1"/>
    <col min="3187" max="3187" width="10" bestFit="1" customWidth="1"/>
    <col min="3188" max="3188" width="11.21875" bestFit="1" customWidth="1"/>
    <col min="3189" max="3189" width="8.5546875" bestFit="1" customWidth="1"/>
    <col min="3190" max="3190" width="11.21875" bestFit="1" customWidth="1"/>
    <col min="3191" max="3191" width="11.6640625" bestFit="1" customWidth="1"/>
    <col min="3192" max="3192" width="11.21875" bestFit="1" customWidth="1"/>
    <col min="3193" max="3193" width="10.5546875" bestFit="1" customWidth="1"/>
    <col min="3194" max="3194" width="11.21875" bestFit="1" customWidth="1"/>
    <col min="3195" max="3195" width="11.6640625" bestFit="1" customWidth="1"/>
    <col min="3196" max="3196" width="11.21875" bestFit="1" customWidth="1"/>
    <col min="3197" max="3197" width="11.6640625" bestFit="1" customWidth="1"/>
    <col min="3198" max="3198" width="11.21875" bestFit="1" customWidth="1"/>
    <col min="3199" max="3199" width="8.5546875" bestFit="1" customWidth="1"/>
    <col min="3200" max="3200" width="11.21875" bestFit="1" customWidth="1"/>
    <col min="3201" max="3201" width="8.5546875" bestFit="1" customWidth="1"/>
    <col min="3202" max="3202" width="11.21875" bestFit="1" customWidth="1"/>
    <col min="3203" max="3203" width="11.6640625" bestFit="1" customWidth="1"/>
    <col min="3204" max="3204" width="7.33203125" bestFit="1" customWidth="1"/>
    <col min="3205" max="3205" width="11.21875" bestFit="1" customWidth="1"/>
    <col min="3206" max="3206" width="8.5546875" bestFit="1" customWidth="1"/>
    <col min="3207" max="3207" width="11.21875" bestFit="1" customWidth="1"/>
    <col min="3208" max="3208" width="10.5546875" bestFit="1" customWidth="1"/>
    <col min="3209" max="3209" width="11.21875" bestFit="1" customWidth="1"/>
    <col min="3210" max="3210" width="8.5546875" bestFit="1" customWidth="1"/>
    <col min="3211" max="3211" width="11.21875" bestFit="1" customWidth="1"/>
    <col min="3212" max="3212" width="8.5546875" bestFit="1" customWidth="1"/>
    <col min="3213" max="3213" width="11.21875" bestFit="1" customWidth="1"/>
    <col min="3214" max="3214" width="8.5546875" bestFit="1" customWidth="1"/>
    <col min="3215" max="3215" width="11.21875" bestFit="1" customWidth="1"/>
    <col min="3216" max="3216" width="8.5546875" bestFit="1" customWidth="1"/>
    <col min="3217" max="3217" width="11.21875" bestFit="1" customWidth="1"/>
    <col min="3218" max="3218" width="8.5546875" bestFit="1" customWidth="1"/>
    <col min="3219" max="3219" width="11.21875" bestFit="1" customWidth="1"/>
    <col min="3220" max="3220" width="8.5546875" bestFit="1" customWidth="1"/>
    <col min="3221" max="3221" width="11.21875" bestFit="1" customWidth="1"/>
    <col min="3222" max="3222" width="8.5546875" bestFit="1" customWidth="1"/>
    <col min="3223" max="3223" width="11.21875" bestFit="1" customWidth="1"/>
    <col min="3224" max="3224" width="8.5546875" bestFit="1" customWidth="1"/>
    <col min="3225" max="3225" width="11.21875" bestFit="1" customWidth="1"/>
    <col min="3226" max="3226" width="8.5546875" bestFit="1" customWidth="1"/>
    <col min="3227" max="3227" width="11.21875" bestFit="1" customWidth="1"/>
    <col min="3228" max="3228" width="8.5546875" bestFit="1" customWidth="1"/>
    <col min="3229" max="3229" width="11.21875" bestFit="1" customWidth="1"/>
    <col min="3230" max="3230" width="8.5546875" bestFit="1" customWidth="1"/>
    <col min="3231" max="3231" width="11.21875" bestFit="1" customWidth="1"/>
    <col min="3232" max="3232" width="10.5546875" bestFit="1" customWidth="1"/>
    <col min="3233" max="3233" width="11.21875" bestFit="1" customWidth="1"/>
    <col min="3234" max="3234" width="10.5546875" bestFit="1" customWidth="1"/>
    <col min="3235" max="3235" width="11.21875" bestFit="1" customWidth="1"/>
    <col min="3236" max="3236" width="8.5546875" bestFit="1" customWidth="1"/>
    <col min="3237" max="3237" width="11.21875" bestFit="1" customWidth="1"/>
    <col min="3238" max="3238" width="8.5546875" bestFit="1" customWidth="1"/>
    <col min="3239" max="3239" width="11.21875" bestFit="1" customWidth="1"/>
    <col min="3240" max="3240" width="8.5546875" bestFit="1" customWidth="1"/>
    <col min="3241" max="3241" width="11.21875" bestFit="1" customWidth="1"/>
    <col min="3242" max="3242" width="8.5546875" bestFit="1" customWidth="1"/>
    <col min="3243" max="3243" width="11.21875" bestFit="1" customWidth="1"/>
    <col min="3244" max="3244" width="8.5546875" bestFit="1" customWidth="1"/>
    <col min="3245" max="3245" width="11.21875" bestFit="1" customWidth="1"/>
    <col min="3246" max="3246" width="8.5546875" bestFit="1" customWidth="1"/>
    <col min="3247" max="3247" width="11.21875" bestFit="1" customWidth="1"/>
    <col min="3248" max="3248" width="8.5546875" bestFit="1" customWidth="1"/>
    <col min="3249" max="3249" width="11.21875" bestFit="1" customWidth="1"/>
    <col min="3250" max="3250" width="8.5546875" bestFit="1" customWidth="1"/>
    <col min="3251" max="3251" width="11.21875" bestFit="1" customWidth="1"/>
    <col min="3252" max="3252" width="10.5546875" bestFit="1" customWidth="1"/>
    <col min="3253" max="3253" width="11.21875" bestFit="1" customWidth="1"/>
    <col min="3254" max="3254" width="8.5546875" bestFit="1" customWidth="1"/>
    <col min="3255" max="3255" width="11.21875" bestFit="1" customWidth="1"/>
    <col min="3256" max="3256" width="8.5546875" bestFit="1" customWidth="1"/>
    <col min="3257" max="3257" width="11.21875" bestFit="1" customWidth="1"/>
    <col min="3258" max="3258" width="11.6640625" bestFit="1" customWidth="1"/>
    <col min="3259" max="3259" width="11.21875" bestFit="1" customWidth="1"/>
    <col min="3260" max="3260" width="8.5546875" bestFit="1" customWidth="1"/>
    <col min="3261" max="3261" width="11.21875" bestFit="1" customWidth="1"/>
    <col min="3262" max="3262" width="8.5546875" bestFit="1" customWidth="1"/>
    <col min="3263" max="3263" width="11.21875" bestFit="1" customWidth="1"/>
    <col min="3264" max="3264" width="11.6640625" bestFit="1" customWidth="1"/>
    <col min="3265" max="3265" width="7.33203125" bestFit="1" customWidth="1"/>
    <col min="3266" max="3266" width="11.21875" bestFit="1" customWidth="1"/>
    <col min="3267" max="3267" width="12" bestFit="1" customWidth="1"/>
    <col min="3268" max="3268" width="11.21875" bestFit="1" customWidth="1"/>
    <col min="3269" max="3269" width="11.6640625" bestFit="1" customWidth="1"/>
    <col min="3270" max="3270" width="11.21875" bestFit="1" customWidth="1"/>
    <col min="3271" max="3271" width="10" bestFit="1" customWidth="1"/>
    <col min="3272" max="3272" width="11.21875" bestFit="1" customWidth="1"/>
    <col min="3273" max="3273" width="8.5546875" bestFit="1" customWidth="1"/>
    <col min="3274" max="3274" width="11.21875" bestFit="1" customWidth="1"/>
    <col min="3275" max="3275" width="8.5546875" bestFit="1" customWidth="1"/>
    <col min="3276" max="3276" width="11.21875" bestFit="1" customWidth="1"/>
    <col min="3277" max="3277" width="8.5546875" bestFit="1" customWidth="1"/>
    <col min="3278" max="3278" width="12" bestFit="1" customWidth="1"/>
    <col min="3279" max="3279" width="11.21875" bestFit="1" customWidth="1"/>
    <col min="3280" max="3280" width="10.5546875" bestFit="1" customWidth="1"/>
    <col min="3281" max="3281" width="11.21875" bestFit="1" customWidth="1"/>
    <col min="3282" max="3282" width="11.6640625" bestFit="1" customWidth="1"/>
    <col min="3283" max="3283" width="7.33203125" bestFit="1" customWidth="1"/>
    <col min="3284" max="3284" width="11.21875" bestFit="1" customWidth="1"/>
    <col min="3285" max="3285" width="11.6640625" bestFit="1" customWidth="1"/>
    <col min="3286" max="3286" width="11.21875" bestFit="1" customWidth="1"/>
    <col min="3287" max="3287" width="8.5546875" bestFit="1" customWidth="1"/>
    <col min="3288" max="3288" width="11.21875" bestFit="1" customWidth="1"/>
    <col min="3289" max="3289" width="8.5546875" bestFit="1" customWidth="1"/>
    <col min="3290" max="3290" width="11.21875" bestFit="1" customWidth="1"/>
    <col min="3291" max="3291" width="8.5546875" bestFit="1" customWidth="1"/>
    <col min="3292" max="3292" width="11.21875" bestFit="1" customWidth="1"/>
    <col min="3293" max="3293" width="12" bestFit="1" customWidth="1"/>
    <col min="3294" max="3294" width="11.21875" bestFit="1" customWidth="1"/>
    <col min="3295" max="3295" width="11.6640625" bestFit="1" customWidth="1"/>
    <col min="3296" max="3296" width="11.21875" bestFit="1" customWidth="1"/>
    <col min="3297" max="3297" width="8.5546875" bestFit="1" customWidth="1"/>
    <col min="3298" max="3298" width="11.21875" bestFit="1" customWidth="1"/>
    <col min="3299" max="3299" width="8.5546875" bestFit="1" customWidth="1"/>
    <col min="3300" max="3300" width="11.21875" bestFit="1" customWidth="1"/>
    <col min="3301" max="3301" width="8.5546875" bestFit="1" customWidth="1"/>
    <col min="3302" max="3302" width="11.21875" bestFit="1" customWidth="1"/>
    <col min="3303" max="3303" width="8.5546875" bestFit="1" customWidth="1"/>
    <col min="3304" max="3304" width="11.21875" bestFit="1" customWidth="1"/>
    <col min="3305" max="3305" width="12" bestFit="1" customWidth="1"/>
    <col min="3306" max="3306" width="11.21875" bestFit="1" customWidth="1"/>
    <col min="3307" max="3307" width="8.5546875" bestFit="1" customWidth="1"/>
    <col min="3308" max="3308" width="11.21875" bestFit="1" customWidth="1"/>
    <col min="3309" max="3309" width="8.5546875" bestFit="1" customWidth="1"/>
    <col min="3310" max="3310" width="11.21875" bestFit="1" customWidth="1"/>
    <col min="3311" max="3311" width="8.5546875" bestFit="1" customWidth="1"/>
    <col min="3312" max="3312" width="11.21875" bestFit="1" customWidth="1"/>
    <col min="3313" max="3313" width="8.5546875" bestFit="1" customWidth="1"/>
    <col min="3314" max="3314" width="11.21875" bestFit="1" customWidth="1"/>
    <col min="3315" max="3315" width="10" bestFit="1" customWidth="1"/>
    <col min="3316" max="3316" width="11.21875" bestFit="1" customWidth="1"/>
    <col min="3317" max="3317" width="11.6640625" bestFit="1" customWidth="1"/>
    <col min="3318" max="3318" width="11.21875" bestFit="1" customWidth="1"/>
    <col min="3319" max="3319" width="8.5546875" bestFit="1" customWidth="1"/>
    <col min="3320" max="3320" width="11.21875" bestFit="1" customWidth="1"/>
    <col min="3321" max="3321" width="10.5546875" bestFit="1" customWidth="1"/>
    <col min="3322" max="3322" width="11.21875" bestFit="1" customWidth="1"/>
    <col min="3323" max="3323" width="8.5546875" bestFit="1" customWidth="1"/>
    <col min="3324" max="3324" width="11.21875" bestFit="1" customWidth="1"/>
    <col min="3325" max="3325" width="8.5546875" bestFit="1" customWidth="1"/>
    <col min="3326" max="3326" width="7.33203125" bestFit="1" customWidth="1"/>
    <col min="3327" max="3327" width="11.21875" bestFit="1" customWidth="1"/>
    <col min="3328" max="3328" width="11.6640625" bestFit="1" customWidth="1"/>
    <col min="3329" max="3329" width="11.21875" bestFit="1" customWidth="1"/>
    <col min="3330" max="3330" width="8.5546875" bestFit="1" customWidth="1"/>
    <col min="3331" max="3331" width="11.21875" bestFit="1" customWidth="1"/>
    <col min="3332" max="3332" width="8.5546875" bestFit="1" customWidth="1"/>
    <col min="3333" max="3333" width="11.21875" bestFit="1" customWidth="1"/>
    <col min="3334" max="3334" width="8.5546875" bestFit="1" customWidth="1"/>
    <col min="3335" max="3335" width="11.21875" bestFit="1" customWidth="1"/>
    <col min="3336" max="3336" width="8.5546875" bestFit="1" customWidth="1"/>
    <col min="3337" max="3337" width="11.21875" bestFit="1" customWidth="1"/>
    <col min="3338" max="3338" width="11.6640625" bestFit="1" customWidth="1"/>
    <col min="3339" max="3339" width="11.21875" bestFit="1" customWidth="1"/>
    <col min="3340" max="3340" width="8.5546875" bestFit="1" customWidth="1"/>
    <col min="3341" max="3341" width="11.21875" bestFit="1" customWidth="1"/>
    <col min="3342" max="3342" width="8.5546875" bestFit="1" customWidth="1"/>
    <col min="3343" max="3343" width="11.21875" bestFit="1" customWidth="1"/>
    <col min="3344" max="3344" width="8.5546875" bestFit="1" customWidth="1"/>
    <col min="3345" max="3345" width="11.21875" bestFit="1" customWidth="1"/>
    <col min="3346" max="3346" width="8.5546875" bestFit="1" customWidth="1"/>
    <col min="3347" max="3347" width="11.21875" bestFit="1" customWidth="1"/>
    <col min="3348" max="3348" width="8.5546875" bestFit="1" customWidth="1"/>
    <col min="3349" max="3349" width="11.21875" bestFit="1" customWidth="1"/>
    <col min="3350" max="3350" width="11.6640625" bestFit="1" customWidth="1"/>
    <col min="3351" max="3351" width="11.21875" bestFit="1" customWidth="1"/>
    <col min="3352" max="3352" width="8.5546875" bestFit="1" customWidth="1"/>
    <col min="3353" max="3353" width="11.21875" bestFit="1" customWidth="1"/>
    <col min="3354" max="3354" width="10.5546875" bestFit="1" customWidth="1"/>
    <col min="3355" max="3355" width="11.21875" bestFit="1" customWidth="1"/>
    <col min="3356" max="3356" width="8.5546875" bestFit="1" customWidth="1"/>
    <col min="3357" max="3357" width="11.21875" bestFit="1" customWidth="1"/>
    <col min="3358" max="3358" width="10.5546875" bestFit="1" customWidth="1"/>
    <col min="3359" max="3359" width="11.21875" bestFit="1" customWidth="1"/>
    <col min="3360" max="3360" width="11.6640625" bestFit="1" customWidth="1"/>
    <col min="3361" max="3361" width="11.21875" bestFit="1" customWidth="1"/>
    <col min="3362" max="3362" width="10.5546875" bestFit="1" customWidth="1"/>
    <col min="3363" max="3363" width="11.21875" bestFit="1" customWidth="1"/>
    <col min="3364" max="3364" width="10.5546875" bestFit="1" customWidth="1"/>
    <col min="3365" max="3365" width="11.21875" bestFit="1" customWidth="1"/>
    <col min="3366" max="3366" width="8.5546875" bestFit="1" customWidth="1"/>
    <col min="3367" max="3367" width="11.21875" bestFit="1" customWidth="1"/>
    <col min="3368" max="3368" width="8.5546875" bestFit="1" customWidth="1"/>
    <col min="3369" max="3369" width="11.21875" bestFit="1" customWidth="1"/>
    <col min="3370" max="3370" width="8.5546875" bestFit="1" customWidth="1"/>
    <col min="3371" max="3371" width="11.21875" bestFit="1" customWidth="1"/>
    <col min="3372" max="3372" width="11.6640625" bestFit="1" customWidth="1"/>
    <col min="3373" max="3373" width="11.21875" bestFit="1" customWidth="1"/>
    <col min="3374" max="3374" width="8.5546875" bestFit="1" customWidth="1"/>
    <col min="3375" max="3375" width="11.21875" bestFit="1" customWidth="1"/>
    <col min="3376" max="3376" width="8.5546875" bestFit="1" customWidth="1"/>
    <col min="3377" max="3377" width="11.21875" bestFit="1" customWidth="1"/>
    <col min="3378" max="3378" width="12" bestFit="1" customWidth="1"/>
    <col min="3379" max="3379" width="11.21875" bestFit="1" customWidth="1"/>
    <col min="3380" max="3380" width="8.5546875" bestFit="1" customWidth="1"/>
    <col min="3381" max="3381" width="11.21875" bestFit="1" customWidth="1"/>
    <col min="3382" max="3382" width="8.5546875" bestFit="1" customWidth="1"/>
    <col min="3383" max="3383" width="7.33203125" bestFit="1" customWidth="1"/>
    <col min="3384" max="3384" width="11.21875" bestFit="1" customWidth="1"/>
    <col min="3385" max="3385" width="10.5546875" bestFit="1" customWidth="1"/>
    <col min="3386" max="3386" width="11.21875" bestFit="1" customWidth="1"/>
    <col min="3387" max="3387" width="8.5546875" bestFit="1" customWidth="1"/>
    <col min="3388" max="3388" width="11.21875" bestFit="1" customWidth="1"/>
    <col min="3389" max="3389" width="8.5546875" bestFit="1" customWidth="1"/>
    <col min="3390" max="3390" width="11.21875" bestFit="1" customWidth="1"/>
    <col min="3391" max="3391" width="8.5546875" bestFit="1" customWidth="1"/>
    <col min="3392" max="3392" width="11.21875" bestFit="1" customWidth="1"/>
    <col min="3393" max="3393" width="8.5546875" bestFit="1" customWidth="1"/>
    <col min="3394" max="3394" width="7.33203125" bestFit="1" customWidth="1"/>
    <col min="3395" max="3395" width="11.21875" bestFit="1" customWidth="1"/>
    <col min="3396" max="3396" width="8.5546875" bestFit="1" customWidth="1"/>
    <col min="3397" max="3397" width="11.21875" bestFit="1" customWidth="1"/>
    <col min="3398" max="3398" width="8.5546875" bestFit="1" customWidth="1"/>
    <col min="3399" max="3399" width="11.21875" bestFit="1" customWidth="1"/>
    <col min="3400" max="3400" width="8.5546875" bestFit="1" customWidth="1"/>
    <col min="3401" max="3401" width="11.21875" bestFit="1" customWidth="1"/>
    <col min="3402" max="3402" width="8.5546875" bestFit="1" customWidth="1"/>
    <col min="3403" max="3403" width="11.21875" bestFit="1" customWidth="1"/>
    <col min="3404" max="3404" width="10" bestFit="1" customWidth="1"/>
    <col min="3405" max="3405" width="11.21875" bestFit="1" customWidth="1"/>
    <col min="3406" max="3406" width="8.5546875" bestFit="1" customWidth="1"/>
    <col min="3407" max="3407" width="11.21875" bestFit="1" customWidth="1"/>
    <col min="3408" max="3408" width="8.5546875" bestFit="1" customWidth="1"/>
    <col min="3409" max="3409" width="11.21875" bestFit="1" customWidth="1"/>
    <col min="3410" max="3410" width="8.5546875" bestFit="1" customWidth="1"/>
    <col min="3411" max="3411" width="11.21875" bestFit="1" customWidth="1"/>
    <col min="3412" max="3412" width="8.5546875" bestFit="1" customWidth="1"/>
    <col min="3413" max="3413" width="11.21875" bestFit="1" customWidth="1"/>
    <col min="3414" max="3414" width="8.5546875" bestFit="1" customWidth="1"/>
    <col min="3415" max="3415" width="11.21875" bestFit="1" customWidth="1"/>
    <col min="3416" max="3416" width="10.5546875" bestFit="1" customWidth="1"/>
    <col min="3417" max="3417" width="11.21875" bestFit="1" customWidth="1"/>
    <col min="3418" max="3418" width="10.5546875" bestFit="1" customWidth="1"/>
    <col min="3419" max="3419" width="11.21875" bestFit="1" customWidth="1"/>
    <col min="3420" max="3420" width="8.5546875" bestFit="1" customWidth="1"/>
    <col min="3421" max="3421" width="11.21875" bestFit="1" customWidth="1"/>
    <col min="3422" max="3422" width="8.5546875" bestFit="1" customWidth="1"/>
    <col min="3423" max="3423" width="11.21875" bestFit="1" customWidth="1"/>
    <col min="3424" max="3424" width="10" bestFit="1" customWidth="1"/>
    <col min="3425" max="3425" width="10.5546875" bestFit="1" customWidth="1"/>
    <col min="3426" max="3426" width="7.33203125" bestFit="1" customWidth="1"/>
    <col min="3427" max="3427" width="11.21875" bestFit="1" customWidth="1"/>
    <col min="3428" max="3428" width="8.5546875" bestFit="1" customWidth="1"/>
    <col min="3429" max="3429" width="11.21875" bestFit="1" customWidth="1"/>
    <col min="3430" max="3430" width="8.5546875" bestFit="1" customWidth="1"/>
    <col min="3431" max="3431" width="11.21875" bestFit="1" customWidth="1"/>
    <col min="3432" max="3432" width="8.5546875" bestFit="1" customWidth="1"/>
    <col min="3433" max="3433" width="11.21875" bestFit="1" customWidth="1"/>
    <col min="3434" max="3434" width="8.5546875" bestFit="1" customWidth="1"/>
    <col min="3435" max="3435" width="11.21875" bestFit="1" customWidth="1"/>
    <col min="3436" max="3436" width="8.5546875" bestFit="1" customWidth="1"/>
    <col min="3437" max="3437" width="6.5546875" bestFit="1" customWidth="1"/>
    <col min="3438" max="3438" width="11.21875" bestFit="1" customWidth="1"/>
    <col min="3439" max="3439" width="11.6640625" bestFit="1" customWidth="1"/>
    <col min="3440" max="3440" width="11.21875" bestFit="1" customWidth="1"/>
    <col min="3441" max="3441" width="8.5546875" bestFit="1" customWidth="1"/>
    <col min="3442" max="3442" width="11.21875" bestFit="1" customWidth="1"/>
    <col min="3443" max="3443" width="8.5546875" bestFit="1" customWidth="1"/>
    <col min="3444" max="3444" width="11.21875" bestFit="1" customWidth="1"/>
    <col min="3445" max="3445" width="8.5546875" bestFit="1" customWidth="1"/>
    <col min="3446" max="3446" width="11.21875" bestFit="1" customWidth="1"/>
    <col min="3447" max="3447" width="8.5546875" bestFit="1" customWidth="1"/>
    <col min="3448" max="3448" width="11.21875" bestFit="1" customWidth="1"/>
    <col min="3449" max="3449" width="11.6640625" bestFit="1" customWidth="1"/>
    <col min="3450" max="3450" width="11.21875" bestFit="1" customWidth="1"/>
    <col min="3451" max="3451" width="8.5546875" bestFit="1" customWidth="1"/>
    <col min="3452" max="3452" width="11.21875" bestFit="1" customWidth="1"/>
    <col min="3453" max="3453" width="8.5546875" bestFit="1" customWidth="1"/>
    <col min="3454" max="3454" width="11.21875" bestFit="1" customWidth="1"/>
    <col min="3455" max="3455" width="8.5546875" bestFit="1" customWidth="1"/>
    <col min="3456" max="3456" width="7.33203125" bestFit="1" customWidth="1"/>
    <col min="3457" max="3457" width="11.21875" bestFit="1" customWidth="1"/>
    <col min="3458" max="3458" width="8.5546875" bestFit="1" customWidth="1"/>
    <col min="3459" max="3459" width="11.21875" bestFit="1" customWidth="1"/>
    <col min="3460" max="3460" width="8.5546875" bestFit="1" customWidth="1"/>
    <col min="3461" max="3461" width="11.21875" bestFit="1" customWidth="1"/>
    <col min="3462" max="3462" width="8.5546875" bestFit="1" customWidth="1"/>
    <col min="3463" max="3463" width="11.21875" bestFit="1" customWidth="1"/>
    <col min="3464" max="3464" width="8.5546875" bestFit="1" customWidth="1"/>
    <col min="3465" max="3465" width="11.21875" bestFit="1" customWidth="1"/>
    <col min="3466" max="3466" width="10.5546875" bestFit="1" customWidth="1"/>
    <col min="3467" max="3467" width="11.21875" bestFit="1" customWidth="1"/>
    <col min="3468" max="3468" width="8.5546875" bestFit="1" customWidth="1"/>
    <col min="3469" max="3469" width="11.21875" bestFit="1" customWidth="1"/>
    <col min="3470" max="3470" width="8.5546875" bestFit="1" customWidth="1"/>
    <col min="3471" max="3471" width="11.21875" bestFit="1" customWidth="1"/>
    <col min="3472" max="3472" width="8.5546875" bestFit="1" customWidth="1"/>
    <col min="3473" max="3473" width="11.21875" bestFit="1" customWidth="1"/>
    <col min="3474" max="3474" width="12" bestFit="1" customWidth="1"/>
    <col min="3475" max="3475" width="11.21875" bestFit="1" customWidth="1"/>
    <col min="3476" max="3476" width="8.5546875" bestFit="1" customWidth="1"/>
    <col min="3477" max="3477" width="11.21875" bestFit="1" customWidth="1"/>
    <col min="3478" max="3478" width="8.5546875" bestFit="1" customWidth="1"/>
    <col min="3479" max="3479" width="11.21875" bestFit="1" customWidth="1"/>
    <col min="3480" max="3480" width="8.5546875" bestFit="1" customWidth="1"/>
    <col min="3481" max="3481" width="11.21875" bestFit="1" customWidth="1"/>
    <col min="3482" max="3482" width="10.5546875" bestFit="1" customWidth="1"/>
    <col min="3483" max="3483" width="11.21875" bestFit="1" customWidth="1"/>
    <col min="3484" max="3484" width="10.5546875" bestFit="1" customWidth="1"/>
    <col min="3485" max="3485" width="11.21875" bestFit="1" customWidth="1"/>
    <col min="3486" max="3486" width="12" bestFit="1" customWidth="1"/>
    <col min="3487" max="3487" width="11.21875" bestFit="1" customWidth="1"/>
    <col min="3488" max="3488" width="11.6640625" bestFit="1" customWidth="1"/>
    <col min="3489" max="3489" width="11.21875" bestFit="1" customWidth="1"/>
    <col min="3490" max="3490" width="11.6640625" bestFit="1" customWidth="1"/>
    <col min="3491" max="3491" width="11.21875" bestFit="1" customWidth="1"/>
    <col min="3492" max="3492" width="8.5546875" bestFit="1" customWidth="1"/>
    <col min="3493" max="3493" width="11.21875" bestFit="1" customWidth="1"/>
    <col min="3494" max="3494" width="8.5546875" bestFit="1" customWidth="1"/>
    <col min="3495" max="3495" width="6" bestFit="1" customWidth="1"/>
    <col min="3496" max="3496" width="10.5546875" bestFit="1" customWidth="1"/>
    <col min="3497" max="3497" width="11.21875" bestFit="1" customWidth="1"/>
    <col min="3498" max="3498" width="10" bestFit="1" customWidth="1"/>
    <col min="3499" max="3499" width="11.21875" bestFit="1" customWidth="1"/>
    <col min="3500" max="3500" width="8.5546875" bestFit="1" customWidth="1"/>
    <col min="3501" max="3501" width="11.21875" bestFit="1" customWidth="1"/>
    <col min="3502" max="3502" width="8.5546875" bestFit="1" customWidth="1"/>
    <col min="3503" max="3503" width="11.21875" bestFit="1" customWidth="1"/>
    <col min="3504" max="3504" width="8.5546875" bestFit="1" customWidth="1"/>
    <col min="3505" max="3505" width="11.21875" bestFit="1" customWidth="1"/>
    <col min="3506" max="3506" width="11.6640625" bestFit="1" customWidth="1"/>
    <col min="3507" max="3507" width="11.21875" bestFit="1" customWidth="1"/>
    <col min="3508" max="3508" width="8.5546875" bestFit="1" customWidth="1"/>
    <col min="3509" max="3509" width="11.21875" bestFit="1" customWidth="1"/>
    <col min="3510" max="3510" width="8.5546875" bestFit="1" customWidth="1"/>
    <col min="3511" max="3511" width="11.21875" bestFit="1" customWidth="1"/>
    <col min="3512" max="3512" width="11.6640625" bestFit="1" customWidth="1"/>
    <col min="3513" max="3513" width="11.21875" bestFit="1" customWidth="1"/>
    <col min="3514" max="3514" width="8.5546875" bestFit="1" customWidth="1"/>
    <col min="3515" max="3515" width="11.21875" bestFit="1" customWidth="1"/>
    <col min="3516" max="3516" width="8.5546875" bestFit="1" customWidth="1"/>
    <col min="3517" max="3517" width="11.21875" bestFit="1" customWidth="1"/>
    <col min="3518" max="3518" width="10.5546875" bestFit="1" customWidth="1"/>
    <col min="3519" max="3519" width="11.21875" bestFit="1" customWidth="1"/>
    <col min="3520" max="3520" width="10" bestFit="1" customWidth="1"/>
    <col min="3521" max="3521" width="11.21875" bestFit="1" customWidth="1"/>
    <col min="3522" max="3522" width="10.5546875" bestFit="1" customWidth="1"/>
    <col min="3523" max="3523" width="11.21875" bestFit="1" customWidth="1"/>
    <col min="3524" max="3524" width="8.5546875" bestFit="1" customWidth="1"/>
    <col min="3525" max="3525" width="11.21875" bestFit="1" customWidth="1"/>
    <col min="3526" max="3526" width="8.5546875" bestFit="1" customWidth="1"/>
    <col min="3527" max="3527" width="11.21875" bestFit="1" customWidth="1"/>
    <col min="3528" max="3528" width="8.5546875" bestFit="1" customWidth="1"/>
    <col min="3529" max="3529" width="11.21875" bestFit="1" customWidth="1"/>
    <col min="3530" max="3530" width="8.5546875" bestFit="1" customWidth="1"/>
    <col min="3531" max="3531" width="11.21875" bestFit="1" customWidth="1"/>
    <col min="3532" max="3532" width="8.5546875" bestFit="1" customWidth="1"/>
    <col min="3533" max="3533" width="11.21875" bestFit="1" customWidth="1"/>
    <col min="3534" max="3534" width="8.5546875" bestFit="1" customWidth="1"/>
    <col min="3535" max="3535" width="11.21875" bestFit="1" customWidth="1"/>
    <col min="3536" max="3536" width="8.5546875" bestFit="1" customWidth="1"/>
    <col min="3537" max="3537" width="11.21875" bestFit="1" customWidth="1"/>
    <col min="3538" max="3538" width="8.5546875" bestFit="1" customWidth="1"/>
    <col min="3539" max="3539" width="11.21875" bestFit="1" customWidth="1"/>
    <col min="3540" max="3540" width="12" bestFit="1" customWidth="1"/>
    <col min="3541" max="3541" width="11.21875" bestFit="1" customWidth="1"/>
    <col min="3542" max="3542" width="11.6640625" bestFit="1" customWidth="1"/>
    <col min="3543" max="3543" width="11.21875" bestFit="1" customWidth="1"/>
    <col min="3544" max="3544" width="8.5546875" bestFit="1" customWidth="1"/>
    <col min="3545" max="3545" width="11.21875" bestFit="1" customWidth="1"/>
    <col min="3546" max="3546" width="11.6640625" bestFit="1" customWidth="1"/>
    <col min="3547" max="3547" width="7.33203125" bestFit="1" customWidth="1"/>
    <col min="3548" max="3548" width="11.21875" bestFit="1" customWidth="1"/>
    <col min="3549" max="3549" width="8.5546875" bestFit="1" customWidth="1"/>
    <col min="3550" max="3550" width="11.21875" bestFit="1" customWidth="1"/>
    <col min="3551" max="3551" width="12" bestFit="1" customWidth="1"/>
    <col min="3552" max="3552" width="11.21875" bestFit="1" customWidth="1"/>
    <col min="3553" max="3553" width="8.5546875" bestFit="1" customWidth="1"/>
    <col min="3554" max="3554" width="11.21875" bestFit="1" customWidth="1"/>
    <col min="3555" max="3555" width="8.5546875" bestFit="1" customWidth="1"/>
    <col min="3556" max="3556" width="11.21875" bestFit="1" customWidth="1"/>
    <col min="3557" max="3557" width="11.6640625" bestFit="1" customWidth="1"/>
    <col min="3558" max="3558" width="11.21875" bestFit="1" customWidth="1"/>
    <col min="3559" max="3559" width="11.6640625" bestFit="1" customWidth="1"/>
    <col min="3560" max="3560" width="11.21875" bestFit="1" customWidth="1"/>
    <col min="3561" max="3561" width="10.5546875" bestFit="1" customWidth="1"/>
    <col min="3562" max="3562" width="11.21875" bestFit="1" customWidth="1"/>
    <col min="3563" max="3563" width="11.6640625" bestFit="1" customWidth="1"/>
    <col min="3564" max="3564" width="11.21875" bestFit="1" customWidth="1"/>
    <col min="3565" max="3565" width="10.5546875" bestFit="1" customWidth="1"/>
    <col min="3566" max="3566" width="11.21875" bestFit="1" customWidth="1"/>
    <col min="3567" max="3567" width="8.5546875" bestFit="1" customWidth="1"/>
    <col min="3568" max="3568" width="11.21875" bestFit="1" customWidth="1"/>
    <col min="3569" max="3569" width="8.5546875" bestFit="1" customWidth="1"/>
    <col min="3570" max="3570" width="11.21875" bestFit="1" customWidth="1"/>
    <col min="3571" max="3571" width="8.5546875" bestFit="1" customWidth="1"/>
    <col min="3572" max="3572" width="11.21875" bestFit="1" customWidth="1"/>
    <col min="3573" max="3573" width="8.5546875" bestFit="1" customWidth="1"/>
    <col min="3574" max="3574" width="11.21875" bestFit="1" customWidth="1"/>
    <col min="3575" max="3575" width="8.5546875" bestFit="1" customWidth="1"/>
    <col min="3576" max="3576" width="11.21875" bestFit="1" customWidth="1"/>
    <col min="3577" max="3577" width="8.5546875" bestFit="1" customWidth="1"/>
    <col min="3578" max="3578" width="11.21875" bestFit="1" customWidth="1"/>
    <col min="3579" max="3579" width="8.5546875" bestFit="1" customWidth="1"/>
    <col min="3580" max="3580" width="11.21875" bestFit="1" customWidth="1"/>
    <col min="3581" max="3581" width="8.5546875" bestFit="1" customWidth="1"/>
    <col min="3582" max="3582" width="11.21875" bestFit="1" customWidth="1"/>
    <col min="3583" max="3583" width="11.6640625" bestFit="1" customWidth="1"/>
    <col min="3584" max="3584" width="7.33203125" bestFit="1" customWidth="1"/>
    <col min="3585" max="3585" width="11.21875" bestFit="1" customWidth="1"/>
    <col min="3586" max="3586" width="12" bestFit="1" customWidth="1"/>
    <col min="3587" max="3587" width="11.21875" bestFit="1" customWidth="1"/>
    <col min="3588" max="3588" width="8.5546875" bestFit="1" customWidth="1"/>
    <col min="3589" max="3589" width="11.21875" bestFit="1" customWidth="1"/>
    <col min="3590" max="3590" width="8.5546875" bestFit="1" customWidth="1"/>
    <col min="3591" max="3591" width="11.21875" bestFit="1" customWidth="1"/>
    <col min="3592" max="3592" width="8.5546875" bestFit="1" customWidth="1"/>
    <col min="3593" max="3593" width="11.21875" bestFit="1" customWidth="1"/>
    <col min="3594" max="3594" width="8.5546875" bestFit="1" customWidth="1"/>
    <col min="3595" max="3595" width="11.21875" bestFit="1" customWidth="1"/>
    <col min="3596" max="3596" width="8.5546875" bestFit="1" customWidth="1"/>
    <col min="3597" max="3597" width="11.21875" bestFit="1" customWidth="1"/>
    <col min="3598" max="3598" width="8.5546875" bestFit="1" customWidth="1"/>
    <col min="3599" max="3599" width="11.21875" bestFit="1" customWidth="1"/>
    <col min="3600" max="3600" width="12" bestFit="1" customWidth="1"/>
    <col min="3601" max="3601" width="11.21875" bestFit="1" customWidth="1"/>
    <col min="3602" max="3602" width="8.5546875" bestFit="1" customWidth="1"/>
    <col min="3603" max="3603" width="11.21875" bestFit="1" customWidth="1"/>
    <col min="3604" max="3604" width="10.5546875" bestFit="1" customWidth="1"/>
    <col min="3605" max="3605" width="11.21875" bestFit="1" customWidth="1"/>
    <col min="3606" max="3606" width="8.5546875" bestFit="1" customWidth="1"/>
    <col min="3607" max="3607" width="11.21875" bestFit="1" customWidth="1"/>
    <col min="3608" max="3608" width="8.5546875" bestFit="1" customWidth="1"/>
    <col min="3609" max="3609" width="11.21875" bestFit="1" customWidth="1"/>
    <col min="3610" max="3610" width="11.6640625" bestFit="1" customWidth="1"/>
    <col min="3611" max="3611" width="7.33203125" bestFit="1" customWidth="1"/>
    <col min="3612" max="3612" width="11.21875" bestFit="1" customWidth="1"/>
    <col min="3613" max="3613" width="8.5546875" bestFit="1" customWidth="1"/>
    <col min="3614" max="3614" width="11.21875" bestFit="1" customWidth="1"/>
    <col min="3615" max="3615" width="10.5546875" bestFit="1" customWidth="1"/>
    <col min="3616" max="3616" width="11.21875" bestFit="1" customWidth="1"/>
    <col min="3617" max="3617" width="11.6640625" bestFit="1" customWidth="1"/>
    <col min="3618" max="3618" width="11.21875" bestFit="1" customWidth="1"/>
    <col min="3619" max="3619" width="8.5546875" bestFit="1" customWidth="1"/>
    <col min="3620" max="3620" width="11.21875" bestFit="1" customWidth="1"/>
    <col min="3621" max="3621" width="8.5546875" bestFit="1" customWidth="1"/>
    <col min="3622" max="3622" width="11.21875" bestFit="1" customWidth="1"/>
    <col min="3623" max="3623" width="8.5546875" bestFit="1" customWidth="1"/>
    <col min="3624" max="3624" width="11.21875" bestFit="1" customWidth="1"/>
    <col min="3625" max="3625" width="8.5546875" bestFit="1" customWidth="1"/>
    <col min="3626" max="3626" width="11.21875" bestFit="1" customWidth="1"/>
    <col min="3627" max="3627" width="10.5546875" bestFit="1" customWidth="1"/>
    <col min="3628" max="3628" width="11.21875" bestFit="1" customWidth="1"/>
    <col min="3629" max="3629" width="11.6640625" bestFit="1" customWidth="1"/>
    <col min="3630" max="3630" width="11.21875" bestFit="1" customWidth="1"/>
    <col min="3631" max="3631" width="8.5546875" bestFit="1" customWidth="1"/>
    <col min="3632" max="3632" width="11.21875" bestFit="1" customWidth="1"/>
    <col min="3633" max="3633" width="10.5546875" bestFit="1" customWidth="1"/>
    <col min="3634" max="3634" width="11.21875" bestFit="1" customWidth="1"/>
    <col min="3635" max="3635" width="8.5546875" bestFit="1" customWidth="1"/>
    <col min="3636" max="3636" width="11.21875" bestFit="1" customWidth="1"/>
    <col min="3637" max="3637" width="10" bestFit="1" customWidth="1"/>
    <col min="3638" max="3638" width="11.21875" bestFit="1" customWidth="1"/>
    <col min="3639" max="3639" width="8.5546875" bestFit="1" customWidth="1"/>
    <col min="3640" max="3640" width="11.21875" bestFit="1" customWidth="1"/>
    <col min="3641" max="3641" width="8.5546875" bestFit="1" customWidth="1"/>
    <col min="3642" max="3642" width="11.21875" bestFit="1" customWidth="1"/>
    <col min="3643" max="3643" width="11.6640625" bestFit="1" customWidth="1"/>
    <col min="3644" max="3644" width="10" bestFit="1" customWidth="1"/>
    <col min="3645" max="3645" width="11.21875" bestFit="1" customWidth="1"/>
    <col min="3646" max="3646" width="12" bestFit="1" customWidth="1"/>
    <col min="3647" max="3647" width="11.21875" bestFit="1" customWidth="1"/>
    <col min="3648" max="3648" width="10.5546875" bestFit="1" customWidth="1"/>
    <col min="3649" max="3649" width="11.21875" bestFit="1" customWidth="1"/>
    <col min="3650" max="3650" width="8.5546875" bestFit="1" customWidth="1"/>
    <col min="3651" max="3651" width="11.21875" bestFit="1" customWidth="1"/>
    <col min="3652" max="3652" width="8.5546875" bestFit="1" customWidth="1"/>
    <col min="3653" max="3653" width="11.21875" bestFit="1" customWidth="1"/>
    <col min="3654" max="3654" width="10.5546875" bestFit="1" customWidth="1"/>
    <col min="3655" max="3655" width="7.33203125" bestFit="1" customWidth="1"/>
    <col min="3656" max="3656" width="11.21875" bestFit="1" customWidth="1"/>
    <col min="3657" max="3657" width="8.5546875" bestFit="1" customWidth="1"/>
    <col min="3658" max="3658" width="11.21875" bestFit="1" customWidth="1"/>
    <col min="3659" max="3659" width="10.5546875" bestFit="1" customWidth="1"/>
    <col min="3660" max="3660" width="11.21875" bestFit="1" customWidth="1"/>
    <col min="3661" max="3661" width="8.5546875" bestFit="1" customWidth="1"/>
    <col min="3662" max="3662" width="11.21875" bestFit="1" customWidth="1"/>
    <col min="3663" max="3663" width="8.5546875" bestFit="1" customWidth="1"/>
    <col min="3664" max="3664" width="11.21875" bestFit="1" customWidth="1"/>
    <col min="3665" max="3665" width="12" bestFit="1" customWidth="1"/>
    <col min="3666" max="3666" width="11.21875" bestFit="1" customWidth="1"/>
    <col min="3667" max="3667" width="8.5546875" bestFit="1" customWidth="1"/>
    <col min="3668" max="3668" width="11.21875" bestFit="1" customWidth="1"/>
    <col min="3669" max="3669" width="11.6640625" bestFit="1" customWidth="1"/>
    <col min="3670" max="3670" width="7.33203125" bestFit="1" customWidth="1"/>
    <col min="3671" max="3671" width="11.21875" bestFit="1" customWidth="1"/>
    <col min="3672" max="3672" width="8.5546875" bestFit="1" customWidth="1"/>
    <col min="3673" max="3673" width="7.33203125" bestFit="1" customWidth="1"/>
    <col min="3674" max="3674" width="11.21875" bestFit="1" customWidth="1"/>
    <col min="3675" max="3675" width="12" bestFit="1" customWidth="1"/>
    <col min="3676" max="3676" width="11.21875" bestFit="1" customWidth="1"/>
    <col min="3677" max="3677" width="8.5546875" bestFit="1" customWidth="1"/>
    <col min="3678" max="3678" width="11.21875" bestFit="1" customWidth="1"/>
    <col min="3679" max="3679" width="8.5546875" bestFit="1" customWidth="1"/>
    <col min="3680" max="3680" width="11.21875" bestFit="1" customWidth="1"/>
    <col min="3681" max="3681" width="8.5546875" bestFit="1" customWidth="1"/>
    <col min="3682" max="3682" width="11.21875" bestFit="1" customWidth="1"/>
    <col min="3683" max="3683" width="8.5546875" bestFit="1" customWidth="1"/>
    <col min="3684" max="3684" width="11.21875" bestFit="1" customWidth="1"/>
    <col min="3685" max="3685" width="8.5546875" bestFit="1" customWidth="1"/>
    <col min="3686" max="3686" width="11.21875" bestFit="1" customWidth="1"/>
    <col min="3687" max="3687" width="8.5546875" bestFit="1" customWidth="1"/>
    <col min="3688" max="3688" width="11.21875" bestFit="1" customWidth="1"/>
    <col min="3689" max="3689" width="8.5546875" bestFit="1" customWidth="1"/>
    <col min="3690" max="3690" width="11.21875" bestFit="1" customWidth="1"/>
    <col min="3691" max="3691" width="10.5546875" bestFit="1" customWidth="1"/>
    <col min="3692" max="3692" width="11.21875" bestFit="1" customWidth="1"/>
    <col min="3693" max="3693" width="11.6640625" bestFit="1" customWidth="1"/>
    <col min="3694" max="3694" width="11.21875" bestFit="1" customWidth="1"/>
    <col min="3695" max="3695" width="8.5546875" bestFit="1" customWidth="1"/>
    <col min="3696" max="3696" width="11.21875" bestFit="1" customWidth="1"/>
    <col min="3697" max="3697" width="8.5546875" bestFit="1" customWidth="1"/>
    <col min="3698" max="3698" width="11.21875" bestFit="1" customWidth="1"/>
    <col min="3699" max="3699" width="8.5546875" bestFit="1" customWidth="1"/>
    <col min="3700" max="3700" width="11.21875" bestFit="1" customWidth="1"/>
    <col min="3701" max="3701" width="11.6640625" bestFit="1" customWidth="1"/>
    <col min="3702" max="3702" width="11.21875" bestFit="1" customWidth="1"/>
    <col min="3703" max="3703" width="8.5546875" bestFit="1" customWidth="1"/>
    <col min="3704" max="3704" width="11.21875" bestFit="1" customWidth="1"/>
    <col min="3705" max="3705" width="11.6640625" bestFit="1" customWidth="1"/>
    <col min="3706" max="3706" width="11.21875" bestFit="1" customWidth="1"/>
    <col min="3707" max="3707" width="11.6640625" bestFit="1" customWidth="1"/>
    <col min="3708" max="3708" width="11.21875" bestFit="1" customWidth="1"/>
    <col min="3709" max="3709" width="8.5546875" bestFit="1" customWidth="1"/>
    <col min="3710" max="3710" width="10.5546875" bestFit="1" customWidth="1"/>
    <col min="3711" max="3711" width="11.21875" bestFit="1" customWidth="1"/>
    <col min="3712" max="3712" width="10.5546875" bestFit="1" customWidth="1"/>
    <col min="3713" max="3713" width="11.21875" bestFit="1" customWidth="1"/>
    <col min="3714" max="3714" width="8.5546875" bestFit="1" customWidth="1"/>
    <col min="3715" max="3715" width="11.21875" bestFit="1" customWidth="1"/>
    <col min="3716" max="3716" width="8.5546875" bestFit="1" customWidth="1"/>
    <col min="3717" max="3717" width="11.21875" bestFit="1" customWidth="1"/>
    <col min="3718" max="3718" width="12" bestFit="1" customWidth="1"/>
    <col min="3719" max="3719" width="11.21875" bestFit="1" customWidth="1"/>
    <col min="3720" max="3720" width="8.5546875" bestFit="1" customWidth="1"/>
    <col min="3721" max="3721" width="11.21875" bestFit="1" customWidth="1"/>
    <col min="3722" max="3722" width="8.5546875" bestFit="1" customWidth="1"/>
    <col min="3723" max="3723" width="11.21875" bestFit="1" customWidth="1"/>
    <col min="3724" max="3724" width="8.5546875" bestFit="1" customWidth="1"/>
    <col min="3725" max="3725" width="11.21875" bestFit="1" customWidth="1"/>
    <col min="3726" max="3726" width="10" bestFit="1" customWidth="1"/>
    <col min="3727" max="3727" width="11.21875" bestFit="1" customWidth="1"/>
    <col min="3728" max="3728" width="8.5546875" bestFit="1" customWidth="1"/>
    <col min="3729" max="3729" width="11.21875" bestFit="1" customWidth="1"/>
    <col min="3730" max="3730" width="8.5546875" bestFit="1" customWidth="1"/>
    <col min="3731" max="3731" width="11.21875" bestFit="1" customWidth="1"/>
    <col min="3732" max="3732" width="10" bestFit="1" customWidth="1"/>
    <col min="3733" max="3733" width="11.21875" bestFit="1" customWidth="1"/>
    <col min="3734" max="3734" width="8.5546875" bestFit="1" customWidth="1"/>
    <col min="3735" max="3735" width="11.21875" bestFit="1" customWidth="1"/>
    <col min="3736" max="3736" width="8.5546875" bestFit="1" customWidth="1"/>
    <col min="3737" max="3737" width="11.21875" bestFit="1" customWidth="1"/>
    <col min="3738" max="3738" width="8.5546875" bestFit="1" customWidth="1"/>
    <col min="3739" max="3739" width="11.21875" bestFit="1" customWidth="1"/>
    <col min="3740" max="3740" width="8.5546875" bestFit="1" customWidth="1"/>
    <col min="3741" max="3741" width="11.21875" bestFit="1" customWidth="1"/>
    <col min="3742" max="3742" width="8.5546875" bestFit="1" customWidth="1"/>
    <col min="3743" max="3743" width="11.21875" bestFit="1" customWidth="1"/>
    <col min="3744" max="3744" width="8.5546875" bestFit="1" customWidth="1"/>
    <col min="3745" max="3745" width="11.21875" bestFit="1" customWidth="1"/>
    <col min="3746" max="3746" width="8.5546875" bestFit="1" customWidth="1"/>
    <col min="3747" max="3747" width="11.21875" bestFit="1" customWidth="1"/>
    <col min="3748" max="3748" width="8.5546875" bestFit="1" customWidth="1"/>
    <col min="3749" max="3749" width="11.21875" bestFit="1" customWidth="1"/>
    <col min="3750" max="3750" width="8.5546875" bestFit="1" customWidth="1"/>
    <col min="3751" max="3751" width="11.21875" bestFit="1" customWidth="1"/>
    <col min="3752" max="3752" width="11.6640625" bestFit="1" customWidth="1"/>
    <col min="3753" max="3753" width="7.33203125" bestFit="1" customWidth="1"/>
    <col min="3754" max="3754" width="11.21875" bestFit="1" customWidth="1"/>
    <col min="3755" max="3755" width="11.6640625" bestFit="1" customWidth="1"/>
    <col min="3756" max="3756" width="11.21875" bestFit="1" customWidth="1"/>
    <col min="3757" max="3757" width="8.5546875" bestFit="1" customWidth="1"/>
    <col min="3758" max="3758" width="11.21875" bestFit="1" customWidth="1"/>
    <col min="3759" max="3759" width="12" bestFit="1" customWidth="1"/>
    <col min="3760" max="3760" width="7.33203125" bestFit="1" customWidth="1"/>
    <col min="3761" max="3761" width="11.21875" bestFit="1" customWidth="1"/>
    <col min="3762" max="3762" width="8.5546875" bestFit="1" customWidth="1"/>
    <col min="3763" max="3763" width="11.21875" bestFit="1" customWidth="1"/>
    <col min="3764" max="3764" width="8.5546875" bestFit="1" customWidth="1"/>
    <col min="3765" max="3765" width="7.33203125" bestFit="1" customWidth="1"/>
    <col min="3766" max="3766" width="11.21875" bestFit="1" customWidth="1"/>
    <col min="3767" max="3767" width="12" bestFit="1" customWidth="1"/>
    <col min="3768" max="3768" width="11.21875" bestFit="1" customWidth="1"/>
    <col min="3769" max="3769" width="11.6640625" bestFit="1" customWidth="1"/>
    <col min="3770" max="3770" width="12" bestFit="1" customWidth="1"/>
    <col min="3771" max="3771" width="11.21875" bestFit="1" customWidth="1"/>
    <col min="3772" max="3772" width="10.5546875" bestFit="1" customWidth="1"/>
    <col min="3773" max="3773" width="11.21875" bestFit="1" customWidth="1"/>
    <col min="3774" max="3774" width="8.5546875" bestFit="1" customWidth="1"/>
    <col min="3775" max="3775" width="11.21875" bestFit="1" customWidth="1"/>
    <col min="3776" max="3776" width="10.5546875" bestFit="1" customWidth="1"/>
    <col min="3777" max="3777" width="11.21875" bestFit="1" customWidth="1"/>
    <col min="3778" max="3778" width="11.6640625" bestFit="1" customWidth="1"/>
    <col min="3779" max="3779" width="11.21875" bestFit="1" customWidth="1"/>
    <col min="3780" max="3780" width="8.5546875" bestFit="1" customWidth="1"/>
    <col min="3781" max="3781" width="7.33203125" bestFit="1" customWidth="1"/>
    <col min="3782" max="3782" width="11.21875" bestFit="1" customWidth="1"/>
    <col min="3783" max="3783" width="11.6640625" bestFit="1" customWidth="1"/>
    <col min="3784" max="3784" width="11.21875" bestFit="1" customWidth="1"/>
    <col min="3785" max="3785" width="8.5546875" bestFit="1" customWidth="1"/>
    <col min="3786" max="3786" width="11.21875" bestFit="1" customWidth="1"/>
    <col min="3787" max="3787" width="8.5546875" bestFit="1" customWidth="1"/>
    <col min="3788" max="3788" width="11.21875" bestFit="1" customWidth="1"/>
    <col min="3789" max="3789" width="8.5546875" bestFit="1" customWidth="1"/>
    <col min="3790" max="3790" width="11.21875" bestFit="1" customWidth="1"/>
    <col min="3791" max="3791" width="10" bestFit="1" customWidth="1"/>
    <col min="3792" max="3792" width="11.21875" bestFit="1" customWidth="1"/>
    <col min="3793" max="3793" width="8.5546875" bestFit="1" customWidth="1"/>
    <col min="3794" max="3794" width="11.21875" bestFit="1" customWidth="1"/>
    <col min="3795" max="3795" width="8.5546875" bestFit="1" customWidth="1"/>
    <col min="3796" max="3796" width="11.21875" bestFit="1" customWidth="1"/>
    <col min="3797" max="3797" width="8.5546875" bestFit="1" customWidth="1"/>
    <col min="3798" max="3798" width="11.21875" bestFit="1" customWidth="1"/>
    <col min="3799" max="3799" width="10.5546875" bestFit="1" customWidth="1"/>
    <col min="3800" max="3800" width="7.33203125" bestFit="1" customWidth="1"/>
    <col min="3801" max="3801" width="11.21875" bestFit="1" customWidth="1"/>
    <col min="3802" max="3802" width="10" bestFit="1" customWidth="1"/>
    <col min="3803" max="3803" width="11.21875" bestFit="1" customWidth="1"/>
    <col min="3804" max="3804" width="10.5546875" bestFit="1" customWidth="1"/>
    <col min="3805" max="3805" width="11.21875" bestFit="1" customWidth="1"/>
    <col min="3806" max="3806" width="12" bestFit="1" customWidth="1"/>
    <col min="3807" max="3807" width="11.21875" bestFit="1" customWidth="1"/>
    <col min="3808" max="3808" width="8.5546875" bestFit="1" customWidth="1"/>
    <col min="3809" max="3809" width="11.21875" bestFit="1" customWidth="1"/>
    <col min="3810" max="3810" width="8.5546875" bestFit="1" customWidth="1"/>
    <col min="3811" max="3811" width="11.21875" bestFit="1" customWidth="1"/>
    <col min="3812" max="3812" width="8.5546875" bestFit="1" customWidth="1"/>
    <col min="3813" max="3813" width="11.21875" bestFit="1" customWidth="1"/>
    <col min="3814" max="3814" width="8.5546875" bestFit="1" customWidth="1"/>
    <col min="3815" max="3815" width="11.21875" bestFit="1" customWidth="1"/>
    <col min="3816" max="3816" width="12" bestFit="1" customWidth="1"/>
    <col min="3817" max="3817" width="11.21875" bestFit="1" customWidth="1"/>
    <col min="3818" max="3818" width="10.5546875" bestFit="1" customWidth="1"/>
    <col min="3819" max="3819" width="11.21875" bestFit="1" customWidth="1"/>
    <col min="3820" max="3820" width="10.5546875" bestFit="1" customWidth="1"/>
    <col min="3821" max="3821" width="11.21875" bestFit="1" customWidth="1"/>
    <col min="3822" max="3822" width="8.5546875" bestFit="1" customWidth="1"/>
    <col min="3823" max="3823" width="11.21875" bestFit="1" customWidth="1"/>
    <col min="3824" max="3824" width="8.5546875" bestFit="1" customWidth="1"/>
    <col min="3825" max="3825" width="11.21875" bestFit="1" customWidth="1"/>
    <col min="3826" max="3826" width="8.5546875" bestFit="1" customWidth="1"/>
    <col min="3827" max="3827" width="11.21875" bestFit="1" customWidth="1"/>
    <col min="3828" max="3828" width="11.6640625" bestFit="1" customWidth="1"/>
    <col min="3829" max="3829" width="11.21875" bestFit="1" customWidth="1"/>
    <col min="3830" max="3830" width="11.6640625" bestFit="1" customWidth="1"/>
    <col min="3831" max="3831" width="11.21875" bestFit="1" customWidth="1"/>
    <col min="3832" max="3832" width="8.5546875" bestFit="1" customWidth="1"/>
    <col min="3833" max="3833" width="11.21875" bestFit="1" customWidth="1"/>
    <col min="3834" max="3834" width="8.5546875" bestFit="1" customWidth="1"/>
    <col min="3835" max="3835" width="11.21875" bestFit="1" customWidth="1"/>
    <col min="3836" max="3836" width="8.5546875" bestFit="1" customWidth="1"/>
    <col min="3837" max="3837" width="11.21875" bestFit="1" customWidth="1"/>
    <col min="3838" max="3838" width="8.5546875" bestFit="1" customWidth="1"/>
    <col min="3839" max="3839" width="11.21875" bestFit="1" customWidth="1"/>
    <col min="3840" max="3840" width="10.5546875" bestFit="1" customWidth="1"/>
    <col min="3841" max="3841" width="11.21875" bestFit="1" customWidth="1"/>
    <col min="3842" max="3842" width="11.6640625" bestFit="1" customWidth="1"/>
    <col min="3843" max="3843" width="11.21875" bestFit="1" customWidth="1"/>
    <col min="3844" max="3844" width="11.6640625" bestFit="1" customWidth="1"/>
    <col min="3845" max="3845" width="11.21875" bestFit="1" customWidth="1"/>
    <col min="3846" max="3846" width="11.6640625" bestFit="1" customWidth="1"/>
    <col min="3847" max="3847" width="10.5546875" bestFit="1" customWidth="1"/>
    <col min="3848" max="3848" width="11.21875" bestFit="1" customWidth="1"/>
    <col min="3849" max="3849" width="8.5546875" bestFit="1" customWidth="1"/>
    <col min="3850" max="3850" width="11.21875" bestFit="1" customWidth="1"/>
    <col min="3851" max="3851" width="8.5546875" bestFit="1" customWidth="1"/>
    <col min="3852" max="3852" width="11.21875" bestFit="1" customWidth="1"/>
    <col min="3853" max="3853" width="8.5546875" bestFit="1" customWidth="1"/>
    <col min="3854" max="3854" width="7.33203125" bestFit="1" customWidth="1"/>
    <col min="3855" max="3855" width="11.21875" bestFit="1" customWidth="1"/>
    <col min="3856" max="3856" width="11.6640625" bestFit="1" customWidth="1"/>
    <col min="3857" max="3857" width="11.21875" bestFit="1" customWidth="1"/>
    <col min="3858" max="3858" width="8.5546875" bestFit="1" customWidth="1"/>
    <col min="3859" max="3859" width="11.21875" bestFit="1" customWidth="1"/>
    <col min="3860" max="3860" width="11.6640625" bestFit="1" customWidth="1"/>
    <col min="3861" max="3861" width="6" bestFit="1" customWidth="1"/>
    <col min="3862" max="3862" width="11.21875" bestFit="1" customWidth="1"/>
    <col min="3863" max="3863" width="11.6640625" bestFit="1" customWidth="1"/>
    <col min="3864" max="3864" width="11.21875" bestFit="1" customWidth="1"/>
    <col min="3865" max="3865" width="8.5546875" bestFit="1" customWidth="1"/>
    <col min="3866" max="3866" width="11.21875" bestFit="1" customWidth="1"/>
    <col min="3867" max="3867" width="8.5546875" bestFit="1" customWidth="1"/>
    <col min="3868" max="3868" width="11.21875" bestFit="1" customWidth="1"/>
    <col min="3869" max="3869" width="10.5546875" bestFit="1" customWidth="1"/>
    <col min="3870" max="3870" width="11.21875" bestFit="1" customWidth="1"/>
    <col min="3871" max="3871" width="8.5546875" bestFit="1" customWidth="1"/>
    <col min="3872" max="3872" width="11.21875" bestFit="1" customWidth="1"/>
    <col min="3873" max="3873" width="11.6640625" bestFit="1" customWidth="1"/>
    <col min="3874" max="3874" width="11.21875" bestFit="1" customWidth="1"/>
    <col min="3875" max="3875" width="11.6640625" bestFit="1" customWidth="1"/>
    <col min="3876" max="3876" width="11.21875" bestFit="1" customWidth="1"/>
    <col min="3877" max="3877" width="8.5546875" bestFit="1" customWidth="1"/>
    <col min="3878" max="3878" width="11.21875" bestFit="1" customWidth="1"/>
    <col min="3879" max="3879" width="10.5546875" bestFit="1" customWidth="1"/>
    <col min="3880" max="3880" width="11.21875" bestFit="1" customWidth="1"/>
    <col min="3881" max="3881" width="8.5546875" bestFit="1" customWidth="1"/>
    <col min="3882" max="3882" width="11.21875" bestFit="1" customWidth="1"/>
    <col min="3883" max="3883" width="11.6640625" bestFit="1" customWidth="1"/>
    <col min="3884" max="3884" width="11.21875" bestFit="1" customWidth="1"/>
    <col min="3885" max="3885" width="8.5546875" bestFit="1" customWidth="1"/>
    <col min="3886" max="3886" width="11.21875" bestFit="1" customWidth="1"/>
    <col min="3887" max="3887" width="8.5546875" bestFit="1" customWidth="1"/>
    <col min="3888" max="3888" width="11.21875" bestFit="1" customWidth="1"/>
    <col min="3889" max="3889" width="8.5546875" bestFit="1" customWidth="1"/>
    <col min="3890" max="3890" width="7.33203125" bestFit="1" customWidth="1"/>
    <col min="3891" max="3891" width="11.21875" bestFit="1" customWidth="1"/>
    <col min="3892" max="3892" width="8.5546875" bestFit="1" customWidth="1"/>
    <col min="3893" max="3893" width="11.21875" bestFit="1" customWidth="1"/>
    <col min="3894" max="3894" width="8.5546875" bestFit="1" customWidth="1"/>
    <col min="3895" max="3895" width="11.21875" bestFit="1" customWidth="1"/>
    <col min="3896" max="3896" width="8.5546875" bestFit="1" customWidth="1"/>
    <col min="3897" max="3897" width="11.21875" bestFit="1" customWidth="1"/>
    <col min="3898" max="3898" width="10.5546875" bestFit="1" customWidth="1"/>
    <col min="3899" max="3899" width="7.33203125" bestFit="1" customWidth="1"/>
    <col min="3900" max="3900" width="11.21875" bestFit="1" customWidth="1"/>
    <col min="3901" max="3901" width="8.5546875" bestFit="1" customWidth="1"/>
    <col min="3902" max="3902" width="11.21875" bestFit="1" customWidth="1"/>
    <col min="3903" max="3903" width="12" bestFit="1" customWidth="1"/>
    <col min="3904" max="3904" width="11.21875" bestFit="1" customWidth="1"/>
    <col min="3905" max="3905" width="12" bestFit="1" customWidth="1"/>
    <col min="3906" max="3906" width="11.21875" bestFit="1" customWidth="1"/>
    <col min="3907" max="3907" width="8.5546875" bestFit="1" customWidth="1"/>
    <col min="3908" max="3908" width="7.33203125" bestFit="1" customWidth="1"/>
    <col min="3909" max="3909" width="11.21875" bestFit="1" customWidth="1"/>
    <col min="3910" max="3910" width="8.5546875" bestFit="1" customWidth="1"/>
    <col min="3911" max="3911" width="7.33203125" bestFit="1" customWidth="1"/>
    <col min="3912" max="3912" width="11.21875" bestFit="1" customWidth="1"/>
    <col min="3913" max="3913" width="8.5546875" bestFit="1" customWidth="1"/>
    <col min="3914" max="3914" width="11.21875" bestFit="1" customWidth="1"/>
    <col min="3915" max="3915" width="11.6640625" bestFit="1" customWidth="1"/>
    <col min="3916" max="3916" width="11.21875" bestFit="1" customWidth="1"/>
    <col min="3917" max="3917" width="8.5546875" bestFit="1" customWidth="1"/>
    <col min="3918" max="3918" width="11.21875" bestFit="1" customWidth="1"/>
    <col min="3919" max="3919" width="10.5546875" bestFit="1" customWidth="1"/>
    <col min="3920" max="3920" width="11.21875" bestFit="1" customWidth="1"/>
    <col min="3921" max="3921" width="8.5546875" bestFit="1" customWidth="1"/>
    <col min="3922" max="3922" width="11.21875" bestFit="1" customWidth="1"/>
    <col min="3923" max="3923" width="12" bestFit="1" customWidth="1"/>
    <col min="3924" max="3924" width="11.21875" bestFit="1" customWidth="1"/>
    <col min="3925" max="3925" width="10.5546875" bestFit="1" customWidth="1"/>
    <col min="3926" max="3926" width="11.21875" bestFit="1" customWidth="1"/>
    <col min="3927" max="3927" width="10" bestFit="1" customWidth="1"/>
    <col min="3928" max="3928" width="11.21875" bestFit="1" customWidth="1"/>
    <col min="3929" max="3929" width="8.5546875" bestFit="1" customWidth="1"/>
    <col min="3930" max="3930" width="11.21875" bestFit="1" customWidth="1"/>
    <col min="3931" max="3931" width="8.5546875" bestFit="1" customWidth="1"/>
    <col min="3932" max="3932" width="11.21875" bestFit="1" customWidth="1"/>
    <col min="3933" max="3933" width="8.5546875" bestFit="1" customWidth="1"/>
    <col min="3934" max="3934" width="11.21875" bestFit="1" customWidth="1"/>
    <col min="3935" max="3935" width="11.6640625" bestFit="1" customWidth="1"/>
    <col min="3936" max="3936" width="11.21875" bestFit="1" customWidth="1"/>
    <col min="3937" max="3937" width="11.6640625" bestFit="1" customWidth="1"/>
    <col min="3938" max="3938" width="11.21875" bestFit="1" customWidth="1"/>
    <col min="3939" max="3939" width="8.5546875" bestFit="1" customWidth="1"/>
    <col min="3940" max="3940" width="11.21875" bestFit="1" customWidth="1"/>
    <col min="3941" max="3941" width="10" bestFit="1" customWidth="1"/>
    <col min="3942" max="3942" width="11.21875" bestFit="1" customWidth="1"/>
    <col min="3943" max="3943" width="10.5546875" bestFit="1" customWidth="1"/>
    <col min="3944" max="3944" width="11.21875" bestFit="1" customWidth="1"/>
    <col min="3945" max="3945" width="10.5546875" bestFit="1" customWidth="1"/>
    <col min="3946" max="3946" width="11.21875" bestFit="1" customWidth="1"/>
    <col min="3947" max="3947" width="8.5546875" bestFit="1" customWidth="1"/>
    <col min="3948" max="3948" width="11.21875" bestFit="1" customWidth="1"/>
    <col min="3949" max="3949" width="12" bestFit="1" customWidth="1"/>
    <col min="3950" max="3950" width="11.21875" bestFit="1" customWidth="1"/>
    <col min="3951" max="3951" width="8.5546875" bestFit="1" customWidth="1"/>
    <col min="3952" max="3952" width="11.21875" bestFit="1" customWidth="1"/>
    <col min="3953" max="3953" width="8.5546875" bestFit="1" customWidth="1"/>
    <col min="3954" max="3954" width="11.21875" bestFit="1" customWidth="1"/>
    <col min="3955" max="3955" width="8.5546875" bestFit="1" customWidth="1"/>
    <col min="3956" max="3956" width="11.21875" bestFit="1" customWidth="1"/>
    <col min="3957" max="3957" width="11.6640625" bestFit="1" customWidth="1"/>
    <col min="3958" max="3958" width="11.21875" bestFit="1" customWidth="1"/>
    <col min="3959" max="3959" width="8.5546875" bestFit="1" customWidth="1"/>
    <col min="3960" max="3960" width="11.21875" bestFit="1" customWidth="1"/>
    <col min="3961" max="3961" width="8.5546875" bestFit="1" customWidth="1"/>
    <col min="3962" max="3962" width="11.21875" bestFit="1" customWidth="1"/>
    <col min="3963" max="3963" width="8.5546875" bestFit="1" customWidth="1"/>
    <col min="3964" max="3964" width="11.21875" bestFit="1" customWidth="1"/>
    <col min="3965" max="3965" width="10.5546875" bestFit="1" customWidth="1"/>
    <col min="3966" max="3966" width="11.21875" bestFit="1" customWidth="1"/>
    <col min="3967" max="3967" width="10.5546875" bestFit="1" customWidth="1"/>
    <col min="3968" max="3968" width="11.21875" bestFit="1" customWidth="1"/>
    <col min="3969" max="3969" width="12" bestFit="1" customWidth="1"/>
    <col min="3970" max="3970" width="7.33203125" bestFit="1" customWidth="1"/>
    <col min="3971" max="3971" width="11.21875" bestFit="1" customWidth="1"/>
    <col min="3972" max="3972" width="8.5546875" bestFit="1" customWidth="1"/>
    <col min="3973" max="3973" width="11.21875" bestFit="1" customWidth="1"/>
    <col min="3974" max="3974" width="11.6640625" bestFit="1" customWidth="1"/>
    <col min="3975" max="3975" width="11.21875" bestFit="1" customWidth="1"/>
    <col min="3976" max="3976" width="8.5546875" bestFit="1" customWidth="1"/>
    <col min="3977" max="3977" width="11.21875" bestFit="1" customWidth="1"/>
    <col min="3978" max="3978" width="12" bestFit="1" customWidth="1"/>
    <col min="3979" max="3979" width="11.21875" bestFit="1" customWidth="1"/>
    <col min="3980" max="3980" width="11.6640625" bestFit="1" customWidth="1"/>
    <col min="3981" max="3981" width="11.21875" bestFit="1" customWidth="1"/>
    <col min="3982" max="3982" width="8.5546875" bestFit="1" customWidth="1"/>
    <col min="3983" max="3983" width="10.5546875" bestFit="1" customWidth="1"/>
    <col min="3984" max="3984" width="11.21875" bestFit="1" customWidth="1"/>
    <col min="3985" max="3985" width="8.5546875" bestFit="1" customWidth="1"/>
    <col min="3986" max="3986" width="11.21875" bestFit="1" customWidth="1"/>
    <col min="3987" max="3987" width="10.5546875" bestFit="1" customWidth="1"/>
    <col min="3988" max="3988" width="11.21875" bestFit="1" customWidth="1"/>
    <col min="3989" max="3989" width="8.5546875" bestFit="1" customWidth="1"/>
    <col min="3990" max="3990" width="11.21875" bestFit="1" customWidth="1"/>
    <col min="3991" max="3991" width="8.5546875" bestFit="1" customWidth="1"/>
    <col min="3992" max="3992" width="11.21875" bestFit="1" customWidth="1"/>
    <col min="3993" max="3993" width="8.5546875" bestFit="1" customWidth="1"/>
    <col min="3994" max="3994" width="11.21875" bestFit="1" customWidth="1"/>
    <col min="3995" max="3995" width="11.6640625" bestFit="1" customWidth="1"/>
    <col min="3996" max="3996" width="11.21875" bestFit="1" customWidth="1"/>
    <col min="3997" max="3997" width="10" bestFit="1" customWidth="1"/>
    <col min="3998" max="3998" width="11.21875" bestFit="1" customWidth="1"/>
    <col min="3999" max="3999" width="8.5546875" bestFit="1" customWidth="1"/>
    <col min="4000" max="4000" width="11.21875" bestFit="1" customWidth="1"/>
    <col min="4001" max="4001" width="8.5546875" bestFit="1" customWidth="1"/>
    <col min="4002" max="4002" width="11.21875" bestFit="1" customWidth="1"/>
    <col min="4003" max="4003" width="11.6640625" bestFit="1" customWidth="1"/>
    <col min="4004" max="4004" width="11.21875" bestFit="1" customWidth="1"/>
    <col min="4005" max="4005" width="11.6640625" bestFit="1" customWidth="1"/>
    <col min="4006" max="4006" width="10.5546875" bestFit="1" customWidth="1"/>
    <col min="4007" max="4007" width="11.21875" bestFit="1" customWidth="1"/>
    <col min="4008" max="4008" width="8.5546875" bestFit="1" customWidth="1"/>
    <col min="4009" max="4009" width="11.21875" bestFit="1" customWidth="1"/>
    <col min="4010" max="4010" width="8.5546875" bestFit="1" customWidth="1"/>
    <col min="4011" max="4011" width="11.21875" bestFit="1" customWidth="1"/>
    <col min="4012" max="4012" width="8.5546875" bestFit="1" customWidth="1"/>
    <col min="4013" max="4013" width="11.21875" bestFit="1" customWidth="1"/>
    <col min="4014" max="4014" width="8.5546875" bestFit="1" customWidth="1"/>
    <col min="4015" max="4015" width="11.21875" bestFit="1" customWidth="1"/>
    <col min="4016" max="4016" width="10.5546875" bestFit="1" customWidth="1"/>
    <col min="4017" max="4017" width="11.21875" bestFit="1" customWidth="1"/>
    <col min="4018" max="4018" width="8.5546875" bestFit="1" customWidth="1"/>
    <col min="4019" max="4019" width="11.21875" bestFit="1" customWidth="1"/>
    <col min="4020" max="4020" width="10.5546875" bestFit="1" customWidth="1"/>
    <col min="4021" max="4021" width="11.21875" bestFit="1" customWidth="1"/>
    <col min="4022" max="4022" width="11.6640625" bestFit="1" customWidth="1"/>
    <col min="4023" max="4023" width="11.21875" bestFit="1" customWidth="1"/>
    <col min="4024" max="4024" width="10.5546875" bestFit="1" customWidth="1"/>
    <col min="4025" max="4025" width="11.21875" bestFit="1" customWidth="1"/>
    <col min="4026" max="4026" width="11.6640625" bestFit="1" customWidth="1"/>
    <col min="4027" max="4027" width="11.21875" bestFit="1" customWidth="1"/>
    <col min="4028" max="4028" width="8.5546875" bestFit="1" customWidth="1"/>
    <col min="4029" max="4029" width="11.21875" bestFit="1" customWidth="1"/>
    <col min="4030" max="4030" width="10.5546875" bestFit="1" customWidth="1"/>
    <col min="4031" max="4031" width="7.33203125" bestFit="1" customWidth="1"/>
    <col min="4032" max="4032" width="11.21875" bestFit="1" customWidth="1"/>
    <col min="4033" max="4033" width="11.6640625" bestFit="1" customWidth="1"/>
    <col min="4034" max="4034" width="11.21875" bestFit="1" customWidth="1"/>
    <col min="4035" max="4035" width="11.6640625" bestFit="1" customWidth="1"/>
    <col min="4036" max="4036" width="11.21875" bestFit="1" customWidth="1"/>
    <col min="4037" max="4037" width="8.5546875" bestFit="1" customWidth="1"/>
    <col min="4038" max="4038" width="11.21875" bestFit="1" customWidth="1"/>
    <col min="4039" max="4039" width="8.5546875" bestFit="1" customWidth="1"/>
    <col min="4040" max="4040" width="11.21875" bestFit="1" customWidth="1"/>
    <col min="4041" max="4041" width="8.5546875" bestFit="1" customWidth="1"/>
    <col min="4042" max="4042" width="11.21875" bestFit="1" customWidth="1"/>
    <col min="4043" max="4043" width="10.5546875" bestFit="1" customWidth="1"/>
    <col min="4044" max="4044" width="11.21875" bestFit="1" customWidth="1"/>
    <col min="4045" max="4045" width="11.6640625" bestFit="1" customWidth="1"/>
    <col min="4046" max="4046" width="11.21875" bestFit="1" customWidth="1"/>
    <col min="4047" max="4047" width="10.5546875" bestFit="1" customWidth="1"/>
    <col min="4048" max="4048" width="7.33203125" bestFit="1" customWidth="1"/>
    <col min="4049" max="4049" width="11.21875" bestFit="1" customWidth="1"/>
    <col min="4050" max="4050" width="11.6640625" bestFit="1" customWidth="1"/>
    <col min="4051" max="4051" width="11.21875" bestFit="1" customWidth="1"/>
    <col min="4052" max="4052" width="12" bestFit="1" customWidth="1"/>
    <col min="4053" max="4053" width="11.21875" bestFit="1" customWidth="1"/>
    <col min="4054" max="4054" width="8.5546875" bestFit="1" customWidth="1"/>
    <col min="4055" max="4055" width="11.21875" bestFit="1" customWidth="1"/>
    <col min="4056" max="4056" width="8.5546875" bestFit="1" customWidth="1"/>
    <col min="4057" max="4057" width="11.21875" bestFit="1" customWidth="1"/>
    <col min="4058" max="4058" width="8.5546875" bestFit="1" customWidth="1"/>
    <col min="4059" max="4059" width="11.21875" bestFit="1" customWidth="1"/>
    <col min="4060" max="4060" width="8.5546875" bestFit="1" customWidth="1"/>
    <col min="4061" max="4061" width="11.21875" bestFit="1" customWidth="1"/>
    <col min="4062" max="4062" width="10" bestFit="1" customWidth="1"/>
    <col min="4063" max="4063" width="11.21875" bestFit="1" customWidth="1"/>
    <col min="4064" max="4064" width="10.5546875" bestFit="1" customWidth="1"/>
    <col min="4065" max="4065" width="11.21875" bestFit="1" customWidth="1"/>
    <col min="4066" max="4066" width="11.6640625" bestFit="1" customWidth="1"/>
    <col min="4067" max="4067" width="11.21875" bestFit="1" customWidth="1"/>
    <col min="4068" max="4068" width="11.6640625" bestFit="1" customWidth="1"/>
    <col min="4069" max="4069" width="11.21875" bestFit="1" customWidth="1"/>
    <col min="4070" max="4070" width="8.5546875" bestFit="1" customWidth="1"/>
    <col min="4071" max="4071" width="11.21875" bestFit="1" customWidth="1"/>
    <col min="4072" max="4072" width="8.5546875" bestFit="1" customWidth="1"/>
    <col min="4073" max="4073" width="11.21875" bestFit="1" customWidth="1"/>
    <col min="4074" max="4074" width="8.5546875" bestFit="1" customWidth="1"/>
    <col min="4075" max="4075" width="11.21875" bestFit="1" customWidth="1"/>
    <col min="4076" max="4076" width="8.5546875" bestFit="1" customWidth="1"/>
    <col min="4077" max="4077" width="11.21875" bestFit="1" customWidth="1"/>
    <col min="4078" max="4078" width="8.5546875" bestFit="1" customWidth="1"/>
    <col min="4079" max="4079" width="11.21875" bestFit="1" customWidth="1"/>
    <col min="4080" max="4080" width="8.5546875" bestFit="1" customWidth="1"/>
    <col min="4081" max="4081" width="11.21875" bestFit="1" customWidth="1"/>
    <col min="4082" max="4082" width="11.6640625" bestFit="1" customWidth="1"/>
    <col min="4083" max="4083" width="11.21875" bestFit="1" customWidth="1"/>
    <col min="4084" max="4084" width="12" bestFit="1" customWidth="1"/>
    <col min="4085" max="4085" width="11.21875" bestFit="1" customWidth="1"/>
    <col min="4086" max="4086" width="11.6640625" bestFit="1" customWidth="1"/>
    <col min="4087" max="4087" width="11.21875" bestFit="1" customWidth="1"/>
    <col min="4088" max="4088" width="11.6640625" bestFit="1" customWidth="1"/>
    <col min="4089" max="4089" width="11.21875" bestFit="1" customWidth="1"/>
    <col min="4090" max="4090" width="10.5546875" bestFit="1" customWidth="1"/>
    <col min="4091" max="4091" width="7.33203125" bestFit="1" customWidth="1"/>
    <col min="4092" max="4092" width="11.21875" bestFit="1" customWidth="1"/>
    <col min="4093" max="4093" width="11.6640625" bestFit="1" customWidth="1"/>
    <col min="4094" max="4094" width="11.21875" bestFit="1" customWidth="1"/>
    <col min="4095" max="4095" width="8.5546875" bestFit="1" customWidth="1"/>
    <col min="4096" max="4096" width="11.21875" bestFit="1" customWidth="1"/>
    <col min="4097" max="4097" width="8.5546875" bestFit="1" customWidth="1"/>
    <col min="4098" max="4098" width="11.21875" bestFit="1" customWidth="1"/>
    <col min="4099" max="4099" width="10" bestFit="1" customWidth="1"/>
    <col min="4100" max="4100" width="11.21875" bestFit="1" customWidth="1"/>
    <col min="4101" max="4101" width="10.5546875" bestFit="1" customWidth="1"/>
    <col min="4102" max="4102" width="11.21875" bestFit="1" customWidth="1"/>
    <col min="4103" max="4103" width="8.5546875" bestFit="1" customWidth="1"/>
    <col min="4104" max="4104" width="11.21875" bestFit="1" customWidth="1"/>
    <col min="4105" max="4105" width="8.5546875" bestFit="1" customWidth="1"/>
    <col min="4106" max="4106" width="11.21875" bestFit="1" customWidth="1"/>
    <col min="4107" max="4107" width="8.5546875" bestFit="1" customWidth="1"/>
    <col min="4108" max="4108" width="11.21875" bestFit="1" customWidth="1"/>
    <col min="4109" max="4109" width="8.5546875" bestFit="1" customWidth="1"/>
    <col min="4110" max="4110" width="11.21875" bestFit="1" customWidth="1"/>
    <col min="4111" max="4111" width="10.5546875" bestFit="1" customWidth="1"/>
    <col min="4112" max="4112" width="11.21875" bestFit="1" customWidth="1"/>
    <col min="4113" max="4113" width="8.5546875" bestFit="1" customWidth="1"/>
    <col min="4114" max="4114" width="11.21875" bestFit="1" customWidth="1"/>
    <col min="4115" max="4115" width="8.5546875" bestFit="1" customWidth="1"/>
    <col min="4116" max="4116" width="11.21875" bestFit="1" customWidth="1"/>
    <col min="4117" max="4117" width="8.5546875" bestFit="1" customWidth="1"/>
    <col min="4118" max="4118" width="11.21875" bestFit="1" customWidth="1"/>
    <col min="4119" max="4119" width="8.5546875" bestFit="1" customWidth="1"/>
    <col min="4120" max="4120" width="11.21875" bestFit="1" customWidth="1"/>
    <col min="4121" max="4121" width="12" bestFit="1" customWidth="1"/>
    <col min="4122" max="4122" width="11.21875" bestFit="1" customWidth="1"/>
    <col min="4123" max="4123" width="12" bestFit="1" customWidth="1"/>
    <col min="4124" max="4124" width="11.21875" bestFit="1" customWidth="1"/>
    <col min="4125" max="4125" width="8.5546875" bestFit="1" customWidth="1"/>
    <col min="4126" max="4126" width="11.21875" bestFit="1" customWidth="1"/>
    <col min="4127" max="4127" width="8.5546875" bestFit="1" customWidth="1"/>
    <col min="4128" max="4128" width="11.21875" bestFit="1" customWidth="1"/>
    <col min="4129" max="4129" width="11.6640625" bestFit="1" customWidth="1"/>
    <col min="4130" max="4130" width="11.21875" bestFit="1" customWidth="1"/>
    <col min="4131" max="4131" width="8.5546875" bestFit="1" customWidth="1"/>
    <col min="4132" max="4132" width="11.21875" bestFit="1" customWidth="1"/>
    <col min="4133" max="4133" width="8.5546875" bestFit="1" customWidth="1"/>
    <col min="4134" max="4134" width="11.21875" bestFit="1" customWidth="1"/>
    <col min="4135" max="4135" width="8.5546875" bestFit="1" customWidth="1"/>
    <col min="4136" max="4136" width="12" bestFit="1" customWidth="1"/>
    <col min="4137" max="4137" width="11.21875" bestFit="1" customWidth="1"/>
    <col min="4138" max="4138" width="8.5546875" bestFit="1" customWidth="1"/>
    <col min="4139" max="4139" width="11.21875" bestFit="1" customWidth="1"/>
    <col min="4140" max="4140" width="8.5546875" bestFit="1" customWidth="1"/>
    <col min="4141" max="4141" width="11.21875" bestFit="1" customWidth="1"/>
    <col min="4142" max="4142" width="11.6640625" bestFit="1" customWidth="1"/>
    <col min="4143" max="4143" width="11.21875" bestFit="1" customWidth="1"/>
    <col min="4144" max="4144" width="8.5546875" bestFit="1" customWidth="1"/>
    <col min="4145" max="4145" width="11.21875" bestFit="1" customWidth="1"/>
    <col min="4146" max="4146" width="10.5546875" bestFit="1" customWidth="1"/>
    <col min="4147" max="4147" width="11.21875" bestFit="1" customWidth="1"/>
    <col min="4148" max="4148" width="8.5546875" bestFit="1" customWidth="1"/>
    <col min="4149" max="4149" width="11.21875" bestFit="1" customWidth="1"/>
    <col min="4150" max="4150" width="10.5546875" bestFit="1" customWidth="1"/>
    <col min="4151" max="4151" width="11.21875" bestFit="1" customWidth="1"/>
    <col min="4152" max="4152" width="8.5546875" bestFit="1" customWidth="1"/>
    <col min="4153" max="4153" width="11.21875" bestFit="1" customWidth="1"/>
    <col min="4154" max="4154" width="11.6640625" bestFit="1" customWidth="1"/>
    <col min="4155" max="4155" width="11.21875" bestFit="1" customWidth="1"/>
    <col min="4156" max="4156" width="8.5546875" bestFit="1" customWidth="1"/>
    <col min="4157" max="4157" width="11.21875" bestFit="1" customWidth="1"/>
    <col min="4158" max="4158" width="12" bestFit="1" customWidth="1"/>
    <col min="4159" max="4159" width="11.21875" bestFit="1" customWidth="1"/>
    <col min="4160" max="4160" width="11.6640625" bestFit="1" customWidth="1"/>
    <col min="4161" max="4161" width="11.21875" bestFit="1" customWidth="1"/>
    <col min="4162" max="4162" width="12" bestFit="1" customWidth="1"/>
    <col min="4163" max="4163" width="10.5546875" bestFit="1" customWidth="1"/>
    <col min="4164" max="4164" width="11.21875" bestFit="1" customWidth="1"/>
    <col min="4165" max="4165" width="10.5546875" bestFit="1" customWidth="1"/>
    <col min="4166" max="4166" width="11.21875" bestFit="1" customWidth="1"/>
    <col min="4167" max="4167" width="8.5546875" bestFit="1" customWidth="1"/>
    <col min="4168" max="4168" width="11.21875" bestFit="1" customWidth="1"/>
    <col min="4169" max="4169" width="8.5546875" bestFit="1" customWidth="1"/>
    <col min="4170" max="4170" width="11.21875" bestFit="1" customWidth="1"/>
    <col min="4171" max="4171" width="10" bestFit="1" customWidth="1"/>
    <col min="4172" max="4172" width="11.21875" bestFit="1" customWidth="1"/>
    <col min="4173" max="4173" width="8.5546875" bestFit="1" customWidth="1"/>
    <col min="4174" max="4174" width="11.21875" bestFit="1" customWidth="1"/>
    <col min="4175" max="4175" width="10.5546875" bestFit="1" customWidth="1"/>
    <col min="4176" max="4176" width="11.21875" bestFit="1" customWidth="1"/>
    <col min="4177" max="4177" width="8.5546875" bestFit="1" customWidth="1"/>
    <col min="4178" max="4178" width="11.21875" bestFit="1" customWidth="1"/>
    <col min="4179" max="4179" width="8.5546875" bestFit="1" customWidth="1"/>
    <col min="4180" max="4180" width="11.21875" bestFit="1" customWidth="1"/>
    <col min="4181" max="4181" width="8.5546875" bestFit="1" customWidth="1"/>
    <col min="4182" max="4182" width="11.21875" bestFit="1" customWidth="1"/>
    <col min="4183" max="4183" width="8.5546875" bestFit="1" customWidth="1"/>
    <col min="4184" max="4184" width="11.21875" bestFit="1" customWidth="1"/>
    <col min="4185" max="4185" width="12" bestFit="1" customWidth="1"/>
    <col min="4186" max="4186" width="11.21875" bestFit="1" customWidth="1"/>
    <col min="4187" max="4187" width="8.5546875" bestFit="1" customWidth="1"/>
    <col min="4188" max="4188" width="11.21875" bestFit="1" customWidth="1"/>
    <col min="4189" max="4189" width="8.5546875" bestFit="1" customWidth="1"/>
    <col min="4190" max="4190" width="11.21875" bestFit="1" customWidth="1"/>
    <col min="4191" max="4191" width="8.5546875" bestFit="1" customWidth="1"/>
    <col min="4192" max="4192" width="11.21875" bestFit="1" customWidth="1"/>
    <col min="4193" max="4193" width="11.6640625" bestFit="1" customWidth="1"/>
    <col min="4194" max="4194" width="11.21875" bestFit="1" customWidth="1"/>
    <col min="4195" max="4195" width="10" bestFit="1" customWidth="1"/>
    <col min="4196" max="4196" width="11.21875" bestFit="1" customWidth="1"/>
    <col min="4197" max="4197" width="8.5546875" bestFit="1" customWidth="1"/>
    <col min="4198" max="4198" width="11.21875" bestFit="1" customWidth="1"/>
    <col min="4199" max="4199" width="12" bestFit="1" customWidth="1"/>
    <col min="4200" max="4200" width="11.21875" bestFit="1" customWidth="1"/>
    <col min="4201" max="4201" width="10.5546875" bestFit="1" customWidth="1"/>
    <col min="4202" max="4202" width="11.21875" bestFit="1" customWidth="1"/>
    <col min="4203" max="4203" width="8.5546875" bestFit="1" customWidth="1"/>
    <col min="4204" max="4204" width="11.21875" bestFit="1" customWidth="1"/>
    <col min="4205" max="4205" width="10.5546875" bestFit="1" customWidth="1"/>
    <col min="4206" max="4206" width="11.21875" bestFit="1" customWidth="1"/>
    <col min="4207" max="4207" width="11.6640625" bestFit="1" customWidth="1"/>
    <col min="4208" max="4208" width="11.21875" bestFit="1" customWidth="1"/>
    <col min="4209" max="4209" width="8.5546875" bestFit="1" customWidth="1"/>
    <col min="4210" max="4210" width="11.21875" bestFit="1" customWidth="1"/>
    <col min="4211" max="4211" width="10.5546875" bestFit="1" customWidth="1"/>
    <col min="4212" max="4212" width="11.21875" bestFit="1" customWidth="1"/>
    <col min="4213" max="4213" width="8.5546875" bestFit="1" customWidth="1"/>
    <col min="4214" max="4214" width="7.33203125" bestFit="1" customWidth="1"/>
    <col min="4215" max="4215" width="11.21875" bestFit="1" customWidth="1"/>
    <col min="4216" max="4216" width="11.6640625" bestFit="1" customWidth="1"/>
    <col min="4217" max="4217" width="11.21875" bestFit="1" customWidth="1"/>
    <col min="4218" max="4218" width="12" bestFit="1" customWidth="1"/>
    <col min="4219" max="4219" width="11.21875" bestFit="1" customWidth="1"/>
    <col min="4220" max="4220" width="11.6640625" bestFit="1" customWidth="1"/>
    <col min="4221" max="4221" width="11.21875" bestFit="1" customWidth="1"/>
    <col min="4222" max="4222" width="11.6640625" bestFit="1" customWidth="1"/>
    <col min="4223" max="4223" width="6" bestFit="1" customWidth="1"/>
    <col min="4224" max="4224" width="11.21875" bestFit="1" customWidth="1"/>
    <col min="4225" max="4225" width="8.5546875" bestFit="1" customWidth="1"/>
    <col min="4226" max="4226" width="11.21875" bestFit="1" customWidth="1"/>
    <col min="4227" max="4227" width="8.5546875" bestFit="1" customWidth="1"/>
    <col min="4228" max="4228" width="11.21875" bestFit="1" customWidth="1"/>
    <col min="4229" max="4229" width="8.5546875" bestFit="1" customWidth="1"/>
    <col min="4230" max="4230" width="11.21875" bestFit="1" customWidth="1"/>
    <col min="4231" max="4231" width="8.5546875" bestFit="1" customWidth="1"/>
    <col min="4232" max="4232" width="11.21875" bestFit="1" customWidth="1"/>
    <col min="4233" max="4233" width="8.5546875" bestFit="1" customWidth="1"/>
    <col min="4234" max="4234" width="11.21875" bestFit="1" customWidth="1"/>
    <col min="4235" max="4235" width="11.6640625" bestFit="1" customWidth="1"/>
    <col min="4236" max="4236" width="11.21875" bestFit="1" customWidth="1"/>
    <col min="4237" max="4237" width="8.5546875" bestFit="1" customWidth="1"/>
    <col min="4238" max="4238" width="11.21875" bestFit="1" customWidth="1"/>
    <col min="4239" max="4239" width="8.5546875" bestFit="1" customWidth="1"/>
    <col min="4240" max="4240" width="11.21875" bestFit="1" customWidth="1"/>
    <col min="4241" max="4241" width="12" bestFit="1" customWidth="1"/>
    <col min="4242" max="4242" width="11.21875" bestFit="1" customWidth="1"/>
    <col min="4243" max="4243" width="8.5546875" bestFit="1" customWidth="1"/>
    <col min="4244" max="4244" width="11.21875" bestFit="1" customWidth="1"/>
    <col min="4245" max="4245" width="12" bestFit="1" customWidth="1"/>
    <col min="4246" max="4246" width="11.21875" bestFit="1" customWidth="1"/>
    <col min="4247" max="4247" width="8.5546875" bestFit="1" customWidth="1"/>
    <col min="4248" max="4248" width="11.21875" bestFit="1" customWidth="1"/>
    <col min="4249" max="4249" width="8.5546875" bestFit="1" customWidth="1"/>
    <col min="4250" max="4250" width="11.21875" bestFit="1" customWidth="1"/>
    <col min="4251" max="4251" width="8.5546875" bestFit="1" customWidth="1"/>
    <col min="4252" max="4252" width="11.21875" bestFit="1" customWidth="1"/>
    <col min="4253" max="4253" width="10.5546875" bestFit="1" customWidth="1"/>
    <col min="4254" max="4254" width="11.21875" bestFit="1" customWidth="1"/>
    <col min="4255" max="4255" width="8.5546875" bestFit="1" customWidth="1"/>
    <col min="4256" max="4256" width="11.21875" bestFit="1" customWidth="1"/>
    <col min="4257" max="4257" width="8.5546875" bestFit="1" customWidth="1"/>
    <col min="4258" max="4258" width="11.21875" bestFit="1" customWidth="1"/>
    <col min="4259" max="4259" width="10.5546875" bestFit="1" customWidth="1"/>
    <col min="4260" max="4260" width="11.21875" bestFit="1" customWidth="1"/>
    <col min="4261" max="4261" width="8.5546875" bestFit="1" customWidth="1"/>
    <col min="4262" max="4262" width="11.21875" bestFit="1" customWidth="1"/>
    <col min="4263" max="4263" width="8.5546875" bestFit="1" customWidth="1"/>
    <col min="4264" max="4264" width="11.21875" bestFit="1" customWidth="1"/>
    <col min="4265" max="4265" width="8.5546875" bestFit="1" customWidth="1"/>
    <col min="4266" max="4266" width="11.21875" bestFit="1" customWidth="1"/>
    <col min="4267" max="4267" width="8.5546875" bestFit="1" customWidth="1"/>
    <col min="4268" max="4268" width="11.21875" bestFit="1" customWidth="1"/>
    <col min="4269" max="4269" width="10" bestFit="1" customWidth="1"/>
    <col min="4270" max="4270" width="11.21875" bestFit="1" customWidth="1"/>
    <col min="4271" max="4271" width="8.5546875" bestFit="1" customWidth="1"/>
    <col min="4272" max="4272" width="11.21875" bestFit="1" customWidth="1"/>
    <col min="4273" max="4273" width="11.6640625" bestFit="1" customWidth="1"/>
    <col min="4274" max="4274" width="10.5546875" bestFit="1" customWidth="1"/>
    <col min="4275" max="4275" width="11.21875" bestFit="1" customWidth="1"/>
    <col min="4276" max="4276" width="10.5546875" bestFit="1" customWidth="1"/>
    <col min="4277" max="4277" width="11.21875" bestFit="1" customWidth="1"/>
    <col min="4278" max="4278" width="11.6640625" bestFit="1" customWidth="1"/>
    <col min="4279" max="4279" width="5" bestFit="1" customWidth="1"/>
    <col min="4280" max="4280" width="6" bestFit="1" customWidth="1"/>
    <col min="4281" max="4281" width="12" bestFit="1" customWidth="1"/>
    <col min="4282" max="4282" width="10" bestFit="1" customWidth="1"/>
    <col min="4283" max="4283" width="10.5546875" bestFit="1" customWidth="1"/>
    <col min="4284" max="4284" width="7.33203125" bestFit="1" customWidth="1"/>
    <col min="4285" max="4285" width="12.21875" bestFit="1" customWidth="1"/>
    <col min="4286" max="4286" width="9.5546875" bestFit="1" customWidth="1"/>
    <col min="4287" max="4287" width="12.21875" bestFit="1" customWidth="1"/>
    <col min="4288" max="4288" width="11.6640625" bestFit="1" customWidth="1"/>
    <col min="4289" max="4289" width="12.21875" bestFit="1" customWidth="1"/>
    <col min="4290" max="4290" width="9.5546875" bestFit="1" customWidth="1"/>
    <col min="4291" max="4291" width="12.21875" bestFit="1" customWidth="1"/>
    <col min="4292" max="4292" width="9.5546875" bestFit="1" customWidth="1"/>
    <col min="4293" max="4293" width="12.21875" bestFit="1" customWidth="1"/>
    <col min="4294" max="4294" width="9.5546875" bestFit="1" customWidth="1"/>
    <col min="4295" max="4295" width="12.21875" bestFit="1" customWidth="1"/>
    <col min="4296" max="4296" width="9.5546875" bestFit="1" customWidth="1"/>
    <col min="4297" max="4297" width="12.21875" bestFit="1" customWidth="1"/>
    <col min="4298" max="4298" width="9.5546875" bestFit="1" customWidth="1"/>
    <col min="4299" max="4299" width="12.21875" bestFit="1" customWidth="1"/>
    <col min="4300" max="4300" width="10.5546875" bestFit="1" customWidth="1"/>
    <col min="4301" max="4301" width="7.33203125" bestFit="1" customWidth="1"/>
    <col min="4302" max="4302" width="12.21875" bestFit="1" customWidth="1"/>
    <col min="4303" max="4303" width="9.5546875" bestFit="1" customWidth="1"/>
    <col min="4304" max="4304" width="12.21875" bestFit="1" customWidth="1"/>
    <col min="4305" max="4305" width="9.5546875" bestFit="1" customWidth="1"/>
    <col min="4306" max="4306" width="12.21875" bestFit="1" customWidth="1"/>
    <col min="4307" max="4307" width="9.5546875" bestFit="1" customWidth="1"/>
    <col min="4308" max="4308" width="12.21875" bestFit="1" customWidth="1"/>
    <col min="4309" max="4309" width="10.5546875" bestFit="1" customWidth="1"/>
    <col min="4310" max="4310" width="12.21875" bestFit="1" customWidth="1"/>
    <col min="4311" max="4311" width="12" bestFit="1" customWidth="1"/>
    <col min="4312" max="4312" width="12.21875" bestFit="1" customWidth="1"/>
    <col min="4313" max="4313" width="11.6640625" bestFit="1" customWidth="1"/>
    <col min="4314" max="4314" width="12.21875" bestFit="1" customWidth="1"/>
    <col min="4315" max="4315" width="10.5546875" bestFit="1" customWidth="1"/>
    <col min="4316" max="4316" width="12.21875" bestFit="1" customWidth="1"/>
    <col min="4317" max="4317" width="10.5546875" bestFit="1" customWidth="1"/>
    <col min="4318" max="4318" width="12.21875" bestFit="1" customWidth="1"/>
    <col min="4319" max="4319" width="11.6640625" bestFit="1" customWidth="1"/>
    <col min="4320" max="4320" width="12.21875" bestFit="1" customWidth="1"/>
    <col min="4321" max="4321" width="11.6640625" bestFit="1" customWidth="1"/>
    <col min="4322" max="4322" width="12.21875" bestFit="1" customWidth="1"/>
    <col min="4323" max="4323" width="11.6640625" bestFit="1" customWidth="1"/>
    <col min="4324" max="4324" width="12.21875" bestFit="1" customWidth="1"/>
    <col min="4325" max="4325" width="9.5546875" bestFit="1" customWidth="1"/>
    <col min="4326" max="4326" width="7.33203125" bestFit="1" customWidth="1"/>
    <col min="4327" max="4327" width="12.21875" bestFit="1" customWidth="1"/>
    <col min="4328" max="4328" width="10.5546875" bestFit="1" customWidth="1"/>
    <col min="4329" max="4329" width="12.21875" bestFit="1" customWidth="1"/>
    <col min="4330" max="4330" width="12" bestFit="1" customWidth="1"/>
    <col min="4331" max="4331" width="12.21875" bestFit="1" customWidth="1"/>
    <col min="4332" max="4332" width="11.6640625" bestFit="1" customWidth="1"/>
    <col min="4333" max="4333" width="12.21875" bestFit="1" customWidth="1"/>
    <col min="4334" max="4334" width="9.5546875" bestFit="1" customWidth="1"/>
    <col min="4335" max="4335" width="12.21875" bestFit="1" customWidth="1"/>
    <col min="4336" max="4336" width="10" bestFit="1" customWidth="1"/>
    <col min="4337" max="4337" width="12.21875" bestFit="1" customWidth="1"/>
    <col min="4338" max="4338" width="9.5546875" bestFit="1" customWidth="1"/>
    <col min="4339" max="4339" width="12.21875" bestFit="1" customWidth="1"/>
    <col min="4340" max="4340" width="11.6640625" bestFit="1" customWidth="1"/>
    <col min="4341" max="4341" width="12.21875" bestFit="1" customWidth="1"/>
    <col min="4342" max="4342" width="9.5546875" bestFit="1" customWidth="1"/>
    <col min="4343" max="4343" width="12.21875" bestFit="1" customWidth="1"/>
    <col min="4344" max="4344" width="9.5546875" bestFit="1" customWidth="1"/>
    <col min="4345" max="4345" width="12.21875" bestFit="1" customWidth="1"/>
    <col min="4346" max="4346" width="11.6640625" bestFit="1" customWidth="1"/>
    <col min="4347" max="4347" width="12.21875" bestFit="1" customWidth="1"/>
    <col min="4348" max="4348" width="12" bestFit="1" customWidth="1"/>
    <col min="4349" max="4349" width="12.21875" bestFit="1" customWidth="1"/>
    <col min="4350" max="4350" width="9.5546875" bestFit="1" customWidth="1"/>
    <col min="4351" max="4351" width="12.21875" bestFit="1" customWidth="1"/>
    <col min="4352" max="4352" width="9.5546875" bestFit="1" customWidth="1"/>
    <col min="4353" max="4353" width="12.21875" bestFit="1" customWidth="1"/>
    <col min="4354" max="4354" width="9.5546875" bestFit="1" customWidth="1"/>
    <col min="4355" max="4355" width="12.21875" bestFit="1" customWidth="1"/>
    <col min="4356" max="4356" width="9.5546875" bestFit="1" customWidth="1"/>
    <col min="4357" max="4357" width="12.21875" bestFit="1" customWidth="1"/>
    <col min="4358" max="4358" width="9.5546875" bestFit="1" customWidth="1"/>
    <col min="4359" max="4359" width="12.21875" bestFit="1" customWidth="1"/>
    <col min="4360" max="4360" width="9.5546875" bestFit="1" customWidth="1"/>
    <col min="4361" max="4361" width="12.21875" bestFit="1" customWidth="1"/>
    <col min="4362" max="4362" width="11.6640625" bestFit="1" customWidth="1"/>
    <col min="4363" max="4363" width="12.21875" bestFit="1" customWidth="1"/>
    <col min="4364" max="4364" width="11.6640625" bestFit="1" customWidth="1"/>
    <col min="4365" max="4365" width="12.21875" bestFit="1" customWidth="1"/>
    <col min="4366" max="4366" width="12" bestFit="1" customWidth="1"/>
    <col min="4367" max="4367" width="12.21875" bestFit="1" customWidth="1"/>
    <col min="4368" max="4368" width="9.5546875" bestFit="1" customWidth="1"/>
    <col min="4369" max="4369" width="12.21875" bestFit="1" customWidth="1"/>
    <col min="4370" max="4370" width="11.6640625" bestFit="1" customWidth="1"/>
    <col min="4371" max="4371" width="12.21875" bestFit="1" customWidth="1"/>
    <col min="4372" max="4372" width="9.5546875" bestFit="1" customWidth="1"/>
    <col min="4373" max="4373" width="12.21875" bestFit="1" customWidth="1"/>
    <col min="4374" max="4374" width="9.5546875" bestFit="1" customWidth="1"/>
    <col min="4375" max="4375" width="12.21875" bestFit="1" customWidth="1"/>
    <col min="4376" max="4376" width="10" bestFit="1" customWidth="1"/>
    <col min="4377" max="4377" width="12.21875" bestFit="1" customWidth="1"/>
    <col min="4378" max="4378" width="11.6640625" bestFit="1" customWidth="1"/>
    <col min="4379" max="4379" width="12.21875" bestFit="1" customWidth="1"/>
    <col min="4380" max="4380" width="12" bestFit="1" customWidth="1"/>
    <col min="4381" max="4381" width="12.21875" bestFit="1" customWidth="1"/>
    <col min="4382" max="4382" width="12" bestFit="1" customWidth="1"/>
    <col min="4383" max="4383" width="12.21875" bestFit="1" customWidth="1"/>
    <col min="4384" max="4384" width="9.5546875" bestFit="1" customWidth="1"/>
    <col min="4385" max="4385" width="7.33203125" bestFit="1" customWidth="1"/>
    <col min="4386" max="4386" width="12.21875" bestFit="1" customWidth="1"/>
    <col min="4387" max="4387" width="9.5546875" bestFit="1" customWidth="1"/>
    <col min="4388" max="4388" width="12.21875" bestFit="1" customWidth="1"/>
    <col min="4389" max="4389" width="9.5546875" bestFit="1" customWidth="1"/>
    <col min="4390" max="4390" width="12.21875" bestFit="1" customWidth="1"/>
    <col min="4391" max="4391" width="11.6640625" bestFit="1" customWidth="1"/>
    <col min="4392" max="4392" width="10" bestFit="1" customWidth="1"/>
    <col min="4393" max="4393" width="12.21875" bestFit="1" customWidth="1"/>
    <col min="4394" max="4394" width="11.6640625" bestFit="1" customWidth="1"/>
    <col min="4395" max="4395" width="12.21875" bestFit="1" customWidth="1"/>
    <col min="4396" max="4396" width="9.5546875" bestFit="1" customWidth="1"/>
    <col min="4397" max="4397" width="12.21875" bestFit="1" customWidth="1"/>
    <col min="4398" max="4398" width="11.6640625" bestFit="1" customWidth="1"/>
    <col min="4399" max="4399" width="12.21875" bestFit="1" customWidth="1"/>
    <col min="4400" max="4400" width="11.6640625" bestFit="1" customWidth="1"/>
    <col min="4401" max="4401" width="12.21875" bestFit="1" customWidth="1"/>
    <col min="4402" max="4402" width="12" bestFit="1" customWidth="1"/>
    <col min="4403" max="4403" width="12.21875" bestFit="1" customWidth="1"/>
    <col min="4404" max="4404" width="9.5546875" bestFit="1" customWidth="1"/>
    <col min="4405" max="4405" width="12.21875" bestFit="1" customWidth="1"/>
    <col min="4406" max="4406" width="9.5546875" bestFit="1" customWidth="1"/>
    <col min="4407" max="4407" width="12.21875" bestFit="1" customWidth="1"/>
    <col min="4408" max="4408" width="10.5546875" bestFit="1" customWidth="1"/>
    <col min="4409" max="4409" width="12.21875" bestFit="1" customWidth="1"/>
    <col min="4410" max="4410" width="9.5546875" bestFit="1" customWidth="1"/>
    <col min="4411" max="4411" width="12.21875" bestFit="1" customWidth="1"/>
    <col min="4412" max="4412" width="11.6640625" bestFit="1" customWidth="1"/>
    <col min="4413" max="4413" width="12.21875" bestFit="1" customWidth="1"/>
    <col min="4414" max="4414" width="9.5546875" bestFit="1" customWidth="1"/>
    <col min="4415" max="4415" width="12.21875" bestFit="1" customWidth="1"/>
    <col min="4416" max="4416" width="9.5546875" bestFit="1" customWidth="1"/>
    <col min="4417" max="4417" width="12.21875" bestFit="1" customWidth="1"/>
    <col min="4418" max="4418" width="9.5546875" bestFit="1" customWidth="1"/>
    <col min="4419" max="4419" width="12.21875" bestFit="1" customWidth="1"/>
    <col min="4420" max="4420" width="11.6640625" bestFit="1" customWidth="1"/>
    <col min="4421" max="4421" width="12.21875" bestFit="1" customWidth="1"/>
    <col min="4422" max="4422" width="11.6640625" bestFit="1" customWidth="1"/>
    <col min="4423" max="4423" width="12.21875" bestFit="1" customWidth="1"/>
    <col min="4424" max="4424" width="10.5546875" bestFit="1" customWidth="1"/>
    <col min="4425" max="4425" width="7.33203125" bestFit="1" customWidth="1"/>
    <col min="4426" max="4426" width="12.21875" bestFit="1" customWidth="1"/>
    <col min="4427" max="4427" width="9.5546875" bestFit="1" customWidth="1"/>
    <col min="4428" max="4428" width="12.21875" bestFit="1" customWidth="1"/>
    <col min="4429" max="4429" width="9.5546875" bestFit="1" customWidth="1"/>
    <col min="4430" max="4430" width="12.21875" bestFit="1" customWidth="1"/>
    <col min="4431" max="4431" width="9.5546875" bestFit="1" customWidth="1"/>
    <col min="4432" max="4432" width="12.21875" bestFit="1" customWidth="1"/>
    <col min="4433" max="4433" width="9.5546875" bestFit="1" customWidth="1"/>
    <col min="4434" max="4434" width="12.21875" bestFit="1" customWidth="1"/>
    <col min="4435" max="4435" width="9.5546875" bestFit="1" customWidth="1"/>
    <col min="4436" max="4436" width="12.21875" bestFit="1" customWidth="1"/>
    <col min="4437" max="4437" width="9.5546875" bestFit="1" customWidth="1"/>
    <col min="4438" max="4438" width="12.21875" bestFit="1" customWidth="1"/>
    <col min="4439" max="4439" width="10.5546875" bestFit="1" customWidth="1"/>
    <col min="4440" max="4440" width="12.21875" bestFit="1" customWidth="1"/>
    <col min="4441" max="4441" width="9.5546875" bestFit="1" customWidth="1"/>
    <col min="4442" max="4442" width="12.21875" bestFit="1" customWidth="1"/>
    <col min="4443" max="4443" width="9.5546875" bestFit="1" customWidth="1"/>
    <col min="4444" max="4444" width="12.21875" bestFit="1" customWidth="1"/>
    <col min="4445" max="4445" width="9.5546875" bestFit="1" customWidth="1"/>
    <col min="4446" max="4446" width="12.21875" bestFit="1" customWidth="1"/>
    <col min="4447" max="4447" width="9.5546875" bestFit="1" customWidth="1"/>
    <col min="4448" max="4448" width="12.21875" bestFit="1" customWidth="1"/>
    <col min="4449" max="4449" width="10.5546875" bestFit="1" customWidth="1"/>
    <col min="4450" max="4450" width="12.21875" bestFit="1" customWidth="1"/>
    <col min="4451" max="4451" width="9.5546875" bestFit="1" customWidth="1"/>
    <col min="4452" max="4452" width="12.21875" bestFit="1" customWidth="1"/>
    <col min="4453" max="4453" width="9.5546875" bestFit="1" customWidth="1"/>
    <col min="4454" max="4454" width="12.21875" bestFit="1" customWidth="1"/>
    <col min="4455" max="4455" width="9.5546875" bestFit="1" customWidth="1"/>
    <col min="4456" max="4456" width="7.33203125" bestFit="1" customWidth="1"/>
    <col min="4457" max="4457" width="12.21875" bestFit="1" customWidth="1"/>
    <col min="4458" max="4458" width="11.6640625" bestFit="1" customWidth="1"/>
    <col min="4459" max="4459" width="12.21875" bestFit="1" customWidth="1"/>
    <col min="4460" max="4460" width="9.5546875" bestFit="1" customWidth="1"/>
    <col min="4461" max="4461" width="12.21875" bestFit="1" customWidth="1"/>
    <col min="4462" max="4462" width="10" bestFit="1" customWidth="1"/>
    <col min="4463" max="4463" width="12.21875" bestFit="1" customWidth="1"/>
    <col min="4464" max="4464" width="11.6640625" bestFit="1" customWidth="1"/>
    <col min="4465" max="4465" width="12.21875" bestFit="1" customWidth="1"/>
    <col min="4466" max="4466" width="9.5546875" bestFit="1" customWidth="1"/>
    <col min="4467" max="4467" width="12.21875" bestFit="1" customWidth="1"/>
    <col min="4468" max="4468" width="10.5546875" bestFit="1" customWidth="1"/>
    <col min="4469" max="4469" width="12.21875" bestFit="1" customWidth="1"/>
    <col min="4470" max="4470" width="11.6640625" bestFit="1" customWidth="1"/>
    <col min="4471" max="4471" width="7" bestFit="1" customWidth="1"/>
    <col min="4472" max="4472" width="7.33203125" bestFit="1" customWidth="1"/>
    <col min="4473" max="4473" width="12.21875" bestFit="1" customWidth="1"/>
    <col min="4474" max="4474" width="9.5546875" bestFit="1" customWidth="1"/>
    <col min="4475" max="4475" width="12.21875" bestFit="1" customWidth="1"/>
    <col min="4476" max="4476" width="9.5546875" bestFit="1" customWidth="1"/>
    <col min="4477" max="4477" width="12.21875" bestFit="1" customWidth="1"/>
    <col min="4478" max="4478" width="10.5546875" bestFit="1" customWidth="1"/>
    <col min="4479" max="4479" width="12.21875" bestFit="1" customWidth="1"/>
    <col min="4480" max="4480" width="9.5546875" bestFit="1" customWidth="1"/>
    <col min="4481" max="4481" width="12" bestFit="1" customWidth="1"/>
    <col min="4482" max="4482" width="12.21875" bestFit="1" customWidth="1"/>
    <col min="4483" max="4483" width="10.5546875" bestFit="1" customWidth="1"/>
    <col min="4484" max="4484" width="12.21875" bestFit="1" customWidth="1"/>
    <col min="4485" max="4485" width="9.5546875" bestFit="1" customWidth="1"/>
    <col min="4486" max="4486" width="12.21875" bestFit="1" customWidth="1"/>
    <col min="4487" max="4487" width="11.6640625" bestFit="1" customWidth="1"/>
    <col min="4488" max="4488" width="7.33203125" bestFit="1" customWidth="1"/>
    <col min="4489" max="4489" width="12.21875" bestFit="1" customWidth="1"/>
    <col min="4490" max="4490" width="12" bestFit="1" customWidth="1"/>
    <col min="4491" max="4491" width="10" bestFit="1" customWidth="1"/>
    <col min="4492" max="4492" width="12.21875" bestFit="1" customWidth="1"/>
    <col min="4493" max="4493" width="9.5546875" bestFit="1" customWidth="1"/>
    <col min="4494" max="4494" width="12.21875" bestFit="1" customWidth="1"/>
    <col min="4495" max="4495" width="9.5546875" bestFit="1" customWidth="1"/>
    <col min="4496" max="4496" width="12.21875" bestFit="1" customWidth="1"/>
    <col min="4497" max="4497" width="9.5546875" bestFit="1" customWidth="1"/>
    <col min="4498" max="4498" width="12.21875" bestFit="1" customWidth="1"/>
    <col min="4499" max="4499" width="11.6640625" bestFit="1" customWidth="1"/>
    <col min="4500" max="4500" width="12.21875" bestFit="1" customWidth="1"/>
    <col min="4501" max="4501" width="10.5546875" bestFit="1" customWidth="1"/>
    <col min="4502" max="4502" width="12.21875" bestFit="1" customWidth="1"/>
    <col min="4503" max="4503" width="11.6640625" bestFit="1" customWidth="1"/>
    <col min="4504" max="4504" width="12.21875" bestFit="1" customWidth="1"/>
    <col min="4505" max="4505" width="9.5546875" bestFit="1" customWidth="1"/>
    <col min="4506" max="4506" width="12.21875" bestFit="1" customWidth="1"/>
    <col min="4507" max="4507" width="9.5546875" bestFit="1" customWidth="1"/>
    <col min="4508" max="4508" width="12.21875" bestFit="1" customWidth="1"/>
    <col min="4509" max="4509" width="9.5546875" bestFit="1" customWidth="1"/>
    <col min="4510" max="4510" width="12.21875" bestFit="1" customWidth="1"/>
    <col min="4511" max="4511" width="9.5546875" bestFit="1" customWidth="1"/>
    <col min="4512" max="4512" width="12.21875" bestFit="1" customWidth="1"/>
    <col min="4513" max="4513" width="11.6640625" bestFit="1" customWidth="1"/>
    <col min="4514" max="4514" width="12.21875" bestFit="1" customWidth="1"/>
    <col min="4515" max="4515" width="11.6640625" bestFit="1" customWidth="1"/>
    <col min="4516" max="4516" width="12.21875" bestFit="1" customWidth="1"/>
    <col min="4517" max="4517" width="12" bestFit="1" customWidth="1"/>
    <col min="4518" max="4518" width="12.21875" bestFit="1" customWidth="1"/>
    <col min="4519" max="4519" width="9.5546875" bestFit="1" customWidth="1"/>
    <col min="4520" max="4520" width="12.21875" bestFit="1" customWidth="1"/>
    <col min="4521" max="4521" width="11.6640625" bestFit="1" customWidth="1"/>
    <col min="4522" max="4522" width="12.21875" bestFit="1" customWidth="1"/>
    <col min="4523" max="4523" width="9.5546875" bestFit="1" customWidth="1"/>
    <col min="4524" max="4524" width="12.21875" bestFit="1" customWidth="1"/>
    <col min="4525" max="4525" width="9.5546875" bestFit="1" customWidth="1"/>
    <col min="4526" max="4526" width="12.21875" bestFit="1" customWidth="1"/>
    <col min="4527" max="4527" width="10.5546875" bestFit="1" customWidth="1"/>
    <col min="4528" max="4528" width="12.21875" bestFit="1" customWidth="1"/>
    <col min="4529" max="4529" width="9.5546875" bestFit="1" customWidth="1"/>
    <col min="4530" max="4530" width="12.21875" bestFit="1" customWidth="1"/>
    <col min="4531" max="4531" width="12" bestFit="1" customWidth="1"/>
    <col min="4532" max="4532" width="12.21875" bestFit="1" customWidth="1"/>
    <col min="4533" max="4533" width="11.6640625" bestFit="1" customWidth="1"/>
    <col min="4534" max="4534" width="12.21875" bestFit="1" customWidth="1"/>
    <col min="4535" max="4535" width="9.5546875" bestFit="1" customWidth="1"/>
    <col min="4536" max="4536" width="12.21875" bestFit="1" customWidth="1"/>
    <col min="4537" max="4537" width="9.5546875" bestFit="1" customWidth="1"/>
    <col min="4538" max="4538" width="12.21875" bestFit="1" customWidth="1"/>
    <col min="4539" max="4539" width="9.5546875" bestFit="1" customWidth="1"/>
    <col min="4540" max="4540" width="12.21875" bestFit="1" customWidth="1"/>
    <col min="4541" max="4541" width="11.6640625" bestFit="1" customWidth="1"/>
    <col min="4542" max="4542" width="12.21875" bestFit="1" customWidth="1"/>
    <col min="4543" max="4543" width="9.5546875" bestFit="1" customWidth="1"/>
    <col min="4544" max="4544" width="12.21875" bestFit="1" customWidth="1"/>
    <col min="4545" max="4545" width="10.5546875" bestFit="1" customWidth="1"/>
    <col min="4546" max="4546" width="7.33203125" bestFit="1" customWidth="1"/>
    <col min="4547" max="4547" width="12.21875" bestFit="1" customWidth="1"/>
    <col min="4548" max="4548" width="9.5546875" bestFit="1" customWidth="1"/>
    <col min="4549" max="4549" width="12.21875" bestFit="1" customWidth="1"/>
    <col min="4550" max="4550" width="9.5546875" bestFit="1" customWidth="1"/>
    <col min="4551" max="4551" width="12.21875" bestFit="1" customWidth="1"/>
    <col min="4552" max="4552" width="12" bestFit="1" customWidth="1"/>
    <col min="4553" max="4553" width="12.21875" bestFit="1" customWidth="1"/>
    <col min="4554" max="4554" width="11.6640625" bestFit="1" customWidth="1"/>
    <col min="4555" max="4555" width="12.21875" bestFit="1" customWidth="1"/>
    <col min="4556" max="4556" width="10.5546875" bestFit="1" customWidth="1"/>
    <col min="4557" max="4557" width="12.21875" bestFit="1" customWidth="1"/>
    <col min="4558" max="4558" width="12" bestFit="1" customWidth="1"/>
    <col min="4559" max="4559" width="12.21875" bestFit="1" customWidth="1"/>
    <col min="4560" max="4560" width="11.6640625" bestFit="1" customWidth="1"/>
    <col min="4561" max="4561" width="12.21875" bestFit="1" customWidth="1"/>
    <col min="4562" max="4562" width="9.5546875" bestFit="1" customWidth="1"/>
    <col min="4563" max="4563" width="12.21875" bestFit="1" customWidth="1"/>
    <col min="4564" max="4564" width="9.5546875" bestFit="1" customWidth="1"/>
    <col min="4565" max="4565" width="12.21875" bestFit="1" customWidth="1"/>
    <col min="4566" max="4566" width="9.5546875" bestFit="1" customWidth="1"/>
    <col min="4567" max="4567" width="12.21875" bestFit="1" customWidth="1"/>
    <col min="4568" max="4568" width="10.5546875" bestFit="1" customWidth="1"/>
    <col min="4569" max="4569" width="12.21875" bestFit="1" customWidth="1"/>
    <col min="4570" max="4570" width="9.5546875" bestFit="1" customWidth="1"/>
    <col min="4571" max="4571" width="12.21875" bestFit="1" customWidth="1"/>
    <col min="4572" max="4572" width="12" bestFit="1" customWidth="1"/>
    <col min="4573" max="4573" width="12.21875" bestFit="1" customWidth="1"/>
    <col min="4574" max="4574" width="10.5546875" bestFit="1" customWidth="1"/>
    <col min="4575" max="4575" width="12.21875" bestFit="1" customWidth="1"/>
    <col min="4576" max="4576" width="9.5546875" bestFit="1" customWidth="1"/>
    <col min="4577" max="4577" width="12.21875" bestFit="1" customWidth="1"/>
    <col min="4578" max="4578" width="9.5546875" bestFit="1" customWidth="1"/>
    <col min="4579" max="4579" width="7.33203125" bestFit="1" customWidth="1"/>
    <col min="4580" max="4580" width="12.21875" bestFit="1" customWidth="1"/>
    <col min="4581" max="4581" width="10.5546875" bestFit="1" customWidth="1"/>
    <col min="4582" max="4582" width="12.21875" bestFit="1" customWidth="1"/>
    <col min="4583" max="4583" width="11.6640625" bestFit="1" customWidth="1"/>
    <col min="4584" max="4584" width="7" bestFit="1" customWidth="1"/>
    <col min="4585" max="4585" width="12.21875" bestFit="1" customWidth="1"/>
    <col min="4586" max="4586" width="9.5546875" bestFit="1" customWidth="1"/>
    <col min="4587" max="4587" width="12.21875" bestFit="1" customWidth="1"/>
    <col min="4588" max="4588" width="9.5546875" bestFit="1" customWidth="1"/>
    <col min="4589" max="4589" width="12.21875" bestFit="1" customWidth="1"/>
    <col min="4590" max="4590" width="9.5546875" bestFit="1" customWidth="1"/>
    <col min="4591" max="4591" width="12.21875" bestFit="1" customWidth="1"/>
    <col min="4592" max="4592" width="9.5546875" bestFit="1" customWidth="1"/>
    <col min="4593" max="4593" width="12.21875" bestFit="1" customWidth="1"/>
    <col min="4594" max="4594" width="9.5546875" bestFit="1" customWidth="1"/>
    <col min="4595" max="4595" width="12.21875" bestFit="1" customWidth="1"/>
    <col min="4596" max="4596" width="9.5546875" bestFit="1" customWidth="1"/>
    <col min="4597" max="4597" width="12.21875" bestFit="1" customWidth="1"/>
    <col min="4598" max="4598" width="11.6640625" bestFit="1" customWidth="1"/>
    <col min="4599" max="4599" width="12.21875" bestFit="1" customWidth="1"/>
    <col min="4600" max="4600" width="10.5546875" bestFit="1" customWidth="1"/>
    <col min="4601" max="4601" width="12.21875" bestFit="1" customWidth="1"/>
    <col min="4602" max="4602" width="9.5546875" bestFit="1" customWidth="1"/>
    <col min="4603" max="4603" width="12.21875" bestFit="1" customWidth="1"/>
    <col min="4604" max="4604" width="9.5546875" bestFit="1" customWidth="1"/>
    <col min="4605" max="4605" width="12.21875" bestFit="1" customWidth="1"/>
    <col min="4606" max="4606" width="9.5546875" bestFit="1" customWidth="1"/>
    <col min="4607" max="4607" width="12.21875" bestFit="1" customWidth="1"/>
    <col min="4608" max="4608" width="9.5546875" bestFit="1" customWidth="1"/>
    <col min="4609" max="4609" width="12.21875" bestFit="1" customWidth="1"/>
    <col min="4610" max="4610" width="9.5546875" bestFit="1" customWidth="1"/>
    <col min="4611" max="4611" width="12.21875" bestFit="1" customWidth="1"/>
    <col min="4612" max="4612" width="9.5546875" bestFit="1" customWidth="1"/>
    <col min="4613" max="4613" width="12.21875" bestFit="1" customWidth="1"/>
    <col min="4614" max="4614" width="9.5546875" bestFit="1" customWidth="1"/>
    <col min="4615" max="4615" width="12.21875" bestFit="1" customWidth="1"/>
    <col min="4616" max="4616" width="11.6640625" bestFit="1" customWidth="1"/>
    <col min="4617" max="4617" width="12.21875" bestFit="1" customWidth="1"/>
    <col min="4618" max="4618" width="11.6640625" bestFit="1" customWidth="1"/>
    <col min="4619" max="4619" width="12.21875" bestFit="1" customWidth="1"/>
    <col min="4620" max="4620" width="9.5546875" bestFit="1" customWidth="1"/>
    <col min="4621" max="4621" width="12.21875" bestFit="1" customWidth="1"/>
    <col min="4622" max="4622" width="10" bestFit="1" customWidth="1"/>
    <col min="4623" max="4623" width="12.21875" bestFit="1" customWidth="1"/>
    <col min="4624" max="4624" width="9.5546875" bestFit="1" customWidth="1"/>
    <col min="4625" max="4625" width="12.21875" bestFit="1" customWidth="1"/>
    <col min="4626" max="4626" width="9.5546875" bestFit="1" customWidth="1"/>
    <col min="4627" max="4627" width="12.21875" bestFit="1" customWidth="1"/>
    <col min="4628" max="4628" width="10.5546875" bestFit="1" customWidth="1"/>
    <col min="4629" max="4629" width="12.21875" bestFit="1" customWidth="1"/>
    <col min="4630" max="4630" width="9.5546875" bestFit="1" customWidth="1"/>
    <col min="4631" max="4631" width="12.21875" bestFit="1" customWidth="1"/>
    <col min="4632" max="4632" width="9.5546875" bestFit="1" customWidth="1"/>
    <col min="4633" max="4633" width="12.21875" bestFit="1" customWidth="1"/>
    <col min="4634" max="4634" width="11.6640625" bestFit="1" customWidth="1"/>
    <col min="4635" max="4635" width="12.21875" bestFit="1" customWidth="1"/>
    <col min="4636" max="4636" width="9.5546875" bestFit="1" customWidth="1"/>
    <col min="4637" max="4637" width="12.21875" bestFit="1" customWidth="1"/>
    <col min="4638" max="4638" width="12" bestFit="1" customWidth="1"/>
    <col min="4639" max="4639" width="12.21875" bestFit="1" customWidth="1"/>
    <col min="4640" max="4640" width="11.6640625" bestFit="1" customWidth="1"/>
    <col min="4641" max="4641" width="12.21875" bestFit="1" customWidth="1"/>
    <col min="4642" max="4642" width="10.5546875" bestFit="1" customWidth="1"/>
    <col min="4643" max="4643" width="12.21875" bestFit="1" customWidth="1"/>
    <col min="4644" max="4644" width="10.5546875" bestFit="1" customWidth="1"/>
    <col min="4645" max="4645" width="12.21875" bestFit="1" customWidth="1"/>
    <col min="4646" max="4646" width="9.5546875" bestFit="1" customWidth="1"/>
    <col min="4647" max="4647" width="12.21875" bestFit="1" customWidth="1"/>
    <col min="4648" max="4648" width="9.5546875" bestFit="1" customWidth="1"/>
    <col min="4649" max="4649" width="12.21875" bestFit="1" customWidth="1"/>
    <col min="4650" max="4650" width="10.5546875" bestFit="1" customWidth="1"/>
    <col min="4651" max="4651" width="12.21875" bestFit="1" customWidth="1"/>
    <col min="4652" max="4652" width="9.5546875" bestFit="1" customWidth="1"/>
    <col min="4653" max="4653" width="12.21875" bestFit="1" customWidth="1"/>
    <col min="4654" max="4654" width="10.5546875" bestFit="1" customWidth="1"/>
    <col min="4655" max="4655" width="12.21875" bestFit="1" customWidth="1"/>
    <col min="4656" max="4656" width="11.6640625" bestFit="1" customWidth="1"/>
    <col min="4657" max="4657" width="12.21875" bestFit="1" customWidth="1"/>
    <col min="4658" max="4658" width="9.5546875" bestFit="1" customWidth="1"/>
    <col min="4659" max="4659" width="12.21875" bestFit="1" customWidth="1"/>
    <col min="4660" max="4660" width="9.5546875" bestFit="1" customWidth="1"/>
    <col min="4661" max="4661" width="12.21875" bestFit="1" customWidth="1"/>
    <col min="4662" max="4662" width="11.6640625" bestFit="1" customWidth="1"/>
    <col min="4663" max="4663" width="12.21875" bestFit="1" customWidth="1"/>
    <col min="4664" max="4664" width="10.5546875" bestFit="1" customWidth="1"/>
    <col min="4665" max="4665" width="12.21875" bestFit="1" customWidth="1"/>
    <col min="4666" max="4666" width="11.6640625" bestFit="1" customWidth="1"/>
    <col min="4667" max="4667" width="12.21875" bestFit="1" customWidth="1"/>
    <col min="4668" max="4668" width="10.5546875" bestFit="1" customWidth="1"/>
    <col min="4669" max="4669" width="12.21875" bestFit="1" customWidth="1"/>
    <col min="4670" max="4670" width="10.5546875" bestFit="1" customWidth="1"/>
    <col min="4671" max="4671" width="12.21875" bestFit="1" customWidth="1"/>
    <col min="4672" max="4672" width="9.5546875" bestFit="1" customWidth="1"/>
    <col min="4673" max="4673" width="12.21875" bestFit="1" customWidth="1"/>
    <col min="4674" max="4674" width="11.6640625" bestFit="1" customWidth="1"/>
    <col min="4675" max="4675" width="7" bestFit="1" customWidth="1"/>
    <col min="4676" max="4676" width="12.21875" bestFit="1" customWidth="1"/>
    <col min="4677" max="4677" width="10.5546875" bestFit="1" customWidth="1"/>
    <col min="4678" max="4678" width="12.21875" bestFit="1" customWidth="1"/>
    <col min="4679" max="4679" width="11.6640625" bestFit="1" customWidth="1"/>
    <col min="4680" max="4680" width="12.21875" bestFit="1" customWidth="1"/>
    <col min="4681" max="4681" width="11.6640625" bestFit="1" customWidth="1"/>
    <col min="4682" max="4682" width="12.21875" bestFit="1" customWidth="1"/>
    <col min="4683" max="4683" width="9.5546875" bestFit="1" customWidth="1"/>
    <col min="4684" max="4684" width="12.21875" bestFit="1" customWidth="1"/>
    <col min="4685" max="4685" width="11.6640625" bestFit="1" customWidth="1"/>
    <col min="4686" max="4686" width="12.21875" bestFit="1" customWidth="1"/>
    <col min="4687" max="4687" width="9.5546875" bestFit="1" customWidth="1"/>
    <col min="4688" max="4688" width="12.21875" bestFit="1" customWidth="1"/>
    <col min="4689" max="4689" width="9.5546875" bestFit="1" customWidth="1"/>
    <col min="4690" max="4690" width="12.21875" bestFit="1" customWidth="1"/>
    <col min="4691" max="4691" width="11.6640625" bestFit="1" customWidth="1"/>
    <col min="4692" max="4692" width="12.21875" bestFit="1" customWidth="1"/>
    <col min="4693" max="4693" width="9.5546875" bestFit="1" customWidth="1"/>
    <col min="4694" max="4694" width="12.21875" bestFit="1" customWidth="1"/>
    <col min="4695" max="4695" width="10.5546875" bestFit="1" customWidth="1"/>
    <col min="4696" max="4696" width="12.21875" bestFit="1" customWidth="1"/>
    <col min="4697" max="4697" width="10.5546875" bestFit="1" customWidth="1"/>
    <col min="4698" max="4698" width="12.21875" bestFit="1" customWidth="1"/>
    <col min="4699" max="4699" width="9.5546875" bestFit="1" customWidth="1"/>
    <col min="4700" max="4700" width="12.21875" bestFit="1" customWidth="1"/>
    <col min="4701" max="4701" width="12" bestFit="1" customWidth="1"/>
    <col min="4702" max="4702" width="12.21875" bestFit="1" customWidth="1"/>
    <col min="4703" max="4703" width="9.5546875" bestFit="1" customWidth="1"/>
    <col min="4704" max="4704" width="12.21875" bestFit="1" customWidth="1"/>
    <col min="4705" max="4705" width="11.6640625" bestFit="1" customWidth="1"/>
    <col min="4706" max="4706" width="12.21875" bestFit="1" customWidth="1"/>
    <col min="4707" max="4707" width="9.5546875" bestFit="1" customWidth="1"/>
    <col min="4708" max="4708" width="12.21875" bestFit="1" customWidth="1"/>
    <col min="4709" max="4709" width="9.5546875" bestFit="1" customWidth="1"/>
    <col min="4710" max="4710" width="12.21875" bestFit="1" customWidth="1"/>
    <col min="4711" max="4711" width="9.5546875" bestFit="1" customWidth="1"/>
    <col min="4712" max="4712" width="12.21875" bestFit="1" customWidth="1"/>
    <col min="4713" max="4713" width="9.5546875" bestFit="1" customWidth="1"/>
    <col min="4714" max="4714" width="12.21875" bestFit="1" customWidth="1"/>
    <col min="4715" max="4715" width="10.5546875" bestFit="1" customWidth="1"/>
    <col min="4716" max="4716" width="12.21875" bestFit="1" customWidth="1"/>
    <col min="4717" max="4717" width="10.5546875" bestFit="1" customWidth="1"/>
    <col min="4718" max="4718" width="12.21875" bestFit="1" customWidth="1"/>
    <col min="4719" max="4719" width="9.5546875" bestFit="1" customWidth="1"/>
    <col min="4720" max="4720" width="12.21875" bestFit="1" customWidth="1"/>
    <col min="4721" max="4721" width="11.6640625" bestFit="1" customWidth="1"/>
    <col min="4722" max="4722" width="12.21875" bestFit="1" customWidth="1"/>
    <col min="4723" max="4723" width="11.6640625" bestFit="1" customWidth="1"/>
    <col min="4724" max="4724" width="12.21875" bestFit="1" customWidth="1"/>
    <col min="4725" max="4725" width="9.5546875" bestFit="1" customWidth="1"/>
    <col min="4726" max="4726" width="12.21875" bestFit="1" customWidth="1"/>
    <col min="4727" max="4727" width="9.5546875" bestFit="1" customWidth="1"/>
    <col min="4728" max="4728" width="12.21875" bestFit="1" customWidth="1"/>
    <col min="4729" max="4729" width="10.5546875" bestFit="1" customWidth="1"/>
    <col min="4730" max="4730" width="12.21875" bestFit="1" customWidth="1"/>
    <col min="4731" max="4731" width="10.5546875" bestFit="1" customWidth="1"/>
    <col min="4732" max="4732" width="12.21875" bestFit="1" customWidth="1"/>
    <col min="4733" max="4733" width="10.5546875" bestFit="1" customWidth="1"/>
    <col min="4734" max="4734" width="12.21875" bestFit="1" customWidth="1"/>
    <col min="4735" max="4735" width="9.5546875" bestFit="1" customWidth="1"/>
    <col min="4736" max="4736" width="12.21875" bestFit="1" customWidth="1"/>
    <col min="4737" max="4737" width="12" bestFit="1" customWidth="1"/>
    <col min="4738" max="4738" width="12.21875" bestFit="1" customWidth="1"/>
    <col min="4739" max="4739" width="10.5546875" bestFit="1" customWidth="1"/>
    <col min="4740" max="4740" width="12.21875" bestFit="1" customWidth="1"/>
    <col min="4741" max="4741" width="11.6640625" bestFit="1" customWidth="1"/>
    <col min="4742" max="4742" width="12.21875" bestFit="1" customWidth="1"/>
    <col min="4743" max="4743" width="12" bestFit="1" customWidth="1"/>
    <col min="4744" max="4744" width="12.21875" bestFit="1" customWidth="1"/>
    <col min="4745" max="4745" width="11.6640625" bestFit="1" customWidth="1"/>
    <col min="4746" max="4746" width="12.21875" bestFit="1" customWidth="1"/>
    <col min="4747" max="4747" width="9.5546875" bestFit="1" customWidth="1"/>
    <col min="4748" max="4748" width="12.21875" bestFit="1" customWidth="1"/>
    <col min="4749" max="4749" width="10.5546875" bestFit="1" customWidth="1"/>
    <col min="4750" max="4750" width="12.21875" bestFit="1" customWidth="1"/>
    <col min="4751" max="4751" width="9.5546875" bestFit="1" customWidth="1"/>
    <col min="4752" max="4752" width="12.21875" bestFit="1" customWidth="1"/>
    <col min="4753" max="4753" width="9.5546875" bestFit="1" customWidth="1"/>
    <col min="4754" max="4754" width="12.21875" bestFit="1" customWidth="1"/>
    <col min="4755" max="4755" width="9.5546875" bestFit="1" customWidth="1"/>
    <col min="4756" max="4756" width="12.21875" bestFit="1" customWidth="1"/>
    <col min="4757" max="4757" width="11.6640625" bestFit="1" customWidth="1"/>
    <col min="4758" max="4758" width="12.21875" bestFit="1" customWidth="1"/>
    <col min="4759" max="4759" width="9.5546875" bestFit="1" customWidth="1"/>
    <col min="4760" max="4760" width="12.21875" bestFit="1" customWidth="1"/>
    <col min="4761" max="4761" width="10.5546875" bestFit="1" customWidth="1"/>
    <col min="4762" max="4762" width="12.21875" bestFit="1" customWidth="1"/>
    <col min="4763" max="4763" width="11.6640625" bestFit="1" customWidth="1"/>
    <col min="4764" max="4764" width="12.21875" bestFit="1" customWidth="1"/>
    <col min="4765" max="4765" width="9.5546875" bestFit="1" customWidth="1"/>
    <col min="4766" max="4766" width="12.21875" bestFit="1" customWidth="1"/>
    <col min="4767" max="4767" width="12" bestFit="1" customWidth="1"/>
    <col min="4768" max="4768" width="12.21875" bestFit="1" customWidth="1"/>
    <col min="4769" max="4769" width="9.5546875" bestFit="1" customWidth="1"/>
    <col min="4770" max="4770" width="12.21875" bestFit="1" customWidth="1"/>
    <col min="4771" max="4771" width="10.5546875" bestFit="1" customWidth="1"/>
    <col min="4772" max="4772" width="12.21875" bestFit="1" customWidth="1"/>
    <col min="4773" max="4773" width="11.6640625" bestFit="1" customWidth="1"/>
    <col min="4774" max="4774" width="7.33203125" bestFit="1" customWidth="1"/>
    <col min="4775" max="4775" width="12.21875" bestFit="1" customWidth="1"/>
    <col min="4776" max="4776" width="9.5546875" bestFit="1" customWidth="1"/>
    <col min="4777" max="4777" width="12.21875" bestFit="1" customWidth="1"/>
    <col min="4778" max="4778" width="9.5546875" bestFit="1" customWidth="1"/>
    <col min="4779" max="4779" width="12.21875" bestFit="1" customWidth="1"/>
    <col min="4780" max="4780" width="9.5546875" bestFit="1" customWidth="1"/>
    <col min="4781" max="4781" width="12.21875" bestFit="1" customWidth="1"/>
    <col min="4782" max="4782" width="9.5546875" bestFit="1" customWidth="1"/>
    <col min="4783" max="4783" width="12.21875" bestFit="1" customWidth="1"/>
    <col min="4784" max="4784" width="9.5546875" bestFit="1" customWidth="1"/>
    <col min="4785" max="4785" width="12.21875" bestFit="1" customWidth="1"/>
    <col min="4786" max="4786" width="11.6640625" bestFit="1" customWidth="1"/>
    <col min="4787" max="4787" width="12.21875" bestFit="1" customWidth="1"/>
    <col min="4788" max="4788" width="11.6640625" bestFit="1" customWidth="1"/>
    <col min="4789" max="4789" width="12.21875" bestFit="1" customWidth="1"/>
    <col min="4790" max="4790" width="9.5546875" bestFit="1" customWidth="1"/>
    <col min="4791" max="4791" width="12.21875" bestFit="1" customWidth="1"/>
    <col min="4792" max="4792" width="10.5546875" bestFit="1" customWidth="1"/>
    <col min="4793" max="4793" width="12.21875" bestFit="1" customWidth="1"/>
    <col min="4794" max="4794" width="9.5546875" bestFit="1" customWidth="1"/>
    <col min="4795" max="4795" width="12.21875" bestFit="1" customWidth="1"/>
    <col min="4796" max="4796" width="9.5546875" bestFit="1" customWidth="1"/>
    <col min="4797" max="4797" width="12.21875" bestFit="1" customWidth="1"/>
    <col min="4798" max="4798" width="9.5546875" bestFit="1" customWidth="1"/>
    <col min="4799" max="4799" width="12.21875" bestFit="1" customWidth="1"/>
    <col min="4800" max="4800" width="10.5546875" bestFit="1" customWidth="1"/>
    <col min="4801" max="4801" width="12.21875" bestFit="1" customWidth="1"/>
    <col min="4802" max="4802" width="9.5546875" bestFit="1" customWidth="1"/>
    <col min="4803" max="4803" width="12.21875" bestFit="1" customWidth="1"/>
    <col min="4804" max="4804" width="9.5546875" bestFit="1" customWidth="1"/>
    <col min="4805" max="4805" width="12.21875" bestFit="1" customWidth="1"/>
    <col min="4806" max="4806" width="9.5546875" bestFit="1" customWidth="1"/>
    <col min="4807" max="4807" width="12.21875" bestFit="1" customWidth="1"/>
    <col min="4808" max="4808" width="11.6640625" bestFit="1" customWidth="1"/>
    <col min="4809" max="4809" width="12.21875" bestFit="1" customWidth="1"/>
    <col min="4810" max="4810" width="9.5546875" bestFit="1" customWidth="1"/>
    <col min="4811" max="4811" width="12.21875" bestFit="1" customWidth="1"/>
    <col min="4812" max="4812" width="9.5546875" bestFit="1" customWidth="1"/>
    <col min="4813" max="4813" width="12.21875" bestFit="1" customWidth="1"/>
    <col min="4814" max="4814" width="10.5546875" bestFit="1" customWidth="1"/>
    <col min="4815" max="4815" width="12.21875" bestFit="1" customWidth="1"/>
    <col min="4816" max="4816" width="10" bestFit="1" customWidth="1"/>
    <col min="4817" max="4817" width="12.21875" bestFit="1" customWidth="1"/>
    <col min="4818" max="4818" width="10.5546875" bestFit="1" customWidth="1"/>
    <col min="4819" max="4819" width="12.21875" bestFit="1" customWidth="1"/>
    <col min="4820" max="4820" width="9.5546875" bestFit="1" customWidth="1"/>
    <col min="4821" max="4821" width="12.21875" bestFit="1" customWidth="1"/>
    <col min="4822" max="4822" width="9.5546875" bestFit="1" customWidth="1"/>
    <col min="4823" max="4823" width="12.21875" bestFit="1" customWidth="1"/>
    <col min="4824" max="4824" width="9.5546875" bestFit="1" customWidth="1"/>
    <col min="4825" max="4825" width="12.21875" bestFit="1" customWidth="1"/>
    <col min="4826" max="4826" width="10.5546875" bestFit="1" customWidth="1"/>
    <col min="4827" max="4827" width="12.21875" bestFit="1" customWidth="1"/>
    <col min="4828" max="4828" width="9.5546875" bestFit="1" customWidth="1"/>
    <col min="4829" max="4829" width="12.21875" bestFit="1" customWidth="1"/>
    <col min="4830" max="4830" width="9.5546875" bestFit="1" customWidth="1"/>
    <col min="4831" max="4831" width="12.21875" bestFit="1" customWidth="1"/>
    <col min="4832" max="4832" width="10.5546875" bestFit="1" customWidth="1"/>
    <col min="4833" max="4833" width="12.21875" bestFit="1" customWidth="1"/>
    <col min="4834" max="4834" width="10.5546875" bestFit="1" customWidth="1"/>
    <col min="4835" max="4835" width="12.21875" bestFit="1" customWidth="1"/>
    <col min="4836" max="4836" width="9.5546875" bestFit="1" customWidth="1"/>
    <col min="4837" max="4837" width="12.21875" bestFit="1" customWidth="1"/>
    <col min="4838" max="4838" width="11.6640625" bestFit="1" customWidth="1"/>
    <col min="4839" max="4839" width="12.21875" bestFit="1" customWidth="1"/>
    <col min="4840" max="4840" width="9.5546875" bestFit="1" customWidth="1"/>
    <col min="4841" max="4841" width="12.21875" bestFit="1" customWidth="1"/>
    <col min="4842" max="4842" width="9.5546875" bestFit="1" customWidth="1"/>
    <col min="4843" max="4843" width="12.21875" bestFit="1" customWidth="1"/>
    <col min="4844" max="4844" width="10.5546875" bestFit="1" customWidth="1"/>
    <col min="4845" max="4845" width="7.33203125" bestFit="1" customWidth="1"/>
    <col min="4846" max="4846" width="12.21875" bestFit="1" customWidth="1"/>
    <col min="4847" max="4847" width="9.5546875" bestFit="1" customWidth="1"/>
    <col min="4848" max="4848" width="12.21875" bestFit="1" customWidth="1"/>
    <col min="4849" max="4849" width="11.6640625" bestFit="1" customWidth="1"/>
    <col min="4850" max="4850" width="12.21875" bestFit="1" customWidth="1"/>
    <col min="4851" max="4851" width="10.5546875" bestFit="1" customWidth="1"/>
    <col min="4852" max="4852" width="12.21875" bestFit="1" customWidth="1"/>
    <col min="4853" max="4853" width="9.5546875" bestFit="1" customWidth="1"/>
    <col min="4854" max="4854" width="12.21875" bestFit="1" customWidth="1"/>
    <col min="4855" max="4855" width="12" bestFit="1" customWidth="1"/>
    <col min="4856" max="4856" width="12.21875" bestFit="1" customWidth="1"/>
    <col min="4857" max="4857" width="9.5546875" bestFit="1" customWidth="1"/>
    <col min="4858" max="4858" width="12.21875" bestFit="1" customWidth="1"/>
    <col min="4859" max="4859" width="12" bestFit="1" customWidth="1"/>
    <col min="4860" max="4860" width="12.21875" bestFit="1" customWidth="1"/>
    <col min="4861" max="4861" width="9.5546875" bestFit="1" customWidth="1"/>
    <col min="4862" max="4862" width="12.21875" bestFit="1" customWidth="1"/>
    <col min="4863" max="4863" width="9.5546875" bestFit="1" customWidth="1"/>
    <col min="4864" max="4864" width="12.21875" bestFit="1" customWidth="1"/>
    <col min="4865" max="4865" width="9.5546875" bestFit="1" customWidth="1"/>
    <col min="4866" max="4866" width="12.21875" bestFit="1" customWidth="1"/>
    <col min="4867" max="4867" width="9.5546875" bestFit="1" customWidth="1"/>
    <col min="4868" max="4868" width="12.21875" bestFit="1" customWidth="1"/>
    <col min="4869" max="4869" width="12" bestFit="1" customWidth="1"/>
    <col min="4870" max="4870" width="12.21875" bestFit="1" customWidth="1"/>
    <col min="4871" max="4871" width="9.5546875" bestFit="1" customWidth="1"/>
    <col min="4872" max="4872" width="12.21875" bestFit="1" customWidth="1"/>
    <col min="4873" max="4873" width="10.5546875" bestFit="1" customWidth="1"/>
    <col min="4874" max="4874" width="12.21875" bestFit="1" customWidth="1"/>
    <col min="4875" max="4875" width="11.6640625" bestFit="1" customWidth="1"/>
    <col min="4876" max="4876" width="12.21875" bestFit="1" customWidth="1"/>
    <col min="4877" max="4877" width="12" bestFit="1" customWidth="1"/>
    <col min="4878" max="4878" width="12.21875" bestFit="1" customWidth="1"/>
    <col min="4879" max="4879" width="9.5546875" bestFit="1" customWidth="1"/>
    <col min="4880" max="4880" width="12.21875" bestFit="1" customWidth="1"/>
    <col min="4881" max="4881" width="9.5546875" bestFit="1" customWidth="1"/>
    <col min="4882" max="4882" width="12.21875" bestFit="1" customWidth="1"/>
    <col min="4883" max="4883" width="9.5546875" bestFit="1" customWidth="1"/>
    <col min="4884" max="4884" width="12.21875" bestFit="1" customWidth="1"/>
    <col min="4885" max="4885" width="9.5546875" bestFit="1" customWidth="1"/>
    <col min="4886" max="4886" width="12.21875" bestFit="1" customWidth="1"/>
    <col min="4887" max="4887" width="11.6640625" bestFit="1" customWidth="1"/>
    <col min="4888" max="4888" width="12.21875" bestFit="1" customWidth="1"/>
    <col min="4889" max="4889" width="10.5546875" bestFit="1" customWidth="1"/>
    <col min="4890" max="4890" width="12.21875" bestFit="1" customWidth="1"/>
    <col min="4891" max="4891" width="10.5546875" bestFit="1" customWidth="1"/>
    <col min="4892" max="4892" width="12.21875" bestFit="1" customWidth="1"/>
    <col min="4893" max="4893" width="11.6640625" bestFit="1" customWidth="1"/>
    <col min="4894" max="4894" width="7.33203125" bestFit="1" customWidth="1"/>
    <col min="4895" max="4895" width="12.21875" bestFit="1" customWidth="1"/>
    <col min="4896" max="4896" width="12" bestFit="1" customWidth="1"/>
    <col min="4897" max="4897" width="12.21875" bestFit="1" customWidth="1"/>
    <col min="4898" max="4898" width="12" bestFit="1" customWidth="1"/>
    <col min="4899" max="4899" width="12.21875" bestFit="1" customWidth="1"/>
    <col min="4900" max="4900" width="9.5546875" bestFit="1" customWidth="1"/>
    <col min="4901" max="4901" width="12.21875" bestFit="1" customWidth="1"/>
    <col min="4902" max="4902" width="9.5546875" bestFit="1" customWidth="1"/>
    <col min="4903" max="4903" width="12.21875" bestFit="1" customWidth="1"/>
    <col min="4904" max="4904" width="9.5546875" bestFit="1" customWidth="1"/>
    <col min="4905" max="4905" width="10" bestFit="1" customWidth="1"/>
    <col min="4906" max="4906" width="12.21875" bestFit="1" customWidth="1"/>
    <col min="4907" max="4907" width="9.5546875" bestFit="1" customWidth="1"/>
    <col min="4908" max="4908" width="12.21875" bestFit="1" customWidth="1"/>
    <col min="4909" max="4909" width="10.5546875" bestFit="1" customWidth="1"/>
    <col min="4910" max="4910" width="12.21875" bestFit="1" customWidth="1"/>
    <col min="4911" max="4911" width="10.5546875" bestFit="1" customWidth="1"/>
    <col min="4912" max="4912" width="12.21875" bestFit="1" customWidth="1"/>
    <col min="4913" max="4913" width="11.6640625" bestFit="1" customWidth="1"/>
    <col min="4914" max="4914" width="12.21875" bestFit="1" customWidth="1"/>
    <col min="4915" max="4915" width="10.5546875" bestFit="1" customWidth="1"/>
    <col min="4916" max="4916" width="12.21875" bestFit="1" customWidth="1"/>
    <col min="4917" max="4917" width="9.5546875" bestFit="1" customWidth="1"/>
    <col min="4918" max="4918" width="12.21875" bestFit="1" customWidth="1"/>
    <col min="4919" max="4919" width="9.5546875" bestFit="1" customWidth="1"/>
    <col min="4920" max="4920" width="12.21875" bestFit="1" customWidth="1"/>
    <col min="4921" max="4921" width="9.5546875" bestFit="1" customWidth="1"/>
    <col min="4922" max="4922" width="12.21875" bestFit="1" customWidth="1"/>
    <col min="4923" max="4923" width="12" bestFit="1" customWidth="1"/>
    <col min="4924" max="4924" width="12.21875" bestFit="1" customWidth="1"/>
    <col min="4925" max="4925" width="9.5546875" bestFit="1" customWidth="1"/>
    <col min="4926" max="4926" width="12.21875" bestFit="1" customWidth="1"/>
    <col min="4927" max="4927" width="11.6640625" bestFit="1" customWidth="1"/>
    <col min="4928" max="4928" width="12.21875" bestFit="1" customWidth="1"/>
    <col min="4929" max="4929" width="9.5546875" bestFit="1" customWidth="1"/>
    <col min="4930" max="4930" width="12.21875" bestFit="1" customWidth="1"/>
    <col min="4931" max="4931" width="10.5546875" bestFit="1" customWidth="1"/>
    <col min="4932" max="4932" width="7.33203125" bestFit="1" customWidth="1"/>
    <col min="4933" max="4933" width="12.21875" bestFit="1" customWidth="1"/>
    <col min="4934" max="4934" width="10.5546875" bestFit="1" customWidth="1"/>
    <col min="4935" max="4935" width="12.21875" bestFit="1" customWidth="1"/>
    <col min="4936" max="4936" width="9.5546875" bestFit="1" customWidth="1"/>
    <col min="4937" max="4937" width="12.21875" bestFit="1" customWidth="1"/>
    <col min="4938" max="4938" width="9.5546875" bestFit="1" customWidth="1"/>
    <col min="4939" max="4939" width="12.21875" bestFit="1" customWidth="1"/>
    <col min="4940" max="4940" width="10.5546875" bestFit="1" customWidth="1"/>
    <col min="4941" max="4941" width="12.21875" bestFit="1" customWidth="1"/>
    <col min="4942" max="4942" width="9.5546875" bestFit="1" customWidth="1"/>
    <col min="4943" max="4943" width="12.21875" bestFit="1" customWidth="1"/>
    <col min="4944" max="4944" width="9.5546875" bestFit="1" customWidth="1"/>
    <col min="4945" max="4945" width="12.21875" bestFit="1" customWidth="1"/>
    <col min="4946" max="4946" width="11.6640625" bestFit="1" customWidth="1"/>
    <col min="4947" max="4947" width="12.21875" bestFit="1" customWidth="1"/>
    <col min="4948" max="4948" width="9.5546875" bestFit="1" customWidth="1"/>
    <col min="4949" max="4949" width="12.21875" bestFit="1" customWidth="1"/>
    <col min="4950" max="4950" width="9.5546875" bestFit="1" customWidth="1"/>
    <col min="4951" max="4951" width="12.21875" bestFit="1" customWidth="1"/>
    <col min="4952" max="4952" width="9.5546875" bestFit="1" customWidth="1"/>
    <col min="4953" max="4953" width="12.21875" bestFit="1" customWidth="1"/>
    <col min="4954" max="4954" width="11.6640625" bestFit="1" customWidth="1"/>
    <col min="4955" max="4955" width="12.21875" bestFit="1" customWidth="1"/>
    <col min="4956" max="4956" width="12" bestFit="1" customWidth="1"/>
    <col min="4957" max="4957" width="12.21875" bestFit="1" customWidth="1"/>
    <col min="4958" max="4958" width="10.5546875" bestFit="1" customWidth="1"/>
    <col min="4959" max="4959" width="12.21875" bestFit="1" customWidth="1"/>
    <col min="4960" max="4960" width="10.5546875" bestFit="1" customWidth="1"/>
    <col min="4961" max="4961" width="12.21875" bestFit="1" customWidth="1"/>
    <col min="4962" max="4962" width="11.6640625" bestFit="1" customWidth="1"/>
    <col min="4963" max="4963" width="12.21875" bestFit="1" customWidth="1"/>
    <col min="4964" max="4964" width="9.5546875" bestFit="1" customWidth="1"/>
    <col min="4965" max="4965" width="12.21875" bestFit="1" customWidth="1"/>
    <col min="4966" max="4966" width="9.5546875" bestFit="1" customWidth="1"/>
    <col min="4967" max="4967" width="12.21875" bestFit="1" customWidth="1"/>
    <col min="4968" max="4968" width="11.6640625" bestFit="1" customWidth="1"/>
    <col min="4969" max="4969" width="12.21875" bestFit="1" customWidth="1"/>
    <col min="4970" max="4970" width="9.5546875" bestFit="1" customWidth="1"/>
    <col min="4971" max="4971" width="12.21875" bestFit="1" customWidth="1"/>
    <col min="4972" max="4972" width="11.6640625" bestFit="1" customWidth="1"/>
    <col min="4973" max="4973" width="12.21875" bestFit="1" customWidth="1"/>
    <col min="4974" max="4974" width="9.5546875" bestFit="1" customWidth="1"/>
    <col min="4975" max="4975" width="12.21875" bestFit="1" customWidth="1"/>
    <col min="4976" max="4976" width="11.6640625" bestFit="1" customWidth="1"/>
    <col min="4977" max="4977" width="12.21875" bestFit="1" customWidth="1"/>
    <col min="4978" max="4978" width="9.5546875" bestFit="1" customWidth="1"/>
    <col min="4979" max="4979" width="12.21875" bestFit="1" customWidth="1"/>
    <col min="4980" max="4980" width="9.5546875" bestFit="1" customWidth="1"/>
    <col min="4981" max="4981" width="12.21875" bestFit="1" customWidth="1"/>
    <col min="4982" max="4982" width="9.5546875" bestFit="1" customWidth="1"/>
    <col min="4983" max="4983" width="12.21875" bestFit="1" customWidth="1"/>
    <col min="4984" max="4984" width="9.5546875" bestFit="1" customWidth="1"/>
    <col min="4985" max="4985" width="12.21875" bestFit="1" customWidth="1"/>
    <col min="4986" max="4986" width="10" bestFit="1" customWidth="1"/>
    <col min="4987" max="4987" width="12.21875" bestFit="1" customWidth="1"/>
    <col min="4988" max="4988" width="9.5546875" bestFit="1" customWidth="1"/>
    <col min="4989" max="4989" width="12.21875" bestFit="1" customWidth="1"/>
    <col min="4990" max="4990" width="9.5546875" bestFit="1" customWidth="1"/>
    <col min="4991" max="4991" width="12.21875" bestFit="1" customWidth="1"/>
    <col min="4992" max="4992" width="11.6640625" bestFit="1" customWidth="1"/>
    <col min="4993" max="4993" width="12.21875" bestFit="1" customWidth="1"/>
    <col min="4994" max="4994" width="10.5546875" bestFit="1" customWidth="1"/>
    <col min="4995" max="4995" width="12.21875" bestFit="1" customWidth="1"/>
    <col min="4996" max="4996" width="9.5546875" bestFit="1" customWidth="1"/>
    <col min="4997" max="4997" width="12.21875" bestFit="1" customWidth="1"/>
    <col min="4998" max="4998" width="9.5546875" bestFit="1" customWidth="1"/>
    <col min="4999" max="4999" width="12.21875" bestFit="1" customWidth="1"/>
    <col min="5000" max="5000" width="9.5546875" bestFit="1" customWidth="1"/>
    <col min="5001" max="5001" width="12.21875" bestFit="1" customWidth="1"/>
    <col min="5002" max="5002" width="9.5546875" bestFit="1" customWidth="1"/>
    <col min="5003" max="5003" width="12.21875" bestFit="1" customWidth="1"/>
    <col min="5004" max="5004" width="9.5546875" bestFit="1" customWidth="1"/>
    <col min="5005" max="5005" width="12.21875" bestFit="1" customWidth="1"/>
    <col min="5006" max="5006" width="10.5546875" bestFit="1" customWidth="1"/>
    <col min="5007" max="5007" width="7.33203125" bestFit="1" customWidth="1"/>
    <col min="5008" max="5008" width="12.21875" bestFit="1" customWidth="1"/>
    <col min="5009" max="5009" width="10" bestFit="1" customWidth="1"/>
    <col min="5010" max="5010" width="12.21875" bestFit="1" customWidth="1"/>
    <col min="5011" max="5011" width="10.5546875" bestFit="1" customWidth="1"/>
    <col min="5012" max="5012" width="12.21875" bestFit="1" customWidth="1"/>
    <col min="5013" max="5013" width="9.5546875" bestFit="1" customWidth="1"/>
    <col min="5014" max="5014" width="12.21875" bestFit="1" customWidth="1"/>
    <col min="5015" max="5015" width="10.5546875" bestFit="1" customWidth="1"/>
    <col min="5016" max="5016" width="12.21875" bestFit="1" customWidth="1"/>
    <col min="5017" max="5017" width="9.5546875" bestFit="1" customWidth="1"/>
    <col min="5018" max="5018" width="12.21875" bestFit="1" customWidth="1"/>
    <col min="5019" max="5019" width="11.6640625" bestFit="1" customWidth="1"/>
    <col min="5020" max="5020" width="12.21875" bestFit="1" customWidth="1"/>
    <col min="5021" max="5021" width="11.6640625" bestFit="1" customWidth="1"/>
    <col min="5022" max="5022" width="12.21875" bestFit="1" customWidth="1"/>
    <col min="5023" max="5023" width="10.5546875" bestFit="1" customWidth="1"/>
    <col min="5024" max="5024" width="7.33203125" bestFit="1" customWidth="1"/>
    <col min="5025" max="5025" width="12.21875" bestFit="1" customWidth="1"/>
    <col min="5026" max="5026" width="11.6640625" bestFit="1" customWidth="1"/>
    <col min="5027" max="5027" width="12.21875" bestFit="1" customWidth="1"/>
    <col min="5028" max="5028" width="9.5546875" bestFit="1" customWidth="1"/>
    <col min="5029" max="5029" width="12.21875" bestFit="1" customWidth="1"/>
    <col min="5030" max="5030" width="9.5546875" bestFit="1" customWidth="1"/>
    <col min="5031" max="5031" width="12.21875" bestFit="1" customWidth="1"/>
    <col min="5032" max="5032" width="9.5546875" bestFit="1" customWidth="1"/>
    <col min="5033" max="5033" width="12.21875" bestFit="1" customWidth="1"/>
    <col min="5034" max="5034" width="9.5546875" bestFit="1" customWidth="1"/>
    <col min="5035" max="5035" width="12.21875" bestFit="1" customWidth="1"/>
    <col min="5036" max="5036" width="11.6640625" bestFit="1" customWidth="1"/>
    <col min="5037" max="5037" width="12.21875" bestFit="1" customWidth="1"/>
    <col min="5038" max="5038" width="9.5546875" bestFit="1" customWidth="1"/>
    <col min="5039" max="5039" width="12.21875" bestFit="1" customWidth="1"/>
    <col min="5040" max="5040" width="11.6640625" bestFit="1" customWidth="1"/>
    <col min="5041" max="5041" width="12.21875" bestFit="1" customWidth="1"/>
    <col min="5042" max="5042" width="9.5546875" bestFit="1" customWidth="1"/>
    <col min="5043" max="5043" width="12.21875" bestFit="1" customWidth="1"/>
    <col min="5044" max="5044" width="11.6640625" bestFit="1" customWidth="1"/>
    <col min="5045" max="5045" width="12.21875" bestFit="1" customWidth="1"/>
    <col min="5046" max="5046" width="11.6640625" bestFit="1" customWidth="1"/>
    <col min="5047" max="5047" width="12.21875" bestFit="1" customWidth="1"/>
    <col min="5048" max="5048" width="9.5546875" bestFit="1" customWidth="1"/>
    <col min="5049" max="5049" width="12.21875" bestFit="1" customWidth="1"/>
    <col min="5050" max="5050" width="9.5546875" bestFit="1" customWidth="1"/>
    <col min="5051" max="5051" width="12.21875" bestFit="1" customWidth="1"/>
    <col min="5052" max="5052" width="10.5546875" bestFit="1" customWidth="1"/>
    <col min="5053" max="5053" width="12.21875" bestFit="1" customWidth="1"/>
    <col min="5054" max="5054" width="11.6640625" bestFit="1" customWidth="1"/>
    <col min="5055" max="5055" width="12.21875" bestFit="1" customWidth="1"/>
    <col min="5056" max="5056" width="9.5546875" bestFit="1" customWidth="1"/>
    <col min="5057" max="5057" width="12.21875" bestFit="1" customWidth="1"/>
    <col min="5058" max="5058" width="9.5546875" bestFit="1" customWidth="1"/>
    <col min="5059" max="5059" width="12.21875" bestFit="1" customWidth="1"/>
    <col min="5060" max="5060" width="10.5546875" bestFit="1" customWidth="1"/>
    <col min="5061" max="5061" width="12.21875" bestFit="1" customWidth="1"/>
    <col min="5062" max="5062" width="9.5546875" bestFit="1" customWidth="1"/>
    <col min="5063" max="5063" width="12.21875" bestFit="1" customWidth="1"/>
    <col min="5064" max="5064" width="9.5546875" bestFit="1" customWidth="1"/>
    <col min="5065" max="5065" width="12.21875" bestFit="1" customWidth="1"/>
    <col min="5066" max="5066" width="12" bestFit="1" customWidth="1"/>
    <col min="5067" max="5067" width="12.21875" bestFit="1" customWidth="1"/>
    <col min="5068" max="5068" width="9.5546875" bestFit="1" customWidth="1"/>
    <col min="5069" max="5069" width="12.21875" bestFit="1" customWidth="1"/>
    <col min="5070" max="5070" width="11.6640625" bestFit="1" customWidth="1"/>
    <col min="5071" max="5071" width="12.21875" bestFit="1" customWidth="1"/>
    <col min="5072" max="5072" width="9.5546875" bestFit="1" customWidth="1"/>
    <col min="5073" max="5073" width="12.21875" bestFit="1" customWidth="1"/>
    <col min="5074" max="5074" width="9.5546875" bestFit="1" customWidth="1"/>
    <col min="5075" max="5075" width="12.21875" bestFit="1" customWidth="1"/>
    <col min="5076" max="5076" width="9.5546875" bestFit="1" customWidth="1"/>
    <col min="5077" max="5077" width="12.21875" bestFit="1" customWidth="1"/>
    <col min="5078" max="5078" width="10" bestFit="1" customWidth="1"/>
    <col min="5079" max="5079" width="12.21875" bestFit="1" customWidth="1"/>
    <col min="5080" max="5080" width="9.5546875" bestFit="1" customWidth="1"/>
    <col min="5081" max="5081" width="7.33203125" bestFit="1" customWidth="1"/>
    <col min="5082" max="5082" width="12.21875" bestFit="1" customWidth="1"/>
    <col min="5083" max="5083" width="9.5546875" bestFit="1" customWidth="1"/>
    <col min="5084" max="5084" width="12.21875" bestFit="1" customWidth="1"/>
    <col min="5085" max="5085" width="9.5546875" bestFit="1" customWidth="1"/>
    <col min="5086" max="5086" width="12.21875" bestFit="1" customWidth="1"/>
    <col min="5087" max="5087" width="12" bestFit="1" customWidth="1"/>
    <col min="5088" max="5088" width="10.5546875" bestFit="1" customWidth="1"/>
    <col min="5089" max="5089" width="12.21875" bestFit="1" customWidth="1"/>
    <col min="5090" max="5090" width="10.5546875" bestFit="1" customWidth="1"/>
    <col min="5091" max="5091" width="12.21875" bestFit="1" customWidth="1"/>
    <col min="5092" max="5092" width="11.6640625" bestFit="1" customWidth="1"/>
    <col min="5093" max="5093" width="12.21875" bestFit="1" customWidth="1"/>
    <col min="5094" max="5094" width="12" bestFit="1" customWidth="1"/>
    <col min="5095" max="5095" width="12.21875" bestFit="1" customWidth="1"/>
    <col min="5096" max="5096" width="10.5546875" bestFit="1" customWidth="1"/>
    <col min="5097" max="5097" width="12.21875" bestFit="1" customWidth="1"/>
    <col min="5098" max="5098" width="9.5546875" bestFit="1" customWidth="1"/>
    <col min="5099" max="5099" width="12.21875" bestFit="1" customWidth="1"/>
    <col min="5100" max="5100" width="9.5546875" bestFit="1" customWidth="1"/>
    <col min="5101" max="5101" width="12.21875" bestFit="1" customWidth="1"/>
    <col min="5102" max="5102" width="10.5546875" bestFit="1" customWidth="1"/>
    <col min="5103" max="5103" width="12.21875" bestFit="1" customWidth="1"/>
    <col min="5104" max="5104" width="9.5546875" bestFit="1" customWidth="1"/>
    <col min="5105" max="5105" width="12.21875" bestFit="1" customWidth="1"/>
    <col min="5106" max="5106" width="9.5546875" bestFit="1" customWidth="1"/>
    <col min="5107" max="5107" width="12.21875" bestFit="1" customWidth="1"/>
    <col min="5108" max="5108" width="10.5546875" bestFit="1" customWidth="1"/>
    <col min="5109" max="5109" width="12.21875" bestFit="1" customWidth="1"/>
    <col min="5110" max="5110" width="10.5546875" bestFit="1" customWidth="1"/>
    <col min="5111" max="5111" width="12.21875" bestFit="1" customWidth="1"/>
    <col min="5112" max="5112" width="9.5546875" bestFit="1" customWidth="1"/>
    <col min="5113" max="5113" width="12.21875" bestFit="1" customWidth="1"/>
    <col min="5114" max="5114" width="10.5546875" bestFit="1" customWidth="1"/>
    <col min="5115" max="5115" width="12.21875" bestFit="1" customWidth="1"/>
    <col min="5116" max="5116" width="10.5546875" bestFit="1" customWidth="1"/>
    <col min="5117" max="5117" width="12.21875" bestFit="1" customWidth="1"/>
    <col min="5118" max="5118" width="11.6640625" bestFit="1" customWidth="1"/>
    <col min="5119" max="5119" width="12.21875" bestFit="1" customWidth="1"/>
    <col min="5120" max="5120" width="10" bestFit="1" customWidth="1"/>
    <col min="5121" max="5121" width="12.21875" bestFit="1" customWidth="1"/>
    <col min="5122" max="5122" width="9.5546875" bestFit="1" customWidth="1"/>
    <col min="5123" max="5123" width="12.21875" bestFit="1" customWidth="1"/>
    <col min="5124" max="5124" width="10.5546875" bestFit="1" customWidth="1"/>
    <col min="5125" max="5125" width="12.21875" bestFit="1" customWidth="1"/>
    <col min="5126" max="5126" width="10.5546875" bestFit="1" customWidth="1"/>
    <col min="5127" max="5127" width="12.21875" bestFit="1" customWidth="1"/>
    <col min="5128" max="5128" width="9.5546875" bestFit="1" customWidth="1"/>
    <col min="5129" max="5129" width="12.21875" bestFit="1" customWidth="1"/>
    <col min="5130" max="5130" width="11.6640625" bestFit="1" customWidth="1"/>
    <col min="5131" max="5131" width="12.21875" bestFit="1" customWidth="1"/>
    <col min="5132" max="5132" width="12" bestFit="1" customWidth="1"/>
    <col min="5133" max="5133" width="12.21875" bestFit="1" customWidth="1"/>
    <col min="5134" max="5134" width="9.5546875" bestFit="1" customWidth="1"/>
    <col min="5135" max="5135" width="12.21875" bestFit="1" customWidth="1"/>
    <col min="5136" max="5136" width="10.5546875" bestFit="1" customWidth="1"/>
    <col min="5137" max="5137" width="12.21875" bestFit="1" customWidth="1"/>
    <col min="5138" max="5138" width="11.6640625" bestFit="1" customWidth="1"/>
    <col min="5139" max="5139" width="12.21875" bestFit="1" customWidth="1"/>
    <col min="5140" max="5140" width="10.5546875" bestFit="1" customWidth="1"/>
    <col min="5141" max="5141" width="12.21875" bestFit="1" customWidth="1"/>
    <col min="5142" max="5142" width="9.5546875" bestFit="1" customWidth="1"/>
    <col min="5143" max="5143" width="12.21875" bestFit="1" customWidth="1"/>
    <col min="5144" max="5144" width="10.5546875" bestFit="1" customWidth="1"/>
    <col min="5145" max="5145" width="12.21875" bestFit="1" customWidth="1"/>
    <col min="5146" max="5146" width="10.5546875" bestFit="1" customWidth="1"/>
    <col min="5147" max="5147" width="12.21875" bestFit="1" customWidth="1"/>
    <col min="5148" max="5148" width="11.6640625" bestFit="1" customWidth="1"/>
    <col min="5149" max="5149" width="12.21875" bestFit="1" customWidth="1"/>
    <col min="5150" max="5150" width="9.5546875" bestFit="1" customWidth="1"/>
    <col min="5151" max="5151" width="12.21875" bestFit="1" customWidth="1"/>
    <col min="5152" max="5152" width="12" bestFit="1" customWidth="1"/>
    <col min="5153" max="5153" width="12.21875" bestFit="1" customWidth="1"/>
    <col min="5154" max="5154" width="9.5546875" bestFit="1" customWidth="1"/>
    <col min="5155" max="5155" width="12.21875" bestFit="1" customWidth="1"/>
    <col min="5156" max="5156" width="9.5546875" bestFit="1" customWidth="1"/>
    <col min="5157" max="5157" width="12.21875" bestFit="1" customWidth="1"/>
    <col min="5158" max="5158" width="11.6640625" bestFit="1" customWidth="1"/>
    <col min="5159" max="5159" width="12.21875" bestFit="1" customWidth="1"/>
    <col min="5160" max="5160" width="9.5546875" bestFit="1" customWidth="1"/>
    <col min="5161" max="5161" width="12.21875" bestFit="1" customWidth="1"/>
    <col min="5162" max="5162" width="11.6640625" bestFit="1" customWidth="1"/>
    <col min="5163" max="5163" width="12.21875" bestFit="1" customWidth="1"/>
    <col min="5164" max="5164" width="11.6640625" bestFit="1" customWidth="1"/>
    <col min="5165" max="5165" width="12.21875" bestFit="1" customWidth="1"/>
    <col min="5166" max="5166" width="11.6640625" bestFit="1" customWidth="1"/>
    <col min="5167" max="5167" width="12.21875" bestFit="1" customWidth="1"/>
    <col min="5168" max="5168" width="10.5546875" bestFit="1" customWidth="1"/>
    <col min="5169" max="5169" width="12.21875" bestFit="1" customWidth="1"/>
    <col min="5170" max="5170" width="11.6640625" bestFit="1" customWidth="1"/>
    <col min="5171" max="5171" width="12.21875" bestFit="1" customWidth="1"/>
    <col min="5172" max="5172" width="10.5546875" bestFit="1" customWidth="1"/>
    <col min="5173" max="5173" width="12.21875" bestFit="1" customWidth="1"/>
    <col min="5174" max="5174" width="9.5546875" bestFit="1" customWidth="1"/>
    <col min="5175" max="5175" width="12.21875" bestFit="1" customWidth="1"/>
    <col min="5176" max="5176" width="10.5546875" bestFit="1" customWidth="1"/>
    <col min="5177" max="5177" width="12.21875" bestFit="1" customWidth="1"/>
    <col min="5178" max="5178" width="10.5546875" bestFit="1" customWidth="1"/>
    <col min="5179" max="5179" width="12.21875" bestFit="1" customWidth="1"/>
    <col min="5180" max="5180" width="11.6640625" bestFit="1" customWidth="1"/>
    <col min="5181" max="5181" width="12.21875" bestFit="1" customWidth="1"/>
    <col min="5182" max="5182" width="10.5546875" bestFit="1" customWidth="1"/>
    <col min="5183" max="5183" width="12.21875" bestFit="1" customWidth="1"/>
    <col min="5184" max="5184" width="9.5546875" bestFit="1" customWidth="1"/>
    <col min="5185" max="5185" width="12.21875" bestFit="1" customWidth="1"/>
    <col min="5186" max="5186" width="9.5546875" bestFit="1" customWidth="1"/>
    <col min="5187" max="5187" width="12.21875" bestFit="1" customWidth="1"/>
    <col min="5188" max="5188" width="9.5546875" bestFit="1" customWidth="1"/>
    <col min="5189" max="5189" width="12.21875" bestFit="1" customWidth="1"/>
    <col min="5190" max="5190" width="9.5546875" bestFit="1" customWidth="1"/>
    <col min="5191" max="5191" width="12.21875" bestFit="1" customWidth="1"/>
    <col min="5192" max="5192" width="10.5546875" bestFit="1" customWidth="1"/>
    <col min="5193" max="5193" width="12.21875" bestFit="1" customWidth="1"/>
    <col min="5194" max="5194" width="9.5546875" bestFit="1" customWidth="1"/>
    <col min="5195" max="5195" width="12.21875" bestFit="1" customWidth="1"/>
    <col min="5196" max="5196" width="9.5546875" bestFit="1" customWidth="1"/>
    <col min="5197" max="5197" width="12.21875" bestFit="1" customWidth="1"/>
    <col min="5198" max="5198" width="9.5546875" bestFit="1" customWidth="1"/>
    <col min="5199" max="5199" width="12.21875" bestFit="1" customWidth="1"/>
    <col min="5200" max="5200" width="11.6640625" bestFit="1" customWidth="1"/>
    <col min="5201" max="5201" width="12.21875" bestFit="1" customWidth="1"/>
    <col min="5202" max="5202" width="10.5546875" bestFit="1" customWidth="1"/>
    <col min="5203" max="5203" width="12.21875" bestFit="1" customWidth="1"/>
    <col min="5204" max="5204" width="9.5546875" bestFit="1" customWidth="1"/>
    <col min="5205" max="5205" width="12.21875" bestFit="1" customWidth="1"/>
    <col min="5206" max="5206" width="9.5546875" bestFit="1" customWidth="1"/>
    <col min="5207" max="5207" width="12.21875" bestFit="1" customWidth="1"/>
    <col min="5208" max="5208" width="9.5546875" bestFit="1" customWidth="1"/>
    <col min="5209" max="5209" width="12.21875" bestFit="1" customWidth="1"/>
    <col min="5210" max="5210" width="10.5546875" bestFit="1" customWidth="1"/>
    <col min="5211" max="5211" width="12.21875" bestFit="1" customWidth="1"/>
    <col min="5212" max="5212" width="9.5546875" bestFit="1" customWidth="1"/>
    <col min="5213" max="5213" width="12.21875" bestFit="1" customWidth="1"/>
    <col min="5214" max="5214" width="9.5546875" bestFit="1" customWidth="1"/>
    <col min="5215" max="5215" width="12.21875" bestFit="1" customWidth="1"/>
    <col min="5216" max="5216" width="12" bestFit="1" customWidth="1"/>
    <col min="5217" max="5217" width="12.21875" bestFit="1" customWidth="1"/>
    <col min="5218" max="5218" width="9.5546875" bestFit="1" customWidth="1"/>
    <col min="5219" max="5219" width="12.21875" bestFit="1" customWidth="1"/>
    <col min="5220" max="5220" width="9.5546875" bestFit="1" customWidth="1"/>
    <col min="5221" max="5221" width="12.21875" bestFit="1" customWidth="1"/>
    <col min="5222" max="5222" width="9.5546875" bestFit="1" customWidth="1"/>
    <col min="5223" max="5223" width="12.21875" bestFit="1" customWidth="1"/>
    <col min="5224" max="5224" width="10.5546875" bestFit="1" customWidth="1"/>
    <col min="5225" max="5225" width="12.21875" bestFit="1" customWidth="1"/>
    <col min="5226" max="5226" width="11.6640625" bestFit="1" customWidth="1"/>
    <col min="5227" max="5227" width="12.21875" bestFit="1" customWidth="1"/>
    <col min="5228" max="5228" width="10.5546875" bestFit="1" customWidth="1"/>
    <col min="5229" max="5229" width="12.21875" bestFit="1" customWidth="1"/>
    <col min="5230" max="5230" width="9.5546875" bestFit="1" customWidth="1"/>
    <col min="5231" max="5231" width="12.21875" bestFit="1" customWidth="1"/>
    <col min="5232" max="5232" width="9.5546875" bestFit="1" customWidth="1"/>
    <col min="5233" max="5233" width="12.21875" bestFit="1" customWidth="1"/>
    <col min="5234" max="5234" width="12" bestFit="1" customWidth="1"/>
    <col min="5235" max="5235" width="12.21875" bestFit="1" customWidth="1"/>
    <col min="5236" max="5236" width="9.5546875" bestFit="1" customWidth="1"/>
    <col min="5237" max="5237" width="12.21875" bestFit="1" customWidth="1"/>
    <col min="5238" max="5238" width="12" bestFit="1" customWidth="1"/>
    <col min="5239" max="5239" width="12.21875" bestFit="1" customWidth="1"/>
    <col min="5240" max="5240" width="9.5546875" bestFit="1" customWidth="1"/>
    <col min="5241" max="5241" width="12.21875" bestFit="1" customWidth="1"/>
    <col min="5242" max="5242" width="10" bestFit="1" customWidth="1"/>
    <col min="5243" max="5243" width="12.21875" bestFit="1" customWidth="1"/>
    <col min="5244" max="5244" width="10.5546875" bestFit="1" customWidth="1"/>
    <col min="5245" max="5245" width="12.21875" bestFit="1" customWidth="1"/>
    <col min="5246" max="5246" width="10" bestFit="1" customWidth="1"/>
    <col min="5247" max="5247" width="12.21875" bestFit="1" customWidth="1"/>
    <col min="5248" max="5248" width="11.6640625" bestFit="1" customWidth="1"/>
    <col min="5249" max="5249" width="12.21875" bestFit="1" customWidth="1"/>
    <col min="5250" max="5250" width="11.6640625" bestFit="1" customWidth="1"/>
    <col min="5251" max="5251" width="12.21875" bestFit="1" customWidth="1"/>
    <col min="5252" max="5252" width="9.5546875" bestFit="1" customWidth="1"/>
    <col min="5253" max="5253" width="12.21875" bestFit="1" customWidth="1"/>
    <col min="5254" max="5254" width="12" bestFit="1" customWidth="1"/>
    <col min="5255" max="5255" width="12.21875" bestFit="1" customWidth="1"/>
    <col min="5256" max="5256" width="11.6640625" bestFit="1" customWidth="1"/>
    <col min="5257" max="5257" width="12.21875" bestFit="1" customWidth="1"/>
    <col min="5258" max="5258" width="12" bestFit="1" customWidth="1"/>
    <col min="5259" max="5259" width="12.21875" bestFit="1" customWidth="1"/>
    <col min="5260" max="5260" width="9.5546875" bestFit="1" customWidth="1"/>
    <col min="5261" max="5261" width="12.21875" bestFit="1" customWidth="1"/>
    <col min="5262" max="5262" width="9.5546875" bestFit="1" customWidth="1"/>
    <col min="5263" max="5263" width="7.33203125" bestFit="1" customWidth="1"/>
    <col min="5264" max="5264" width="12.21875" bestFit="1" customWidth="1"/>
    <col min="5265" max="5265" width="10.5546875" bestFit="1" customWidth="1"/>
    <col min="5266" max="5266" width="12.21875" bestFit="1" customWidth="1"/>
    <col min="5267" max="5267" width="11.6640625" bestFit="1" customWidth="1"/>
    <col min="5268" max="5268" width="12.21875" bestFit="1" customWidth="1"/>
    <col min="5269" max="5269" width="9.5546875" bestFit="1" customWidth="1"/>
    <col min="5270" max="5270" width="12.21875" bestFit="1" customWidth="1"/>
    <col min="5271" max="5271" width="9.5546875" bestFit="1" customWidth="1"/>
    <col min="5272" max="5272" width="12.21875" bestFit="1" customWidth="1"/>
    <col min="5273" max="5273" width="10.5546875" bestFit="1" customWidth="1"/>
    <col min="5274" max="5274" width="12.21875" bestFit="1" customWidth="1"/>
    <col min="5275" max="5275" width="9.5546875" bestFit="1" customWidth="1"/>
    <col min="5276" max="5276" width="12.21875" bestFit="1" customWidth="1"/>
    <col min="5277" max="5277" width="9.5546875" bestFit="1" customWidth="1"/>
    <col min="5278" max="5278" width="12.21875" bestFit="1" customWidth="1"/>
    <col min="5279" max="5279" width="10.5546875" bestFit="1" customWidth="1"/>
    <col min="5280" max="5280" width="12.21875" bestFit="1" customWidth="1"/>
    <col min="5281" max="5281" width="10.5546875" bestFit="1" customWidth="1"/>
    <col min="5282" max="5282" width="12.21875" bestFit="1" customWidth="1"/>
    <col min="5283" max="5283" width="12" bestFit="1" customWidth="1"/>
    <col min="5284" max="5284" width="12.21875" bestFit="1" customWidth="1"/>
    <col min="5285" max="5285" width="10.5546875" bestFit="1" customWidth="1"/>
    <col min="5286" max="5286" width="12.21875" bestFit="1" customWidth="1"/>
    <col min="5287" max="5287" width="9.5546875" bestFit="1" customWidth="1"/>
    <col min="5288" max="5288" width="7.33203125" bestFit="1" customWidth="1"/>
    <col min="5289" max="5289" width="12.21875" bestFit="1" customWidth="1"/>
    <col min="5290" max="5290" width="9.5546875" bestFit="1" customWidth="1"/>
    <col min="5291" max="5291" width="12.21875" bestFit="1" customWidth="1"/>
    <col min="5292" max="5292" width="9.5546875" bestFit="1" customWidth="1"/>
    <col min="5293" max="5293" width="12.21875" bestFit="1" customWidth="1"/>
    <col min="5294" max="5294" width="10.5546875" bestFit="1" customWidth="1"/>
    <col min="5295" max="5295" width="12.21875" bestFit="1" customWidth="1"/>
    <col min="5296" max="5296" width="10.5546875" bestFit="1" customWidth="1"/>
    <col min="5297" max="5297" width="12.21875" bestFit="1" customWidth="1"/>
    <col min="5298" max="5298" width="9.5546875" bestFit="1" customWidth="1"/>
    <col min="5299" max="5299" width="12.21875" bestFit="1" customWidth="1"/>
    <col min="5300" max="5300" width="9.5546875" bestFit="1" customWidth="1"/>
    <col min="5301" max="5301" width="12.21875" bestFit="1" customWidth="1"/>
    <col min="5302" max="5302" width="9.5546875" bestFit="1" customWidth="1"/>
    <col min="5303" max="5303" width="12.21875" bestFit="1" customWidth="1"/>
    <col min="5304" max="5304" width="9.5546875" bestFit="1" customWidth="1"/>
    <col min="5305" max="5305" width="12.21875" bestFit="1" customWidth="1"/>
    <col min="5306" max="5306" width="9.5546875" bestFit="1" customWidth="1"/>
    <col min="5307" max="5307" width="12.21875" bestFit="1" customWidth="1"/>
    <col min="5308" max="5308" width="10.5546875" bestFit="1" customWidth="1"/>
    <col min="5309" max="5309" width="12.21875" bestFit="1" customWidth="1"/>
    <col min="5310" max="5310" width="9.5546875" bestFit="1" customWidth="1"/>
    <col min="5311" max="5311" width="12.21875" bestFit="1" customWidth="1"/>
    <col min="5312" max="5312" width="9.5546875" bestFit="1" customWidth="1"/>
    <col min="5313" max="5313" width="12.21875" bestFit="1" customWidth="1"/>
    <col min="5314" max="5314" width="9.5546875" bestFit="1" customWidth="1"/>
    <col min="5315" max="5315" width="12.21875" bestFit="1" customWidth="1"/>
    <col min="5316" max="5316" width="9.5546875" bestFit="1" customWidth="1"/>
    <col min="5317" max="5317" width="12.21875" bestFit="1" customWidth="1"/>
    <col min="5318" max="5318" width="9.5546875" bestFit="1" customWidth="1"/>
    <col min="5319" max="5319" width="12.21875" bestFit="1" customWidth="1"/>
    <col min="5320" max="5320" width="10.5546875" bestFit="1" customWidth="1"/>
    <col min="5321" max="5321" width="12.21875" bestFit="1" customWidth="1"/>
    <col min="5322" max="5322" width="9.5546875" bestFit="1" customWidth="1"/>
    <col min="5323" max="5323" width="12.21875" bestFit="1" customWidth="1"/>
    <col min="5324" max="5324" width="9.5546875" bestFit="1" customWidth="1"/>
    <col min="5325" max="5325" width="12.21875" bestFit="1" customWidth="1"/>
    <col min="5326" max="5326" width="12" bestFit="1" customWidth="1"/>
    <col min="5327" max="5327" width="12.21875" bestFit="1" customWidth="1"/>
    <col min="5328" max="5328" width="11.6640625" bestFit="1" customWidth="1"/>
    <col min="5329" max="5329" width="12.21875" bestFit="1" customWidth="1"/>
    <col min="5330" max="5330" width="10.5546875" bestFit="1" customWidth="1"/>
    <col min="5331" max="5331" width="12.21875" bestFit="1" customWidth="1"/>
    <col min="5332" max="5332" width="11.6640625" bestFit="1" customWidth="1"/>
    <col min="5333" max="5333" width="12.21875" bestFit="1" customWidth="1"/>
    <col min="5334" max="5334" width="9.5546875" bestFit="1" customWidth="1"/>
    <col min="5335" max="5335" width="12.21875" bestFit="1" customWidth="1"/>
    <col min="5336" max="5336" width="10.5546875" bestFit="1" customWidth="1"/>
    <col min="5337" max="5337" width="12.21875" bestFit="1" customWidth="1"/>
    <col min="5338" max="5338" width="10.5546875" bestFit="1" customWidth="1"/>
    <col min="5339" max="5339" width="12.21875" bestFit="1" customWidth="1"/>
    <col min="5340" max="5340" width="9.5546875" bestFit="1" customWidth="1"/>
    <col min="5341" max="5341" width="12.21875" bestFit="1" customWidth="1"/>
    <col min="5342" max="5342" width="11.6640625" bestFit="1" customWidth="1"/>
    <col min="5343" max="5343" width="12.21875" bestFit="1" customWidth="1"/>
    <col min="5344" max="5344" width="9.5546875" bestFit="1" customWidth="1"/>
    <col min="5345" max="5345" width="12.21875" bestFit="1" customWidth="1"/>
    <col min="5346" max="5346" width="12" bestFit="1" customWidth="1"/>
    <col min="5347" max="5347" width="12.21875" bestFit="1" customWidth="1"/>
    <col min="5348" max="5348" width="10.5546875" bestFit="1" customWidth="1"/>
    <col min="5349" max="5349" width="12.21875" bestFit="1" customWidth="1"/>
    <col min="5350" max="5350" width="9.5546875" bestFit="1" customWidth="1"/>
    <col min="5351" max="5351" width="12.21875" bestFit="1" customWidth="1"/>
    <col min="5352" max="5352" width="9.5546875" bestFit="1" customWidth="1"/>
    <col min="5353" max="5353" width="12.21875" bestFit="1" customWidth="1"/>
    <col min="5354" max="5354" width="9.5546875" bestFit="1" customWidth="1"/>
    <col min="5355" max="5355" width="12.21875" bestFit="1" customWidth="1"/>
    <col min="5356" max="5356" width="11.6640625" bestFit="1" customWidth="1"/>
    <col min="5357" max="5357" width="12.21875" bestFit="1" customWidth="1"/>
    <col min="5358" max="5358" width="11.6640625" bestFit="1" customWidth="1"/>
    <col min="5359" max="5359" width="12.21875" bestFit="1" customWidth="1"/>
    <col min="5360" max="5360" width="9.5546875" bestFit="1" customWidth="1"/>
    <col min="5361" max="5361" width="12.21875" bestFit="1" customWidth="1"/>
    <col min="5362" max="5362" width="11.6640625" bestFit="1" customWidth="1"/>
    <col min="5363" max="5363" width="12.21875" bestFit="1" customWidth="1"/>
    <col min="5364" max="5364" width="9.5546875" bestFit="1" customWidth="1"/>
    <col min="5365" max="5365" width="12.21875" bestFit="1" customWidth="1"/>
    <col min="5366" max="5366" width="10.5546875" bestFit="1" customWidth="1"/>
    <col min="5367" max="5367" width="12.21875" bestFit="1" customWidth="1"/>
    <col min="5368" max="5368" width="10" bestFit="1" customWidth="1"/>
    <col min="5369" max="5369" width="12.21875" bestFit="1" customWidth="1"/>
    <col min="5370" max="5370" width="9.5546875" bestFit="1" customWidth="1"/>
    <col min="5371" max="5371" width="12.21875" bestFit="1" customWidth="1"/>
    <col min="5372" max="5372" width="11.6640625" bestFit="1" customWidth="1"/>
    <col min="5373" max="5373" width="12.21875" bestFit="1" customWidth="1"/>
    <col min="5374" max="5374" width="9.5546875" bestFit="1" customWidth="1"/>
    <col min="5375" max="5375" width="12.21875" bestFit="1" customWidth="1"/>
    <col min="5376" max="5376" width="10.5546875" bestFit="1" customWidth="1"/>
    <col min="5377" max="5377" width="12.21875" bestFit="1" customWidth="1"/>
    <col min="5378" max="5378" width="9.5546875" bestFit="1" customWidth="1"/>
    <col min="5379" max="5379" width="12.21875" bestFit="1" customWidth="1"/>
    <col min="5380" max="5380" width="9.5546875" bestFit="1" customWidth="1"/>
    <col min="5381" max="5381" width="12.21875" bestFit="1" customWidth="1"/>
    <col min="5382" max="5382" width="9.5546875" bestFit="1" customWidth="1"/>
    <col min="5383" max="5383" width="12.21875" bestFit="1" customWidth="1"/>
    <col min="5384" max="5384" width="9.5546875" bestFit="1" customWidth="1"/>
    <col min="5385" max="5385" width="12.21875" bestFit="1" customWidth="1"/>
    <col min="5386" max="5386" width="10.5546875" bestFit="1" customWidth="1"/>
    <col min="5387" max="5387" width="12.21875" bestFit="1" customWidth="1"/>
    <col min="5388" max="5388" width="11.6640625" bestFit="1" customWidth="1"/>
    <col min="5389" max="5389" width="12.21875" bestFit="1" customWidth="1"/>
    <col min="5390" max="5390" width="9.5546875" bestFit="1" customWidth="1"/>
    <col min="5391" max="5391" width="12.21875" bestFit="1" customWidth="1"/>
    <col min="5392" max="5392" width="9.5546875" bestFit="1" customWidth="1"/>
    <col min="5393" max="5393" width="12.21875" bestFit="1" customWidth="1"/>
    <col min="5394" max="5394" width="10.5546875" bestFit="1" customWidth="1"/>
    <col min="5395" max="5395" width="12.21875" bestFit="1" customWidth="1"/>
    <col min="5396" max="5396" width="11.6640625" bestFit="1" customWidth="1"/>
    <col min="5397" max="5397" width="12.21875" bestFit="1" customWidth="1"/>
    <col min="5398" max="5398" width="10.5546875" bestFit="1" customWidth="1"/>
    <col min="5399" max="5399" width="12.21875" bestFit="1" customWidth="1"/>
    <col min="5400" max="5400" width="11.6640625" bestFit="1" customWidth="1"/>
    <col min="5401" max="5401" width="12.21875" bestFit="1" customWidth="1"/>
    <col min="5402" max="5402" width="9.5546875" bestFit="1" customWidth="1"/>
    <col min="5403" max="5403" width="12.21875" bestFit="1" customWidth="1"/>
    <col min="5404" max="5404" width="11.6640625" bestFit="1" customWidth="1"/>
    <col min="5405" max="5405" width="12.21875" bestFit="1" customWidth="1"/>
    <col min="5406" max="5406" width="11.6640625" bestFit="1" customWidth="1"/>
    <col min="5407" max="5407" width="12.21875" bestFit="1" customWidth="1"/>
    <col min="5408" max="5408" width="10.5546875" bestFit="1" customWidth="1"/>
    <col min="5409" max="5409" width="12.21875" bestFit="1" customWidth="1"/>
    <col min="5410" max="5410" width="11.6640625" bestFit="1" customWidth="1"/>
    <col min="5411" max="5411" width="12.21875" bestFit="1" customWidth="1"/>
    <col min="5412" max="5412" width="10.5546875" bestFit="1" customWidth="1"/>
    <col min="5413" max="5413" width="12.21875" bestFit="1" customWidth="1"/>
    <col min="5414" max="5414" width="9.5546875" bestFit="1" customWidth="1"/>
    <col min="5415" max="5415" width="12.21875" bestFit="1" customWidth="1"/>
    <col min="5416" max="5416" width="9.5546875" bestFit="1" customWidth="1"/>
    <col min="5417" max="5417" width="12.21875" bestFit="1" customWidth="1"/>
    <col min="5418" max="5418" width="10.5546875" bestFit="1" customWidth="1"/>
    <col min="5419" max="5419" width="12.21875" bestFit="1" customWidth="1"/>
    <col min="5420" max="5420" width="9.5546875" bestFit="1" customWidth="1"/>
    <col min="5421" max="5421" width="12.21875" bestFit="1" customWidth="1"/>
    <col min="5422" max="5422" width="9.5546875" bestFit="1" customWidth="1"/>
    <col min="5423" max="5423" width="12.21875" bestFit="1" customWidth="1"/>
    <col min="5424" max="5424" width="11.6640625" bestFit="1" customWidth="1"/>
    <col min="5425" max="5425" width="12.21875" bestFit="1" customWidth="1"/>
    <col min="5426" max="5426" width="9.5546875" bestFit="1" customWidth="1"/>
    <col min="5427" max="5427" width="10.5546875" bestFit="1" customWidth="1"/>
    <col min="5428" max="5428" width="7.33203125" bestFit="1" customWidth="1"/>
    <col min="5429" max="5429" width="12.21875" bestFit="1" customWidth="1"/>
    <col min="5430" max="5430" width="9.5546875" bestFit="1" customWidth="1"/>
    <col min="5431" max="5431" width="12.21875" bestFit="1" customWidth="1"/>
    <col min="5432" max="5432" width="9.5546875" bestFit="1" customWidth="1"/>
    <col min="5433" max="5433" width="12.21875" bestFit="1" customWidth="1"/>
    <col min="5434" max="5434" width="9.5546875" bestFit="1" customWidth="1"/>
    <col min="5435" max="5435" width="12.21875" bestFit="1" customWidth="1"/>
    <col min="5436" max="5436" width="11.6640625" bestFit="1" customWidth="1"/>
    <col min="5437" max="5437" width="12.21875" bestFit="1" customWidth="1"/>
    <col min="5438" max="5438" width="11.6640625" bestFit="1" customWidth="1"/>
    <col min="5439" max="5439" width="12.21875" bestFit="1" customWidth="1"/>
    <col min="5440" max="5440" width="10.5546875" bestFit="1" customWidth="1"/>
    <col min="5441" max="5441" width="12.21875" bestFit="1" customWidth="1"/>
    <col min="5442" max="5442" width="9.5546875" bestFit="1" customWidth="1"/>
    <col min="5443" max="5443" width="12.21875" bestFit="1" customWidth="1"/>
    <col min="5444" max="5444" width="9.5546875" bestFit="1" customWidth="1"/>
    <col min="5445" max="5445" width="12.21875" bestFit="1" customWidth="1"/>
    <col min="5446" max="5446" width="10.5546875" bestFit="1" customWidth="1"/>
    <col min="5447" max="5447" width="12.21875" bestFit="1" customWidth="1"/>
    <col min="5448" max="5448" width="9.5546875" bestFit="1" customWidth="1"/>
    <col min="5449" max="5449" width="12.21875" bestFit="1" customWidth="1"/>
    <col min="5450" max="5450" width="9.5546875" bestFit="1" customWidth="1"/>
    <col min="5451" max="5451" width="12.21875" bestFit="1" customWidth="1"/>
    <col min="5452" max="5452" width="11.6640625" bestFit="1" customWidth="1"/>
    <col min="5453" max="5453" width="12.21875" bestFit="1" customWidth="1"/>
    <col min="5454" max="5454" width="9.5546875" bestFit="1" customWidth="1"/>
    <col min="5455" max="5455" width="12.21875" bestFit="1" customWidth="1"/>
    <col min="5456" max="5456" width="9.5546875" bestFit="1" customWidth="1"/>
    <col min="5457" max="5457" width="12.21875" bestFit="1" customWidth="1"/>
    <col min="5458" max="5458" width="9.5546875" bestFit="1" customWidth="1"/>
    <col min="5459" max="5459" width="12.21875" bestFit="1" customWidth="1"/>
    <col min="5460" max="5460" width="9.5546875" bestFit="1" customWidth="1"/>
    <col min="5461" max="5461" width="12.21875" bestFit="1" customWidth="1"/>
    <col min="5462" max="5462" width="11.6640625" bestFit="1" customWidth="1"/>
    <col min="5463" max="5463" width="12.21875" bestFit="1" customWidth="1"/>
    <col min="5464" max="5464" width="9.5546875" bestFit="1" customWidth="1"/>
    <col min="5465" max="5465" width="12.21875" bestFit="1" customWidth="1"/>
    <col min="5466" max="5466" width="9.5546875" bestFit="1" customWidth="1"/>
    <col min="5467" max="5467" width="12.21875" bestFit="1" customWidth="1"/>
    <col min="5468" max="5468" width="9.5546875" bestFit="1" customWidth="1"/>
    <col min="5469" max="5469" width="12.21875" bestFit="1" customWidth="1"/>
    <col min="5470" max="5470" width="10.5546875" bestFit="1" customWidth="1"/>
    <col min="5471" max="5471" width="7.33203125" bestFit="1" customWidth="1"/>
    <col min="5472" max="5472" width="12.21875" bestFit="1" customWidth="1"/>
    <col min="5473" max="5473" width="10.5546875" bestFit="1" customWidth="1"/>
    <col min="5474" max="5474" width="12.21875" bestFit="1" customWidth="1"/>
    <col min="5475" max="5475" width="9.5546875" bestFit="1" customWidth="1"/>
    <col min="5476" max="5476" width="12.21875" bestFit="1" customWidth="1"/>
    <col min="5477" max="5477" width="12" bestFit="1" customWidth="1"/>
    <col min="5478" max="5478" width="12.21875" bestFit="1" customWidth="1"/>
    <col min="5479" max="5479" width="12" bestFit="1" customWidth="1"/>
    <col min="5480" max="5480" width="12.21875" bestFit="1" customWidth="1"/>
    <col min="5481" max="5481" width="9.5546875" bestFit="1" customWidth="1"/>
    <col min="5482" max="5482" width="12.21875" bestFit="1" customWidth="1"/>
    <col min="5483" max="5483" width="12" bestFit="1" customWidth="1"/>
    <col min="5484" max="5484" width="12.21875" bestFit="1" customWidth="1"/>
    <col min="5485" max="5485" width="9.5546875" bestFit="1" customWidth="1"/>
    <col min="5486" max="5486" width="12.21875" bestFit="1" customWidth="1"/>
    <col min="5487" max="5487" width="12" bestFit="1" customWidth="1"/>
    <col min="5488" max="5488" width="12.21875" bestFit="1" customWidth="1"/>
    <col min="5489" max="5489" width="10.5546875" bestFit="1" customWidth="1"/>
    <col min="5490" max="5490" width="12.21875" bestFit="1" customWidth="1"/>
    <col min="5491" max="5491" width="9.5546875" bestFit="1" customWidth="1"/>
    <col min="5492" max="5492" width="12.21875" bestFit="1" customWidth="1"/>
    <col min="5493" max="5493" width="10" bestFit="1" customWidth="1"/>
    <col min="5494" max="5494" width="12.21875" bestFit="1" customWidth="1"/>
    <col min="5495" max="5495" width="11.6640625" bestFit="1" customWidth="1"/>
    <col min="5496" max="5496" width="12.21875" bestFit="1" customWidth="1"/>
    <col min="5497" max="5497" width="10.5546875" bestFit="1" customWidth="1"/>
    <col min="5498" max="5498" width="12.21875" bestFit="1" customWidth="1"/>
    <col min="5499" max="5499" width="10.5546875" bestFit="1" customWidth="1"/>
    <col min="5500" max="5500" width="12.21875" bestFit="1" customWidth="1"/>
    <col min="5501" max="5501" width="9.5546875" bestFit="1" customWidth="1"/>
    <col min="5502" max="5502" width="12.21875" bestFit="1" customWidth="1"/>
    <col min="5503" max="5503" width="11.6640625" bestFit="1" customWidth="1"/>
    <col min="5504" max="5504" width="12.21875" bestFit="1" customWidth="1"/>
    <col min="5505" max="5505" width="9.5546875" bestFit="1" customWidth="1"/>
    <col min="5506" max="5506" width="12.21875" bestFit="1" customWidth="1"/>
    <col min="5507" max="5507" width="9.5546875" bestFit="1" customWidth="1"/>
    <col min="5508" max="5508" width="12.21875" bestFit="1" customWidth="1"/>
    <col min="5509" max="5509" width="12" bestFit="1" customWidth="1"/>
    <col min="5510" max="5510" width="12.21875" bestFit="1" customWidth="1"/>
    <col min="5511" max="5511" width="9.5546875" bestFit="1" customWidth="1"/>
    <col min="5512" max="5512" width="12.21875" bestFit="1" customWidth="1"/>
    <col min="5513" max="5513" width="11.6640625" bestFit="1" customWidth="1"/>
    <col min="5514" max="5514" width="12.21875" bestFit="1" customWidth="1"/>
    <col min="5515" max="5515" width="10.5546875" bestFit="1" customWidth="1"/>
    <col min="5516" max="5516" width="12.21875" bestFit="1" customWidth="1"/>
    <col min="5517" max="5517" width="11.6640625" bestFit="1" customWidth="1"/>
    <col min="5518" max="5518" width="12.21875" bestFit="1" customWidth="1"/>
    <col min="5519" max="5519" width="12" bestFit="1" customWidth="1"/>
    <col min="5520" max="5520" width="12.21875" bestFit="1" customWidth="1"/>
    <col min="5521" max="5521" width="9.5546875" bestFit="1" customWidth="1"/>
    <col min="5522" max="5522" width="12.21875" bestFit="1" customWidth="1"/>
    <col min="5523" max="5523" width="10.5546875" bestFit="1" customWidth="1"/>
    <col min="5524" max="5524" width="12.21875" bestFit="1" customWidth="1"/>
    <col min="5525" max="5525" width="10.5546875" bestFit="1" customWidth="1"/>
    <col min="5526" max="5526" width="12.21875" bestFit="1" customWidth="1"/>
    <col min="5527" max="5527" width="11.6640625" bestFit="1" customWidth="1"/>
    <col min="5528" max="5528" width="12.21875" bestFit="1" customWidth="1"/>
    <col min="5529" max="5529" width="10.5546875" bestFit="1" customWidth="1"/>
    <col min="5530" max="5530" width="12.21875" bestFit="1" customWidth="1"/>
    <col min="5531" max="5531" width="9.5546875" bestFit="1" customWidth="1"/>
    <col min="5532" max="5532" width="12.21875" bestFit="1" customWidth="1"/>
    <col min="5533" max="5533" width="10.5546875" bestFit="1" customWidth="1"/>
    <col min="5534" max="5534" width="12.21875" bestFit="1" customWidth="1"/>
    <col min="5535" max="5535" width="11.6640625" bestFit="1" customWidth="1"/>
    <col min="5536" max="5536" width="12.21875" bestFit="1" customWidth="1"/>
    <col min="5537" max="5537" width="10" bestFit="1" customWidth="1"/>
    <col min="5538" max="5538" width="12.21875" bestFit="1" customWidth="1"/>
    <col min="5539" max="5539" width="10.5546875" bestFit="1" customWidth="1"/>
    <col min="5540" max="5540" width="12.21875" bestFit="1" customWidth="1"/>
    <col min="5541" max="5541" width="9.5546875" bestFit="1" customWidth="1"/>
    <col min="5542" max="5542" width="12.21875" bestFit="1" customWidth="1"/>
    <col min="5543" max="5543" width="10.5546875" bestFit="1" customWidth="1"/>
    <col min="5544" max="5544" width="12.21875" bestFit="1" customWidth="1"/>
    <col min="5545" max="5545" width="11.6640625" bestFit="1" customWidth="1"/>
    <col min="5546" max="5546" width="12.21875" bestFit="1" customWidth="1"/>
    <col min="5547" max="5547" width="10" bestFit="1" customWidth="1"/>
    <col min="5548" max="5548" width="12.21875" bestFit="1" customWidth="1"/>
    <col min="5549" max="5549" width="10.5546875" bestFit="1" customWidth="1"/>
    <col min="5550" max="5550" width="12.21875" bestFit="1" customWidth="1"/>
    <col min="5551" max="5551" width="9.5546875" bestFit="1" customWidth="1"/>
    <col min="5552" max="5552" width="12.21875" bestFit="1" customWidth="1"/>
    <col min="5553" max="5553" width="9.5546875" bestFit="1" customWidth="1"/>
    <col min="5554" max="5554" width="12.21875" bestFit="1" customWidth="1"/>
    <col min="5555" max="5555" width="9.5546875" bestFit="1" customWidth="1"/>
    <col min="5556" max="5556" width="12.21875" bestFit="1" customWidth="1"/>
    <col min="5557" max="5557" width="9.5546875" bestFit="1" customWidth="1"/>
    <col min="5558" max="5558" width="12.21875" bestFit="1" customWidth="1"/>
    <col min="5559" max="5559" width="12" bestFit="1" customWidth="1"/>
    <col min="5560" max="5560" width="12.21875" bestFit="1" customWidth="1"/>
    <col min="5561" max="5561" width="10" bestFit="1" customWidth="1"/>
    <col min="5562" max="5562" width="12.21875" bestFit="1" customWidth="1"/>
    <col min="5563" max="5563" width="9.5546875" bestFit="1" customWidth="1"/>
    <col min="5564" max="5564" width="12.21875" bestFit="1" customWidth="1"/>
    <col min="5565" max="5565" width="9.5546875" bestFit="1" customWidth="1"/>
    <col min="5566" max="5566" width="12.21875" bestFit="1" customWidth="1"/>
    <col min="5567" max="5567" width="10.5546875" bestFit="1" customWidth="1"/>
    <col min="5568" max="5568" width="12.21875" bestFit="1" customWidth="1"/>
    <col min="5569" max="5569" width="11.6640625" bestFit="1" customWidth="1"/>
    <col min="5570" max="5570" width="12.21875" bestFit="1" customWidth="1"/>
    <col min="5571" max="5571" width="9.5546875" bestFit="1" customWidth="1"/>
    <col min="5572" max="5572" width="12.21875" bestFit="1" customWidth="1"/>
    <col min="5573" max="5573" width="10.5546875" bestFit="1" customWidth="1"/>
    <col min="5574" max="5574" width="12.21875" bestFit="1" customWidth="1"/>
    <col min="5575" max="5575" width="9.5546875" bestFit="1" customWidth="1"/>
    <col min="5576" max="5576" width="12.21875" bestFit="1" customWidth="1"/>
    <col min="5577" max="5577" width="10.5546875" bestFit="1" customWidth="1"/>
    <col min="5578" max="5578" width="12.21875" bestFit="1" customWidth="1"/>
    <col min="5579" max="5579" width="9.5546875" bestFit="1" customWidth="1"/>
    <col min="5580" max="5580" width="12.21875" bestFit="1" customWidth="1"/>
    <col min="5581" max="5581" width="11.6640625" bestFit="1" customWidth="1"/>
    <col min="5582" max="5582" width="12.21875" bestFit="1" customWidth="1"/>
    <col min="5583" max="5583" width="10.5546875" bestFit="1" customWidth="1"/>
    <col min="5584" max="5584" width="12.21875" bestFit="1" customWidth="1"/>
    <col min="5585" max="5585" width="9.5546875" bestFit="1" customWidth="1"/>
    <col min="5586" max="5586" width="12.21875" bestFit="1" customWidth="1"/>
    <col min="5587" max="5587" width="11.6640625" bestFit="1" customWidth="1"/>
    <col min="5588" max="5588" width="10.109375" bestFit="1" customWidth="1"/>
    <col min="5589" max="5589" width="6" bestFit="1" customWidth="1"/>
    <col min="5590" max="5590" width="10.5546875" bestFit="1" customWidth="1"/>
    <col min="5591" max="5591" width="12.21875" bestFit="1" customWidth="1"/>
    <col min="5592" max="5592" width="9.5546875" bestFit="1" customWidth="1"/>
    <col min="5593" max="5593" width="12.21875" bestFit="1" customWidth="1"/>
    <col min="5594" max="5594" width="9.5546875" bestFit="1" customWidth="1"/>
    <col min="5595" max="5595" width="12.21875" bestFit="1" customWidth="1"/>
    <col min="5596" max="5596" width="9.5546875" bestFit="1" customWidth="1"/>
    <col min="5597" max="5597" width="12.21875" bestFit="1" customWidth="1"/>
    <col min="5598" max="5598" width="9.5546875" bestFit="1" customWidth="1"/>
    <col min="5599" max="5599" width="12.21875" bestFit="1" customWidth="1"/>
    <col min="5600" max="5600" width="9.5546875" bestFit="1" customWidth="1"/>
    <col min="5601" max="5601" width="12.21875" bestFit="1" customWidth="1"/>
    <col min="5602" max="5602" width="11.6640625" bestFit="1" customWidth="1"/>
    <col min="5603" max="5603" width="12.21875" bestFit="1" customWidth="1"/>
    <col min="5604" max="5604" width="9.5546875" bestFit="1" customWidth="1"/>
    <col min="5605" max="5605" width="12.21875" bestFit="1" customWidth="1"/>
    <col min="5606" max="5606" width="9.5546875" bestFit="1" customWidth="1"/>
    <col min="5607" max="5607" width="12.21875" bestFit="1" customWidth="1"/>
    <col min="5608" max="5608" width="10.5546875" bestFit="1" customWidth="1"/>
    <col min="5609" max="5609" width="12.21875" bestFit="1" customWidth="1"/>
    <col min="5610" max="5610" width="9.5546875" bestFit="1" customWidth="1"/>
    <col min="5611" max="5611" width="12.21875" bestFit="1" customWidth="1"/>
    <col min="5612" max="5612" width="10.5546875" bestFit="1" customWidth="1"/>
    <col min="5613" max="5613" width="12.21875" bestFit="1" customWidth="1"/>
    <col min="5614" max="5614" width="9.5546875" bestFit="1" customWidth="1"/>
    <col min="5615" max="5615" width="12.21875" bestFit="1" customWidth="1"/>
    <col min="5616" max="5616" width="10.5546875" bestFit="1" customWidth="1"/>
    <col min="5617" max="5617" width="12.21875" bestFit="1" customWidth="1"/>
    <col min="5618" max="5618" width="9.5546875" bestFit="1" customWidth="1"/>
    <col min="5619" max="5619" width="12.21875" bestFit="1" customWidth="1"/>
    <col min="5620" max="5620" width="9.5546875" bestFit="1" customWidth="1"/>
    <col min="5621" max="5621" width="12.21875" bestFit="1" customWidth="1"/>
    <col min="5622" max="5622" width="9.5546875" bestFit="1" customWidth="1"/>
    <col min="5623" max="5623" width="12.21875" bestFit="1" customWidth="1"/>
    <col min="5624" max="5624" width="10.5546875" bestFit="1" customWidth="1"/>
    <col min="5625" max="5625" width="12.21875" bestFit="1" customWidth="1"/>
    <col min="5626" max="5626" width="9.5546875" bestFit="1" customWidth="1"/>
    <col min="5627" max="5627" width="12.21875" bestFit="1" customWidth="1"/>
    <col min="5628" max="5628" width="9.5546875" bestFit="1" customWidth="1"/>
    <col min="5629" max="5629" width="12.21875" bestFit="1" customWidth="1"/>
    <col min="5630" max="5630" width="10.5546875" bestFit="1" customWidth="1"/>
    <col min="5631" max="5631" width="12.21875" bestFit="1" customWidth="1"/>
    <col min="5632" max="5632" width="9.5546875" bestFit="1" customWidth="1"/>
    <col min="5633" max="5633" width="12.21875" bestFit="1" customWidth="1"/>
    <col min="5634" max="5634" width="10.5546875" bestFit="1" customWidth="1"/>
    <col min="5635" max="5635" width="12.21875" bestFit="1" customWidth="1"/>
    <col min="5636" max="5636" width="9.5546875" bestFit="1" customWidth="1"/>
    <col min="5637" max="5637" width="12.21875" bestFit="1" customWidth="1"/>
    <col min="5638" max="5638" width="9.5546875" bestFit="1" customWidth="1"/>
    <col min="5639" max="5639" width="12.21875" bestFit="1" customWidth="1"/>
    <col min="5640" max="5640" width="11.6640625" bestFit="1" customWidth="1"/>
    <col min="5641" max="5641" width="12.21875" bestFit="1" customWidth="1"/>
    <col min="5642" max="5642" width="10.5546875" bestFit="1" customWidth="1"/>
    <col min="5643" max="5643" width="12.21875" bestFit="1" customWidth="1"/>
    <col min="5644" max="5644" width="10.5546875" bestFit="1" customWidth="1"/>
    <col min="5645" max="5645" width="12.21875" bestFit="1" customWidth="1"/>
    <col min="5646" max="5646" width="10.5546875" bestFit="1" customWidth="1"/>
    <col min="5647" max="5647" width="12.21875" bestFit="1" customWidth="1"/>
    <col min="5648" max="5648" width="10.5546875" bestFit="1" customWidth="1"/>
    <col min="5649" max="5649" width="12.21875" bestFit="1" customWidth="1"/>
    <col min="5650" max="5650" width="9.5546875" bestFit="1" customWidth="1"/>
    <col min="5651" max="5651" width="12.21875" bestFit="1" customWidth="1"/>
    <col min="5652" max="5652" width="9.5546875" bestFit="1" customWidth="1"/>
    <col min="5653" max="5653" width="12.21875" bestFit="1" customWidth="1"/>
    <col min="5654" max="5654" width="11.6640625" bestFit="1" customWidth="1"/>
    <col min="5655" max="5655" width="12.21875" bestFit="1" customWidth="1"/>
    <col min="5656" max="5656" width="10.5546875" bestFit="1" customWidth="1"/>
    <col min="5657" max="5657" width="12.21875" bestFit="1" customWidth="1"/>
    <col min="5658" max="5658" width="11.6640625" bestFit="1" customWidth="1"/>
    <col min="5659" max="5659" width="12.21875" bestFit="1" customWidth="1"/>
    <col min="5660" max="5660" width="10.5546875" bestFit="1" customWidth="1"/>
    <col min="5661" max="5661" width="12.21875" bestFit="1" customWidth="1"/>
    <col min="5662" max="5662" width="10.5546875" bestFit="1" customWidth="1"/>
    <col min="5663" max="5663" width="12.21875" bestFit="1" customWidth="1"/>
    <col min="5664" max="5664" width="9.5546875" bestFit="1" customWidth="1"/>
    <col min="5665" max="5665" width="12.21875" bestFit="1" customWidth="1"/>
    <col min="5666" max="5666" width="9.5546875" bestFit="1" customWidth="1"/>
    <col min="5667" max="5667" width="12.21875" bestFit="1" customWidth="1"/>
    <col min="5668" max="5668" width="12" bestFit="1" customWidth="1"/>
    <col min="5669" max="5669" width="12.21875" bestFit="1" customWidth="1"/>
    <col min="5670" max="5670" width="10.5546875" bestFit="1" customWidth="1"/>
    <col min="5671" max="5671" width="7.33203125" bestFit="1" customWidth="1"/>
    <col min="5672" max="5672" width="12.21875" bestFit="1" customWidth="1"/>
    <col min="5673" max="5673" width="10.5546875" bestFit="1" customWidth="1"/>
    <col min="5674" max="5674" width="12.21875" bestFit="1" customWidth="1"/>
    <col min="5675" max="5675" width="9.5546875" bestFit="1" customWidth="1"/>
    <col min="5676" max="5676" width="12.21875" bestFit="1" customWidth="1"/>
    <col min="5677" max="5677" width="9.5546875" bestFit="1" customWidth="1"/>
    <col min="5678" max="5678" width="12.21875" bestFit="1" customWidth="1"/>
    <col min="5679" max="5679" width="9.5546875" bestFit="1" customWidth="1"/>
    <col min="5680" max="5680" width="12.21875" bestFit="1" customWidth="1"/>
    <col min="5681" max="5681" width="9.5546875" bestFit="1" customWidth="1"/>
    <col min="5682" max="5682" width="12.21875" bestFit="1" customWidth="1"/>
    <col min="5683" max="5683" width="10.5546875" bestFit="1" customWidth="1"/>
    <col min="5684" max="5684" width="12.21875" bestFit="1" customWidth="1"/>
    <col min="5685" max="5685" width="9.5546875" bestFit="1" customWidth="1"/>
    <col min="5686" max="5686" width="12.21875" bestFit="1" customWidth="1"/>
    <col min="5687" max="5687" width="10.5546875" bestFit="1" customWidth="1"/>
    <col min="5688" max="5688" width="12.21875" bestFit="1" customWidth="1"/>
    <col min="5689" max="5689" width="10.5546875" bestFit="1" customWidth="1"/>
    <col min="5690" max="5690" width="12.21875" bestFit="1" customWidth="1"/>
    <col min="5691" max="5691" width="9.5546875" bestFit="1" customWidth="1"/>
    <col min="5692" max="5692" width="12.21875" bestFit="1" customWidth="1"/>
    <col min="5693" max="5693" width="11.6640625" bestFit="1" customWidth="1"/>
    <col min="5694" max="5694" width="12.21875" bestFit="1" customWidth="1"/>
    <col min="5695" max="5695" width="11.6640625" bestFit="1" customWidth="1"/>
    <col min="5696" max="5696" width="12.21875" bestFit="1" customWidth="1"/>
    <col min="5697" max="5697" width="9.5546875" bestFit="1" customWidth="1"/>
    <col min="5698" max="5698" width="12.21875" bestFit="1" customWidth="1"/>
    <col min="5699" max="5699" width="11.6640625" bestFit="1" customWidth="1"/>
    <col min="5700" max="5700" width="12.21875" bestFit="1" customWidth="1"/>
    <col min="5701" max="5701" width="11.6640625" bestFit="1" customWidth="1"/>
    <col min="5702" max="5702" width="12.21875" bestFit="1" customWidth="1"/>
    <col min="5703" max="5703" width="10.5546875" bestFit="1" customWidth="1"/>
    <col min="5704" max="5704" width="12.21875" bestFit="1" customWidth="1"/>
    <col min="5705" max="5705" width="10.5546875" bestFit="1" customWidth="1"/>
    <col min="5706" max="5706" width="12.21875" bestFit="1" customWidth="1"/>
    <col min="5707" max="5707" width="9.5546875" bestFit="1" customWidth="1"/>
    <col min="5708" max="5708" width="12.21875" bestFit="1" customWidth="1"/>
    <col min="5709" max="5709" width="9.5546875" bestFit="1" customWidth="1"/>
    <col min="5710" max="5710" width="12.21875" bestFit="1" customWidth="1"/>
    <col min="5711" max="5711" width="10.5546875" bestFit="1" customWidth="1"/>
    <col min="5712" max="5712" width="12.21875" bestFit="1" customWidth="1"/>
    <col min="5713" max="5713" width="11.6640625" bestFit="1" customWidth="1"/>
    <col min="5714" max="5714" width="12.21875" bestFit="1" customWidth="1"/>
    <col min="5715" max="5715" width="9.5546875" bestFit="1" customWidth="1"/>
    <col min="5716" max="5716" width="12.21875" bestFit="1" customWidth="1"/>
    <col min="5717" max="5717" width="10.5546875" bestFit="1" customWidth="1"/>
    <col min="5718" max="5718" width="12.21875" bestFit="1" customWidth="1"/>
    <col min="5719" max="5719" width="10.5546875" bestFit="1" customWidth="1"/>
    <col min="5720" max="5720" width="12.21875" bestFit="1" customWidth="1"/>
    <col min="5721" max="5721" width="10.5546875" bestFit="1" customWidth="1"/>
    <col min="5722" max="5722" width="12.21875" bestFit="1" customWidth="1"/>
    <col min="5723" max="5723" width="9.5546875" bestFit="1" customWidth="1"/>
    <col min="5724" max="5724" width="12.21875" bestFit="1" customWidth="1"/>
    <col min="5725" max="5725" width="10.5546875" bestFit="1" customWidth="1"/>
    <col min="5726" max="5726" width="12.21875" bestFit="1" customWidth="1"/>
    <col min="5727" max="5727" width="9.5546875" bestFit="1" customWidth="1"/>
    <col min="5728" max="5728" width="12.21875" bestFit="1" customWidth="1"/>
    <col min="5729" max="5729" width="11.6640625" bestFit="1" customWidth="1"/>
    <col min="5730" max="5730" width="12.21875" bestFit="1" customWidth="1"/>
    <col min="5731" max="5731" width="9.5546875" bestFit="1" customWidth="1"/>
    <col min="5732" max="5732" width="12.21875" bestFit="1" customWidth="1"/>
    <col min="5733" max="5733" width="9.5546875" bestFit="1" customWidth="1"/>
    <col min="5734" max="5734" width="12.21875" bestFit="1" customWidth="1"/>
    <col min="5735" max="5735" width="9.5546875" bestFit="1" customWidth="1"/>
    <col min="5736" max="5736" width="12.21875" bestFit="1" customWidth="1"/>
    <col min="5737" max="5737" width="12" bestFit="1" customWidth="1"/>
    <col min="5738" max="5738" width="12.21875" bestFit="1" customWidth="1"/>
    <col min="5739" max="5739" width="10.5546875" bestFit="1" customWidth="1"/>
    <col min="5740" max="5740" width="12.21875" bestFit="1" customWidth="1"/>
    <col min="5741" max="5741" width="10.5546875" bestFit="1" customWidth="1"/>
    <col min="5742" max="5742" width="12.21875" bestFit="1" customWidth="1"/>
    <col min="5743" max="5743" width="10.5546875" bestFit="1" customWidth="1"/>
    <col min="5744" max="5744" width="12.21875" bestFit="1" customWidth="1"/>
    <col min="5745" max="5745" width="9.5546875" bestFit="1" customWidth="1"/>
    <col min="5746" max="5746" width="12.21875" bestFit="1" customWidth="1"/>
    <col min="5747" max="5747" width="9.5546875" bestFit="1" customWidth="1"/>
    <col min="5748" max="5748" width="12.21875" bestFit="1" customWidth="1"/>
    <col min="5749" max="5749" width="11.6640625" bestFit="1" customWidth="1"/>
    <col min="5750" max="5750" width="12.21875" bestFit="1" customWidth="1"/>
    <col min="5751" max="5751" width="10.5546875" bestFit="1" customWidth="1"/>
    <col min="5752" max="5752" width="12.21875" bestFit="1" customWidth="1"/>
    <col min="5753" max="5753" width="11.6640625" bestFit="1" customWidth="1"/>
    <col min="5754" max="5754" width="12.21875" bestFit="1" customWidth="1"/>
    <col min="5755" max="5755" width="10.5546875" bestFit="1" customWidth="1"/>
    <col min="5756" max="5756" width="12.21875" bestFit="1" customWidth="1"/>
    <col min="5757" max="5757" width="9.5546875" bestFit="1" customWidth="1"/>
    <col min="5758" max="5758" width="12.21875" bestFit="1" customWidth="1"/>
    <col min="5759" max="5759" width="10.5546875" bestFit="1" customWidth="1"/>
    <col min="5760" max="5760" width="12.21875" bestFit="1" customWidth="1"/>
    <col min="5761" max="5761" width="9.5546875" bestFit="1" customWidth="1"/>
    <col min="5762" max="5762" width="12.21875" bestFit="1" customWidth="1"/>
    <col min="5763" max="5763" width="10.5546875" bestFit="1" customWidth="1"/>
    <col min="5764" max="5764" width="12.21875" bestFit="1" customWidth="1"/>
    <col min="5765" max="5765" width="10.5546875" bestFit="1" customWidth="1"/>
    <col min="5766" max="5766" width="12.21875" bestFit="1" customWidth="1"/>
    <col min="5767" max="5767" width="9.5546875" bestFit="1" customWidth="1"/>
    <col min="5768" max="5768" width="12.21875" bestFit="1" customWidth="1"/>
    <col min="5769" max="5769" width="10.5546875" bestFit="1" customWidth="1"/>
    <col min="5770" max="5770" width="12.21875" bestFit="1" customWidth="1"/>
    <col min="5771" max="5771" width="11.6640625" bestFit="1" customWidth="1"/>
    <col min="5772" max="5772" width="12.21875" bestFit="1" customWidth="1"/>
    <col min="5773" max="5773" width="10.5546875" bestFit="1" customWidth="1"/>
    <col min="5774" max="5774" width="12.21875" bestFit="1" customWidth="1"/>
    <col min="5775" max="5775" width="10.5546875" bestFit="1" customWidth="1"/>
    <col min="5776" max="5776" width="12.21875" bestFit="1" customWidth="1"/>
    <col min="5777" max="5777" width="10.5546875" bestFit="1" customWidth="1"/>
    <col min="5778" max="5778" width="12.21875" bestFit="1" customWidth="1"/>
    <col min="5779" max="5779" width="9.5546875" bestFit="1" customWidth="1"/>
    <col min="5780" max="5780" width="12.21875" bestFit="1" customWidth="1"/>
    <col min="5781" max="5781" width="12" bestFit="1" customWidth="1"/>
    <col min="5782" max="5782" width="12.21875" bestFit="1" customWidth="1"/>
    <col min="5783" max="5783" width="9.5546875" bestFit="1" customWidth="1"/>
    <col min="5784" max="5784" width="12.21875" bestFit="1" customWidth="1"/>
    <col min="5785" max="5785" width="9.5546875" bestFit="1" customWidth="1"/>
    <col min="5786" max="5786" width="12.21875" bestFit="1" customWidth="1"/>
    <col min="5787" max="5787" width="9.5546875" bestFit="1" customWidth="1"/>
    <col min="5788" max="5788" width="12.21875" bestFit="1" customWidth="1"/>
    <col min="5789" max="5789" width="9.5546875" bestFit="1" customWidth="1"/>
    <col min="5790" max="5790" width="12.21875" bestFit="1" customWidth="1"/>
    <col min="5791" max="5791" width="9.5546875" bestFit="1" customWidth="1"/>
    <col min="5792" max="5792" width="12.21875" bestFit="1" customWidth="1"/>
    <col min="5793" max="5793" width="10.5546875" bestFit="1" customWidth="1"/>
    <col min="5794" max="5794" width="12.21875" bestFit="1" customWidth="1"/>
    <col min="5795" max="5795" width="10.5546875" bestFit="1" customWidth="1"/>
    <col min="5796" max="5796" width="12.21875" bestFit="1" customWidth="1"/>
    <col min="5797" max="5797" width="9.5546875" bestFit="1" customWidth="1"/>
    <col min="5798" max="5798" width="12.21875" bestFit="1" customWidth="1"/>
    <col min="5799" max="5799" width="9.5546875" bestFit="1" customWidth="1"/>
    <col min="5800" max="5800" width="12.21875" bestFit="1" customWidth="1"/>
    <col min="5801" max="5801" width="9.5546875" bestFit="1" customWidth="1"/>
    <col min="5802" max="5802" width="12.21875" bestFit="1" customWidth="1"/>
    <col min="5803" max="5803" width="10.5546875" bestFit="1" customWidth="1"/>
    <col min="5804" max="5804" width="12.21875" bestFit="1" customWidth="1"/>
    <col min="5805" max="5805" width="11.6640625" bestFit="1" customWidth="1"/>
    <col min="5806" max="5806" width="12.21875" bestFit="1" customWidth="1"/>
    <col min="5807" max="5807" width="9.5546875" bestFit="1" customWidth="1"/>
    <col min="5808" max="5808" width="12.21875" bestFit="1" customWidth="1"/>
    <col min="5809" max="5809" width="10.5546875" bestFit="1" customWidth="1"/>
    <col min="5810" max="5810" width="12.21875" bestFit="1" customWidth="1"/>
    <col min="5811" max="5811" width="12" bestFit="1" customWidth="1"/>
    <col min="5812" max="5812" width="12.21875" bestFit="1" customWidth="1"/>
    <col min="5813" max="5813" width="10.5546875" bestFit="1" customWidth="1"/>
    <col min="5814" max="5814" width="12.21875" bestFit="1" customWidth="1"/>
    <col min="5815" max="5815" width="12" bestFit="1" customWidth="1"/>
    <col min="5816" max="5816" width="12.21875" bestFit="1" customWidth="1"/>
    <col min="5817" max="5817" width="10.5546875" bestFit="1" customWidth="1"/>
    <col min="5818" max="5818" width="12.21875" bestFit="1" customWidth="1"/>
    <col min="5819" max="5819" width="9.5546875" bestFit="1" customWidth="1"/>
    <col min="5820" max="5820" width="12.21875" bestFit="1" customWidth="1"/>
    <col min="5821" max="5821" width="10" bestFit="1" customWidth="1"/>
    <col min="5822" max="5822" width="12.21875" bestFit="1" customWidth="1"/>
    <col min="5823" max="5823" width="10.5546875" bestFit="1" customWidth="1"/>
    <col min="5824" max="5824" width="12.21875" bestFit="1" customWidth="1"/>
    <col min="5825" max="5825" width="12" bestFit="1" customWidth="1"/>
    <col min="5826" max="5826" width="12.21875" bestFit="1" customWidth="1"/>
    <col min="5827" max="5827" width="11.6640625" bestFit="1" customWidth="1"/>
    <col min="5828" max="5828" width="7.33203125" bestFit="1" customWidth="1"/>
    <col min="5829" max="5829" width="12.21875" bestFit="1" customWidth="1"/>
    <col min="5830" max="5830" width="9.5546875" bestFit="1" customWidth="1"/>
    <col min="5831" max="5831" width="12.21875" bestFit="1" customWidth="1"/>
    <col min="5832" max="5832" width="12" bestFit="1" customWidth="1"/>
    <col min="5833" max="5833" width="12.21875" bestFit="1" customWidth="1"/>
    <col min="5834" max="5834" width="10.5546875" bestFit="1" customWidth="1"/>
    <col min="5835" max="5835" width="12.21875" bestFit="1" customWidth="1"/>
    <col min="5836" max="5836" width="10.5546875" bestFit="1" customWidth="1"/>
    <col min="5837" max="5837" width="12.21875" bestFit="1" customWidth="1"/>
    <col min="5838" max="5838" width="9.5546875" bestFit="1" customWidth="1"/>
    <col min="5839" max="5839" width="12.21875" bestFit="1" customWidth="1"/>
    <col min="5840" max="5840" width="9.5546875" bestFit="1" customWidth="1"/>
    <col min="5841" max="5841" width="12.21875" bestFit="1" customWidth="1"/>
    <col min="5842" max="5842" width="10.5546875" bestFit="1" customWidth="1"/>
    <col min="5843" max="5843" width="12.21875" bestFit="1" customWidth="1"/>
    <col min="5844" max="5844" width="10.5546875" bestFit="1" customWidth="1"/>
    <col min="5845" max="5845" width="12.21875" bestFit="1" customWidth="1"/>
    <col min="5846" max="5846" width="10.5546875" bestFit="1" customWidth="1"/>
    <col min="5847" max="5847" width="12.21875" bestFit="1" customWidth="1"/>
    <col min="5848" max="5848" width="9.5546875" bestFit="1" customWidth="1"/>
    <col min="5849" max="5849" width="12.21875" bestFit="1" customWidth="1"/>
    <col min="5850" max="5850" width="9.5546875" bestFit="1" customWidth="1"/>
    <col min="5851" max="5851" width="12.21875" bestFit="1" customWidth="1"/>
    <col min="5852" max="5852" width="10.5546875" bestFit="1" customWidth="1"/>
    <col min="5853" max="5853" width="12.21875" bestFit="1" customWidth="1"/>
    <col min="5854" max="5854" width="10.5546875" bestFit="1" customWidth="1"/>
    <col min="5855" max="5855" width="12.21875" bestFit="1" customWidth="1"/>
    <col min="5856" max="5856" width="11.6640625" bestFit="1" customWidth="1"/>
    <col min="5857" max="5857" width="12.21875" bestFit="1" customWidth="1"/>
    <col min="5858" max="5858" width="10.5546875" bestFit="1" customWidth="1"/>
    <col min="5859" max="5859" width="12.21875" bestFit="1" customWidth="1"/>
    <col min="5860" max="5860" width="10.5546875" bestFit="1" customWidth="1"/>
    <col min="5861" max="5861" width="12.21875" bestFit="1" customWidth="1"/>
    <col min="5862" max="5862" width="9.5546875" bestFit="1" customWidth="1"/>
    <col min="5863" max="5863" width="12.21875" bestFit="1" customWidth="1"/>
    <col min="5864" max="5864" width="10.5546875" bestFit="1" customWidth="1"/>
    <col min="5865" max="5865" width="12.21875" bestFit="1" customWidth="1"/>
    <col min="5866" max="5866" width="11.6640625" bestFit="1" customWidth="1"/>
    <col min="5867" max="5867" width="12.21875" bestFit="1" customWidth="1"/>
    <col min="5868" max="5868" width="9.5546875" bestFit="1" customWidth="1"/>
    <col min="5869" max="5869" width="12.21875" bestFit="1" customWidth="1"/>
    <col min="5870" max="5870" width="10" bestFit="1" customWidth="1"/>
    <col min="5871" max="5871" width="12.21875" bestFit="1" customWidth="1"/>
    <col min="5872" max="5872" width="11.6640625" bestFit="1" customWidth="1"/>
    <col min="5873" max="5873" width="12.21875" bestFit="1" customWidth="1"/>
    <col min="5874" max="5874" width="11.6640625" bestFit="1" customWidth="1"/>
    <col min="5875" max="5875" width="12.21875" bestFit="1" customWidth="1"/>
    <col min="5876" max="5876" width="9.5546875" bestFit="1" customWidth="1"/>
    <col min="5877" max="5877" width="12.21875" bestFit="1" customWidth="1"/>
    <col min="5878" max="5878" width="11.6640625" bestFit="1" customWidth="1"/>
    <col min="5879" max="5879" width="12.21875" bestFit="1" customWidth="1"/>
    <col min="5880" max="5880" width="10" bestFit="1" customWidth="1"/>
    <col min="5881" max="5881" width="12.21875" bestFit="1" customWidth="1"/>
    <col min="5882" max="5882" width="9.5546875" bestFit="1" customWidth="1"/>
    <col min="5883" max="5883" width="12.21875" bestFit="1" customWidth="1"/>
    <col min="5884" max="5884" width="10.5546875" bestFit="1" customWidth="1"/>
    <col min="5885" max="5885" width="12.21875" bestFit="1" customWidth="1"/>
    <col min="5886" max="5886" width="10.5546875" bestFit="1" customWidth="1"/>
    <col min="5887" max="5887" width="12.21875" bestFit="1" customWidth="1"/>
    <col min="5888" max="5888" width="9.5546875" bestFit="1" customWidth="1"/>
    <col min="5889" max="5889" width="12.21875" bestFit="1" customWidth="1"/>
    <col min="5890" max="5890" width="10.5546875" bestFit="1" customWidth="1"/>
    <col min="5891" max="5891" width="12.21875" bestFit="1" customWidth="1"/>
    <col min="5892" max="5892" width="10.5546875" bestFit="1" customWidth="1"/>
    <col min="5893" max="5893" width="12.21875" bestFit="1" customWidth="1"/>
    <col min="5894" max="5894" width="10.5546875" bestFit="1" customWidth="1"/>
    <col min="5895" max="5895" width="12.21875" bestFit="1" customWidth="1"/>
    <col min="5896" max="5896" width="12" bestFit="1" customWidth="1"/>
    <col min="5897" max="5897" width="12.21875" bestFit="1" customWidth="1"/>
    <col min="5898" max="5898" width="10.5546875" bestFit="1" customWidth="1"/>
    <col min="5899" max="5899" width="12.21875" bestFit="1" customWidth="1"/>
    <col min="5900" max="5900" width="9.5546875" bestFit="1" customWidth="1"/>
    <col min="5901" max="5901" width="12.21875" bestFit="1" customWidth="1"/>
    <col min="5902" max="5902" width="9.5546875" bestFit="1" customWidth="1"/>
    <col min="5903" max="5903" width="12.21875" bestFit="1" customWidth="1"/>
    <col min="5904" max="5904" width="10.5546875" bestFit="1" customWidth="1"/>
    <col min="5905" max="5905" width="12.21875" bestFit="1" customWidth="1"/>
    <col min="5906" max="5906" width="11.109375" bestFit="1" customWidth="1"/>
    <col min="5907" max="5907" width="13.88671875" bestFit="1" customWidth="1"/>
    <col min="5908" max="5908" width="11.109375" bestFit="1" customWidth="1"/>
    <col min="5909" max="5909" width="13.88671875" bestFit="1" customWidth="1"/>
    <col min="5910" max="5910" width="11.109375" bestFit="1" customWidth="1"/>
    <col min="5911" max="5911" width="13.88671875" bestFit="1" customWidth="1"/>
    <col min="5912" max="5912" width="11.109375" bestFit="1" customWidth="1"/>
    <col min="5913" max="5913" width="13.88671875" bestFit="1" customWidth="1"/>
    <col min="5914" max="5914" width="11.109375" bestFit="1" customWidth="1"/>
    <col min="5915" max="5915" width="13.88671875" bestFit="1" customWidth="1"/>
    <col min="5916" max="5916" width="11.109375" bestFit="1" customWidth="1"/>
    <col min="5917" max="5917" width="13.88671875" bestFit="1" customWidth="1"/>
    <col min="5918" max="5918" width="11.109375" bestFit="1" customWidth="1"/>
    <col min="5919" max="5919" width="13.88671875" bestFit="1" customWidth="1"/>
    <col min="5920" max="5920" width="11.109375" bestFit="1" customWidth="1"/>
    <col min="5921" max="5921" width="13.88671875" bestFit="1" customWidth="1"/>
    <col min="5922" max="5922" width="11.109375" bestFit="1" customWidth="1"/>
    <col min="5923" max="5923" width="13.88671875" bestFit="1" customWidth="1"/>
    <col min="5924" max="5924" width="11.109375" bestFit="1" customWidth="1"/>
    <col min="5925" max="5925" width="13.88671875" bestFit="1" customWidth="1"/>
    <col min="5926" max="5926" width="11.109375" bestFit="1" customWidth="1"/>
    <col min="5927" max="5927" width="13.88671875" bestFit="1" customWidth="1"/>
    <col min="5928" max="5928" width="11.109375" bestFit="1" customWidth="1"/>
    <col min="5929" max="5929" width="13.88671875" bestFit="1" customWidth="1"/>
    <col min="5930" max="5930" width="11.109375" bestFit="1" customWidth="1"/>
    <col min="5931" max="5931" width="13.88671875" bestFit="1" customWidth="1"/>
    <col min="5932" max="5932" width="11.6640625" bestFit="1" customWidth="1"/>
    <col min="5933" max="5933" width="13.88671875" bestFit="1" customWidth="1"/>
    <col min="5934" max="5934" width="11.109375" bestFit="1" customWidth="1"/>
    <col min="5935" max="5935" width="13.88671875" bestFit="1" customWidth="1"/>
    <col min="5936" max="5936" width="11" bestFit="1" customWidth="1"/>
  </cols>
  <sheetData>
    <row r="1" spans="1:2" x14ac:dyDescent="0.3">
      <c r="A1" s="12" t="s">
        <v>8222</v>
      </c>
      <c r="B1" t="s">
        <v>8223</v>
      </c>
    </row>
    <row r="3" spans="1:2" x14ac:dyDescent="0.3">
      <c r="A3" s="12" t="s">
        <v>8362</v>
      </c>
      <c r="B3" t="s">
        <v>8365</v>
      </c>
    </row>
    <row r="4" spans="1:2" x14ac:dyDescent="0.3">
      <c r="A4" s="13" t="s">
        <v>8308</v>
      </c>
      <c r="B4" s="14">
        <v>39434.730000000003</v>
      </c>
    </row>
    <row r="5" spans="1:2" x14ac:dyDescent="0.3">
      <c r="A5" s="15" t="s">
        <v>8314</v>
      </c>
      <c r="B5" s="14">
        <v>3844.07</v>
      </c>
    </row>
    <row r="6" spans="1:2" x14ac:dyDescent="0.3">
      <c r="A6" s="15" t="s">
        <v>8313</v>
      </c>
      <c r="B6" s="14">
        <v>17959.210000000003</v>
      </c>
    </row>
    <row r="7" spans="1:2" x14ac:dyDescent="0.3">
      <c r="A7" s="15" t="s">
        <v>8312</v>
      </c>
      <c r="B7" s="14">
        <v>5154.5899999999992</v>
      </c>
    </row>
    <row r="8" spans="1:2" x14ac:dyDescent="0.3">
      <c r="A8" s="15" t="s">
        <v>8311</v>
      </c>
      <c r="B8" s="14">
        <v>1963.19</v>
      </c>
    </row>
    <row r="9" spans="1:2" x14ac:dyDescent="0.3">
      <c r="A9" s="15" t="s">
        <v>8310</v>
      </c>
      <c r="B9" s="14">
        <v>4151.5200000000013</v>
      </c>
    </row>
    <row r="10" spans="1:2" x14ac:dyDescent="0.3">
      <c r="A10" s="15" t="s">
        <v>8309</v>
      </c>
      <c r="B10" s="14">
        <v>6362.1499999999987</v>
      </c>
    </row>
    <row r="11" spans="1:2" x14ac:dyDescent="0.3">
      <c r="A11" s="13" t="s">
        <v>8334</v>
      </c>
      <c r="B11" s="14">
        <v>7783.2100000000009</v>
      </c>
    </row>
    <row r="12" spans="1:2" x14ac:dyDescent="0.3">
      <c r="A12" s="15" t="s">
        <v>8335</v>
      </c>
      <c r="B12" s="14">
        <v>4320.9500000000007</v>
      </c>
    </row>
    <row r="13" spans="1:2" x14ac:dyDescent="0.3">
      <c r="A13" s="15" t="s">
        <v>8351</v>
      </c>
      <c r="B13" s="14">
        <v>200.95</v>
      </c>
    </row>
    <row r="14" spans="1:2" x14ac:dyDescent="0.3">
      <c r="A14" s="15" t="s">
        <v>8350</v>
      </c>
      <c r="B14" s="14">
        <v>3261.3100000000004</v>
      </c>
    </row>
    <row r="15" spans="1:2" x14ac:dyDescent="0.3">
      <c r="A15" s="13" t="s">
        <v>8331</v>
      </c>
      <c r="B15" s="14">
        <v>6600.32</v>
      </c>
    </row>
    <row r="16" spans="1:2" x14ac:dyDescent="0.3">
      <c r="A16" s="15" t="s">
        <v>8333</v>
      </c>
      <c r="B16" s="14">
        <v>844.38000000000011</v>
      </c>
    </row>
    <row r="17" spans="1:2" x14ac:dyDescent="0.3">
      <c r="A17" s="15" t="s">
        <v>8349</v>
      </c>
      <c r="B17" s="14">
        <v>3323.0599999999995</v>
      </c>
    </row>
    <row r="18" spans="1:2" x14ac:dyDescent="0.3">
      <c r="A18" s="15" t="s">
        <v>8332</v>
      </c>
      <c r="B18" s="14">
        <v>2432.88</v>
      </c>
    </row>
    <row r="19" spans="1:2" x14ac:dyDescent="0.3">
      <c r="A19" s="13" t="s">
        <v>8329</v>
      </c>
      <c r="B19" s="14">
        <v>491.99</v>
      </c>
    </row>
    <row r="20" spans="1:2" x14ac:dyDescent="0.3">
      <c r="A20" s="15" t="s">
        <v>8330</v>
      </c>
      <c r="B20" s="14">
        <v>491.99</v>
      </c>
    </row>
    <row r="21" spans="1:2" x14ac:dyDescent="0.3">
      <c r="A21" s="13" t="s">
        <v>8323</v>
      </c>
      <c r="B21" s="14">
        <v>43301.969999999994</v>
      </c>
    </row>
    <row r="22" spans="1:2" x14ac:dyDescent="0.3">
      <c r="A22" s="15" t="s">
        <v>8352</v>
      </c>
      <c r="B22" s="14">
        <v>3001.1099999999997</v>
      </c>
    </row>
    <row r="23" spans="1:2" x14ac:dyDescent="0.3">
      <c r="A23" s="15" t="s">
        <v>8328</v>
      </c>
      <c r="B23" s="14">
        <v>1585.6100000000001</v>
      </c>
    </row>
    <row r="24" spans="1:2" x14ac:dyDescent="0.3">
      <c r="A24" s="15" t="s">
        <v>8345</v>
      </c>
      <c r="B24" s="14">
        <v>3258.3699999999994</v>
      </c>
    </row>
    <row r="25" spans="1:2" x14ac:dyDescent="0.3">
      <c r="A25" s="15" t="s">
        <v>8327</v>
      </c>
      <c r="B25" s="14">
        <v>10236.040000000001</v>
      </c>
    </row>
    <row r="26" spans="1:2" x14ac:dyDescent="0.3">
      <c r="A26" s="15" t="s">
        <v>8326</v>
      </c>
      <c r="B26" s="14">
        <v>2294.94</v>
      </c>
    </row>
    <row r="27" spans="1:2" x14ac:dyDescent="0.3">
      <c r="A27" s="15" t="s">
        <v>8325</v>
      </c>
      <c r="B27" s="14">
        <v>597.88</v>
      </c>
    </row>
    <row r="28" spans="1:2" x14ac:dyDescent="0.3">
      <c r="A28" s="15" t="s">
        <v>8344</v>
      </c>
      <c r="B28" s="14">
        <v>2857.3100000000004</v>
      </c>
    </row>
    <row r="29" spans="1:2" x14ac:dyDescent="0.3">
      <c r="A29" s="15" t="s">
        <v>8324</v>
      </c>
      <c r="B29" s="14">
        <v>18925.439999999995</v>
      </c>
    </row>
    <row r="30" spans="1:2" x14ac:dyDescent="0.3">
      <c r="A30" s="15" t="s">
        <v>8338</v>
      </c>
      <c r="B30" s="14">
        <v>545.27</v>
      </c>
    </row>
    <row r="31" spans="1:2" x14ac:dyDescent="0.3">
      <c r="A31" s="13" t="s">
        <v>8336</v>
      </c>
      <c r="B31" s="14">
        <v>10433.94</v>
      </c>
    </row>
    <row r="32" spans="1:2" x14ac:dyDescent="0.3">
      <c r="A32" s="15" t="s">
        <v>8341</v>
      </c>
      <c r="B32" s="14">
        <v>408.02</v>
      </c>
    </row>
    <row r="33" spans="1:2" x14ac:dyDescent="0.3">
      <c r="A33" s="15" t="s">
        <v>8348</v>
      </c>
      <c r="B33" s="14">
        <v>984.62999999999988</v>
      </c>
    </row>
    <row r="34" spans="1:2" x14ac:dyDescent="0.3">
      <c r="A34" s="15" t="s">
        <v>8337</v>
      </c>
      <c r="B34" s="14">
        <v>8906.01</v>
      </c>
    </row>
    <row r="35" spans="1:2" x14ac:dyDescent="0.3">
      <c r="A35" s="15" t="s">
        <v>8343</v>
      </c>
      <c r="B35" s="14">
        <v>135.28</v>
      </c>
    </row>
    <row r="36" spans="1:2" x14ac:dyDescent="0.3">
      <c r="A36" s="13" t="s">
        <v>8320</v>
      </c>
      <c r="B36" s="14">
        <v>8789.3100000000013</v>
      </c>
    </row>
    <row r="37" spans="1:2" x14ac:dyDescent="0.3">
      <c r="A37" s="15" t="s">
        <v>8342</v>
      </c>
      <c r="B37" s="14">
        <v>822.28000000000009</v>
      </c>
    </row>
    <row r="38" spans="1:2" x14ac:dyDescent="0.3">
      <c r="A38" s="15" t="s">
        <v>8356</v>
      </c>
      <c r="B38" s="14">
        <v>906.31000000000006</v>
      </c>
    </row>
    <row r="39" spans="1:2" x14ac:dyDescent="0.3">
      <c r="A39" s="15" t="s">
        <v>8322</v>
      </c>
      <c r="B39" s="14">
        <v>829.40000000000009</v>
      </c>
    </row>
    <row r="40" spans="1:2" x14ac:dyDescent="0.3">
      <c r="A40" s="15" t="s">
        <v>8321</v>
      </c>
      <c r="B40" s="14">
        <v>4254.38</v>
      </c>
    </row>
    <row r="41" spans="1:2" x14ac:dyDescent="0.3">
      <c r="A41" s="15" t="s">
        <v>8340</v>
      </c>
      <c r="B41" s="14">
        <v>1181.8500000000001</v>
      </c>
    </row>
    <row r="42" spans="1:2" x14ac:dyDescent="0.3">
      <c r="A42" s="15" t="s">
        <v>8339</v>
      </c>
      <c r="B42" s="14">
        <v>795.09</v>
      </c>
    </row>
    <row r="43" spans="1:2" x14ac:dyDescent="0.3">
      <c r="A43" s="13" t="s">
        <v>8317</v>
      </c>
      <c r="B43" s="14">
        <v>51938.689999999988</v>
      </c>
    </row>
    <row r="44" spans="1:2" x14ac:dyDescent="0.3">
      <c r="A44" s="15" t="s">
        <v>8346</v>
      </c>
      <c r="B44" s="14">
        <v>723.15</v>
      </c>
    </row>
    <row r="45" spans="1:2" x14ac:dyDescent="0.3">
      <c r="A45" s="15" t="s">
        <v>8347</v>
      </c>
      <c r="B45" s="14">
        <v>19594.949999999997</v>
      </c>
    </row>
    <row r="46" spans="1:2" x14ac:dyDescent="0.3">
      <c r="A46" s="15" t="s">
        <v>8354</v>
      </c>
      <c r="B46" s="14">
        <v>1517.0800000000002</v>
      </c>
    </row>
    <row r="47" spans="1:2" x14ac:dyDescent="0.3">
      <c r="A47" s="15" t="s">
        <v>8353</v>
      </c>
      <c r="B47" s="14">
        <v>3424.0200000000004</v>
      </c>
    </row>
    <row r="48" spans="1:2" x14ac:dyDescent="0.3">
      <c r="A48" s="15" t="s">
        <v>8319</v>
      </c>
      <c r="B48" s="14">
        <v>22553.319999999992</v>
      </c>
    </row>
    <row r="49" spans="1:7" x14ac:dyDescent="0.3">
      <c r="A49" s="15" t="s">
        <v>8318</v>
      </c>
      <c r="B49" s="14">
        <v>4126.17</v>
      </c>
    </row>
    <row r="50" spans="1:7" x14ac:dyDescent="0.3">
      <c r="A50" s="13" t="s">
        <v>8315</v>
      </c>
      <c r="B50" s="14">
        <v>72658.559999999969</v>
      </c>
    </row>
    <row r="51" spans="1:7" x14ac:dyDescent="0.3">
      <c r="A51" s="15" t="s">
        <v>8357</v>
      </c>
      <c r="B51" s="14">
        <v>7548.02</v>
      </c>
    </row>
    <row r="52" spans="1:7" x14ac:dyDescent="0.3">
      <c r="A52" s="15" t="s">
        <v>8316</v>
      </c>
      <c r="B52" s="14">
        <v>51250.919999999969</v>
      </c>
    </row>
    <row r="53" spans="1:7" x14ac:dyDescent="0.3">
      <c r="A53" s="15" t="s">
        <v>8355</v>
      </c>
      <c r="B53" s="14">
        <v>13859.620000000003</v>
      </c>
    </row>
    <row r="54" spans="1:7" x14ac:dyDescent="0.3">
      <c r="A54" s="13" t="s">
        <v>8361</v>
      </c>
      <c r="B54" s="14">
        <v>241432.71999999997</v>
      </c>
    </row>
    <row r="57" spans="1:7" x14ac:dyDescent="0.3">
      <c r="A57" s="20">
        <v>20</v>
      </c>
      <c r="B57" s="21">
        <v>22</v>
      </c>
      <c r="C57" s="21">
        <v>45</v>
      </c>
      <c r="D57" s="21">
        <v>50</v>
      </c>
      <c r="E57" s="21">
        <v>67</v>
      </c>
      <c r="F57" s="21">
        <v>88</v>
      </c>
      <c r="G57" s="22">
        <v>92</v>
      </c>
    </row>
    <row r="58" spans="1:7" x14ac:dyDescent="0.3">
      <c r="A58" s="23"/>
      <c r="B58" s="24"/>
      <c r="C58" s="24"/>
      <c r="D58" s="24"/>
      <c r="E58" s="24"/>
      <c r="F58" s="24"/>
      <c r="G58" s="25"/>
    </row>
    <row r="59" spans="1:7" x14ac:dyDescent="0.3">
      <c r="A59" s="26">
        <f>MEDIAN(A57:G57)</f>
        <v>50</v>
      </c>
      <c r="B59" s="27" t="s">
        <v>8384</v>
      </c>
      <c r="C59" s="27"/>
      <c r="D59" s="27"/>
      <c r="E59" s="27"/>
      <c r="F59" s="27"/>
      <c r="G59" s="28"/>
    </row>
    <row r="61" spans="1:7" x14ac:dyDescent="0.3">
      <c r="A61" s="20">
        <v>22</v>
      </c>
      <c r="B61" s="21">
        <v>80</v>
      </c>
      <c r="C61" s="21">
        <v>100</v>
      </c>
      <c r="D61" s="21">
        <v>58</v>
      </c>
      <c r="E61" s="21">
        <v>45</v>
      </c>
      <c r="F61" s="21">
        <v>36</v>
      </c>
      <c r="G61" s="22">
        <v>44</v>
      </c>
    </row>
    <row r="62" spans="1:7" x14ac:dyDescent="0.3">
      <c r="A62" s="23"/>
      <c r="B62" s="24"/>
      <c r="C62" s="24"/>
      <c r="D62" s="24"/>
      <c r="E62" s="24"/>
      <c r="F62" s="24"/>
      <c r="G62" s="25"/>
    </row>
    <row r="63" spans="1:7" x14ac:dyDescent="0.3">
      <c r="A63" s="26">
        <f>AVERAGE(A61:G61)</f>
        <v>55</v>
      </c>
      <c r="B63" s="27" t="s">
        <v>8385</v>
      </c>
      <c r="C63" s="27"/>
      <c r="D63" s="27"/>
      <c r="E63" s="27"/>
      <c r="F63" s="27"/>
      <c r="G63" s="28"/>
    </row>
    <row r="72" spans="2:2" x14ac:dyDescent="0.3">
      <c r="B72" t="s">
        <v>8392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36DC6-3565-44B2-B011-EAAC5C84234B}">
  <dimension ref="A1:T46"/>
  <sheetViews>
    <sheetView workbookViewId="0">
      <selection sqref="A1:T46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" t="s">
        <v>8366</v>
      </c>
      <c r="T1" s="1" t="s">
        <v>8367</v>
      </c>
    </row>
    <row r="2" spans="1:20" ht="216" x14ac:dyDescent="0.3">
      <c r="A2">
        <v>2921</v>
      </c>
      <c r="B2" s="9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 s="7">
        <v>43</v>
      </c>
      <c r="Q2" s="11" t="s">
        <v>8315</v>
      </c>
      <c r="R2" t="s">
        <v>8357</v>
      </c>
      <c r="S2" s="16">
        <v>41877.886620370373</v>
      </c>
      <c r="T2" s="16">
        <v>41907.886620370373</v>
      </c>
    </row>
    <row r="3" spans="1:20" ht="201.6" x14ac:dyDescent="0.3">
      <c r="A3">
        <v>2923</v>
      </c>
      <c r="B3" s="9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 s="7">
        <v>30</v>
      </c>
      <c r="Q3" s="11" t="s">
        <v>8315</v>
      </c>
      <c r="R3" t="s">
        <v>8357</v>
      </c>
      <c r="S3" s="16">
        <v>42013.15253472222</v>
      </c>
      <c r="T3" s="16">
        <v>42028.125</v>
      </c>
    </row>
    <row r="4" spans="1:20" ht="273.60000000000002" x14ac:dyDescent="0.3">
      <c r="A4">
        <v>2924</v>
      </c>
      <c r="B4" s="9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 s="7">
        <v>175.51</v>
      </c>
      <c r="Q4" s="11" t="s">
        <v>8315</v>
      </c>
      <c r="R4" t="s">
        <v>8357</v>
      </c>
      <c r="S4" s="16">
        <v>42103.556828703702</v>
      </c>
      <c r="T4" s="16">
        <v>42133.165972222225</v>
      </c>
    </row>
    <row r="5" spans="1:20" ht="201.6" x14ac:dyDescent="0.3">
      <c r="A5">
        <v>2925</v>
      </c>
      <c r="B5" s="9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 s="7">
        <v>231.66</v>
      </c>
      <c r="Q5" s="11" t="s">
        <v>8315</v>
      </c>
      <c r="R5" t="s">
        <v>8357</v>
      </c>
      <c r="S5" s="16">
        <v>41863.584120370368</v>
      </c>
      <c r="T5" s="16">
        <v>41893.584120370368</v>
      </c>
    </row>
    <row r="6" spans="1:20" ht="244.8" x14ac:dyDescent="0.3">
      <c r="A6">
        <v>2926</v>
      </c>
      <c r="B6" s="9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 s="7">
        <v>75</v>
      </c>
      <c r="Q6" s="11" t="s">
        <v>8315</v>
      </c>
      <c r="R6" t="s">
        <v>8357</v>
      </c>
      <c r="S6" s="16">
        <v>42044.765960648147</v>
      </c>
      <c r="T6" s="16">
        <v>42058.765960648147</v>
      </c>
    </row>
    <row r="7" spans="1:20" ht="259.2" x14ac:dyDescent="0.3">
      <c r="A7">
        <v>2927</v>
      </c>
      <c r="B7" s="9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 s="7">
        <v>112.14</v>
      </c>
      <c r="Q7" s="11" t="s">
        <v>8315</v>
      </c>
      <c r="R7" t="s">
        <v>8357</v>
      </c>
      <c r="S7" s="16">
        <v>41806.669317129628</v>
      </c>
      <c r="T7" s="16">
        <v>41835.208333333336</v>
      </c>
    </row>
    <row r="8" spans="1:20" ht="115.2" x14ac:dyDescent="0.3">
      <c r="A8">
        <v>2928</v>
      </c>
      <c r="B8" s="9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 s="7">
        <v>41.67</v>
      </c>
      <c r="Q8" s="11" t="s">
        <v>8315</v>
      </c>
      <c r="R8" t="s">
        <v>8357</v>
      </c>
      <c r="S8" s="16">
        <v>42403.998217592598</v>
      </c>
      <c r="T8" s="16">
        <v>42433.998217592598</v>
      </c>
    </row>
    <row r="9" spans="1:20" ht="244.8" x14ac:dyDescent="0.3">
      <c r="A9">
        <v>2929</v>
      </c>
      <c r="B9" s="9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 s="7">
        <v>255.17</v>
      </c>
      <c r="Q9" s="11" t="s">
        <v>8315</v>
      </c>
      <c r="R9" t="s">
        <v>8357</v>
      </c>
      <c r="S9" s="16">
        <v>41754.564328703702</v>
      </c>
      <c r="T9" s="16">
        <v>41784.564328703702</v>
      </c>
    </row>
    <row r="10" spans="1:20" ht="273.60000000000002" x14ac:dyDescent="0.3">
      <c r="A10">
        <v>2933</v>
      </c>
      <c r="B10" s="9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 s="7">
        <v>47.57</v>
      </c>
      <c r="Q10" s="11" t="s">
        <v>8315</v>
      </c>
      <c r="R10" t="s">
        <v>8357</v>
      </c>
      <c r="S10" s="16">
        <v>42495.956631944442</v>
      </c>
      <c r="T10" s="16">
        <v>42525.956631944442</v>
      </c>
    </row>
    <row r="11" spans="1:20" ht="201.6" x14ac:dyDescent="0.3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 s="7">
        <v>90.54</v>
      </c>
      <c r="Q11" s="11" t="s">
        <v>8315</v>
      </c>
      <c r="R11" t="s">
        <v>8357</v>
      </c>
      <c r="S11" s="16">
        <v>42553.583425925928</v>
      </c>
      <c r="T11" s="16">
        <v>42611.708333333328</v>
      </c>
    </row>
    <row r="12" spans="1:20" ht="230.4" x14ac:dyDescent="0.3">
      <c r="A12">
        <v>2936</v>
      </c>
      <c r="B12" s="9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 s="7">
        <v>37.65</v>
      </c>
      <c r="Q12" s="11" t="s">
        <v>8315</v>
      </c>
      <c r="R12" t="s">
        <v>8357</v>
      </c>
      <c r="S12" s="16">
        <v>41912.650729166664</v>
      </c>
      <c r="T12" s="16">
        <v>41925.207638888889</v>
      </c>
    </row>
    <row r="13" spans="1:20" ht="244.8" x14ac:dyDescent="0.3">
      <c r="A13">
        <v>2938</v>
      </c>
      <c r="B13" s="9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 s="7">
        <v>126.72</v>
      </c>
      <c r="Q13" s="11" t="s">
        <v>8315</v>
      </c>
      <c r="R13" t="s">
        <v>8357</v>
      </c>
      <c r="S13" s="16">
        <v>42004.703865740739</v>
      </c>
      <c r="T13" s="16">
        <v>42034.703865740739</v>
      </c>
    </row>
    <row r="14" spans="1:20" ht="244.8" x14ac:dyDescent="0.3">
      <c r="A14">
        <v>2939</v>
      </c>
      <c r="B14" s="9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 s="7">
        <v>329.2</v>
      </c>
      <c r="Q14" s="11" t="s">
        <v>8315</v>
      </c>
      <c r="R14" t="s">
        <v>8357</v>
      </c>
      <c r="S14" s="16">
        <v>41845.809166666666</v>
      </c>
      <c r="T14" s="16">
        <v>41879.041666666664</v>
      </c>
    </row>
    <row r="15" spans="1:20" ht="216" x14ac:dyDescent="0.3">
      <c r="A15">
        <v>2940</v>
      </c>
      <c r="B15" s="9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 s="7">
        <v>81.239999999999995</v>
      </c>
      <c r="Q15" s="11" t="s">
        <v>8315</v>
      </c>
      <c r="R15" t="s">
        <v>8357</v>
      </c>
      <c r="S15" s="16">
        <v>41982.773356481484</v>
      </c>
      <c r="T15" s="16">
        <v>42022.773356481484</v>
      </c>
    </row>
    <row r="16" spans="1:20" ht="230.4" x14ac:dyDescent="0.3">
      <c r="A16">
        <v>3748</v>
      </c>
      <c r="B16" s="9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 s="7">
        <v>99.54</v>
      </c>
      <c r="Q16" s="11" t="s">
        <v>8315</v>
      </c>
      <c r="R16" t="s">
        <v>8357</v>
      </c>
      <c r="S16" s="16">
        <v>42395.706435185188</v>
      </c>
      <c r="T16" s="16">
        <v>42416.249305555553</v>
      </c>
    </row>
    <row r="17" spans="1:20" ht="187.2" x14ac:dyDescent="0.3">
      <c r="A17">
        <v>3749</v>
      </c>
      <c r="B17" s="9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 s="7">
        <v>75</v>
      </c>
      <c r="Q17" s="11" t="s">
        <v>8315</v>
      </c>
      <c r="R17" t="s">
        <v>8357</v>
      </c>
      <c r="S17" s="16">
        <v>42458.127175925925</v>
      </c>
      <c r="T17" s="16">
        <v>42489.165972222225</v>
      </c>
    </row>
    <row r="18" spans="1:20" ht="259.2" x14ac:dyDescent="0.3">
      <c r="A18">
        <v>3750</v>
      </c>
      <c r="B18" s="9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 s="7">
        <v>215.25</v>
      </c>
      <c r="Q18" s="11" t="s">
        <v>8315</v>
      </c>
      <c r="R18" t="s">
        <v>8357</v>
      </c>
      <c r="S18" s="16">
        <v>42016.981574074074</v>
      </c>
      <c r="T18" s="16">
        <v>42045.332638888889</v>
      </c>
    </row>
    <row r="19" spans="1:20" ht="216" x14ac:dyDescent="0.3">
      <c r="A19">
        <v>3751</v>
      </c>
      <c r="B19" s="9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 s="7">
        <v>120.55</v>
      </c>
      <c r="Q19" s="11" t="s">
        <v>8315</v>
      </c>
      <c r="R19" t="s">
        <v>8357</v>
      </c>
      <c r="S19" s="16">
        <v>42403.035567129627</v>
      </c>
      <c r="T19" s="16">
        <v>42462.993900462956</v>
      </c>
    </row>
    <row r="20" spans="1:20" ht="288" x14ac:dyDescent="0.3">
      <c r="A20">
        <v>3753</v>
      </c>
      <c r="B20" s="9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 s="7">
        <v>172.23</v>
      </c>
      <c r="Q20" s="11" t="s">
        <v>8315</v>
      </c>
      <c r="R20" t="s">
        <v>8357</v>
      </c>
      <c r="S20" s="16">
        <v>42128.824074074073</v>
      </c>
      <c r="T20" s="16">
        <v>42158</v>
      </c>
    </row>
    <row r="21" spans="1:20" ht="201.6" x14ac:dyDescent="0.3">
      <c r="A21">
        <v>3754</v>
      </c>
      <c r="B21" s="9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 s="7">
        <v>111.11</v>
      </c>
      <c r="Q21" s="11" t="s">
        <v>8315</v>
      </c>
      <c r="R21" t="s">
        <v>8357</v>
      </c>
      <c r="S21" s="16">
        <v>41808.881215277775</v>
      </c>
      <c r="T21" s="16">
        <v>41846.207638888889</v>
      </c>
    </row>
    <row r="22" spans="1:20" ht="244.8" x14ac:dyDescent="0.3">
      <c r="A22">
        <v>3756</v>
      </c>
      <c r="B22" s="9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 s="7">
        <v>267.64999999999998</v>
      </c>
      <c r="Q22" s="11" t="s">
        <v>8315</v>
      </c>
      <c r="R22" t="s">
        <v>8357</v>
      </c>
      <c r="S22" s="16">
        <v>41771.814791666664</v>
      </c>
      <c r="T22" s="16">
        <v>41801.814791666664</v>
      </c>
    </row>
    <row r="23" spans="1:20" ht="216" x14ac:dyDescent="0.3">
      <c r="A23">
        <v>3757</v>
      </c>
      <c r="B23" s="9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 s="7">
        <v>75.959999999999994</v>
      </c>
      <c r="Q23" s="11" t="s">
        <v>8315</v>
      </c>
      <c r="R23" t="s">
        <v>8357</v>
      </c>
      <c r="S23" s="16">
        <v>41954.850868055553</v>
      </c>
      <c r="T23" s="16">
        <v>41974.850868055553</v>
      </c>
    </row>
    <row r="24" spans="1:20" ht="115.2" x14ac:dyDescent="0.3">
      <c r="A24">
        <v>3758</v>
      </c>
      <c r="B24" s="9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 s="7">
        <v>59.04</v>
      </c>
      <c r="Q24" s="11" t="s">
        <v>8315</v>
      </c>
      <c r="R24" t="s">
        <v>8357</v>
      </c>
      <c r="S24" s="16">
        <v>41747.471504629626</v>
      </c>
      <c r="T24" s="16">
        <v>41778.208333333336</v>
      </c>
    </row>
    <row r="25" spans="1:20" ht="129.6" x14ac:dyDescent="0.3">
      <c r="A25">
        <v>3759</v>
      </c>
      <c r="B25" s="9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 s="7">
        <v>50.11</v>
      </c>
      <c r="Q25" s="11" t="s">
        <v>8315</v>
      </c>
      <c r="R25" t="s">
        <v>8357</v>
      </c>
      <c r="S25" s="16">
        <v>42182.108252314814</v>
      </c>
      <c r="T25" s="16">
        <v>42242.108252314814</v>
      </c>
    </row>
    <row r="26" spans="1:20" ht="230.4" x14ac:dyDescent="0.3">
      <c r="A26">
        <v>3760</v>
      </c>
      <c r="B26" s="9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 s="7">
        <v>55.5</v>
      </c>
      <c r="Q26" s="11" t="s">
        <v>8315</v>
      </c>
      <c r="R26" t="s">
        <v>8357</v>
      </c>
      <c r="S26" s="16">
        <v>41739.525300925925</v>
      </c>
      <c r="T26" s="16">
        <v>41764.525300925925</v>
      </c>
    </row>
    <row r="27" spans="1:20" ht="129.6" x14ac:dyDescent="0.3">
      <c r="A27">
        <v>3763</v>
      </c>
      <c r="B27" s="9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 s="7">
        <v>64.94</v>
      </c>
      <c r="Q27" s="11" t="s">
        <v>8315</v>
      </c>
      <c r="R27" t="s">
        <v>8357</v>
      </c>
      <c r="S27" s="16">
        <v>42065.750300925924</v>
      </c>
      <c r="T27" s="16">
        <v>42095.708634259259</v>
      </c>
    </row>
    <row r="28" spans="1:20" ht="201.6" x14ac:dyDescent="0.3">
      <c r="A28">
        <v>3764</v>
      </c>
      <c r="B28" s="9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 s="7">
        <v>55.56</v>
      </c>
      <c r="Q28" s="11" t="s">
        <v>8315</v>
      </c>
      <c r="R28" t="s">
        <v>8357</v>
      </c>
      <c r="S28" s="16">
        <v>42499.842962962968</v>
      </c>
      <c r="T28" s="16">
        <v>42519.024999999994</v>
      </c>
    </row>
    <row r="29" spans="1:20" ht="259.2" x14ac:dyDescent="0.3">
      <c r="A29">
        <v>3765</v>
      </c>
      <c r="B29" s="9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 s="7">
        <v>74.22</v>
      </c>
      <c r="Q29" s="11" t="s">
        <v>8315</v>
      </c>
      <c r="R29" t="s">
        <v>8357</v>
      </c>
      <c r="S29" s="16">
        <v>41820.776412037041</v>
      </c>
      <c r="T29" s="16">
        <v>41850.776412037041</v>
      </c>
    </row>
    <row r="30" spans="1:20" ht="187.2" x14ac:dyDescent="0.3">
      <c r="A30">
        <v>3766</v>
      </c>
      <c r="B30" s="9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 s="7">
        <v>106.93</v>
      </c>
      <c r="Q30" s="11" t="s">
        <v>8315</v>
      </c>
      <c r="R30" t="s">
        <v>8357</v>
      </c>
      <c r="S30" s="16">
        <v>41788.167187500003</v>
      </c>
      <c r="T30" s="16">
        <v>41823.167187500003</v>
      </c>
    </row>
    <row r="31" spans="1:20" ht="244.8" x14ac:dyDescent="0.3">
      <c r="A31">
        <v>3767</v>
      </c>
      <c r="B31" s="9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 s="7">
        <v>41.7</v>
      </c>
      <c r="Q31" s="11" t="s">
        <v>8315</v>
      </c>
      <c r="R31" t="s">
        <v>8357</v>
      </c>
      <c r="S31" s="16">
        <v>42050.019641203704</v>
      </c>
      <c r="T31" s="16">
        <v>42064.207638888889</v>
      </c>
    </row>
    <row r="32" spans="1:20" ht="244.8" x14ac:dyDescent="0.3">
      <c r="A32">
        <v>3768</v>
      </c>
      <c r="B32" s="9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 s="7">
        <v>74.239999999999995</v>
      </c>
      <c r="Q32" s="11" t="s">
        <v>8315</v>
      </c>
      <c r="R32" t="s">
        <v>8357</v>
      </c>
      <c r="S32" s="16">
        <v>41772.727893518517</v>
      </c>
      <c r="T32" s="16">
        <v>41802.727893518517</v>
      </c>
    </row>
    <row r="33" spans="1:20" ht="216" x14ac:dyDescent="0.3">
      <c r="A33">
        <v>3769</v>
      </c>
      <c r="B33" s="9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 s="7">
        <v>73.33</v>
      </c>
      <c r="Q33" s="11" t="s">
        <v>8315</v>
      </c>
      <c r="R33" t="s">
        <v>8357</v>
      </c>
      <c r="S33" s="16">
        <v>42445.598136574074</v>
      </c>
      <c r="T33" s="16">
        <v>42475.598136574074</v>
      </c>
    </row>
    <row r="34" spans="1:20" ht="172.8" x14ac:dyDescent="0.3">
      <c r="A34">
        <v>3771</v>
      </c>
      <c r="B34" s="9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 s="7">
        <v>38.42</v>
      </c>
      <c r="Q34" s="11" t="s">
        <v>8315</v>
      </c>
      <c r="R34" t="s">
        <v>8357</v>
      </c>
      <c r="S34" s="16">
        <v>42493.857083333336</v>
      </c>
      <c r="T34" s="16">
        <v>42508</v>
      </c>
    </row>
    <row r="35" spans="1:20" ht="216" x14ac:dyDescent="0.3">
      <c r="A35">
        <v>3772</v>
      </c>
      <c r="B35" s="9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 s="7">
        <v>166.97</v>
      </c>
      <c r="Q35" s="11" t="s">
        <v>8315</v>
      </c>
      <c r="R35" t="s">
        <v>8357</v>
      </c>
      <c r="S35" s="16">
        <v>42682.616967592592</v>
      </c>
      <c r="T35" s="16">
        <v>42703.25</v>
      </c>
    </row>
    <row r="36" spans="1:20" ht="172.8" x14ac:dyDescent="0.3">
      <c r="A36">
        <v>3773</v>
      </c>
      <c r="B36" s="9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 s="7">
        <v>94.91</v>
      </c>
      <c r="Q36" s="11" t="s">
        <v>8315</v>
      </c>
      <c r="R36" t="s">
        <v>8357</v>
      </c>
      <c r="S36" s="16">
        <v>42656.005173611105</v>
      </c>
      <c r="T36" s="16">
        <v>42689.088888888888</v>
      </c>
    </row>
    <row r="37" spans="1:20" ht="230.4" x14ac:dyDescent="0.3">
      <c r="A37">
        <v>3775</v>
      </c>
      <c r="B37" s="9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 s="7">
        <v>143.21</v>
      </c>
      <c r="Q37" s="11" t="s">
        <v>8315</v>
      </c>
      <c r="R37" t="s">
        <v>8357</v>
      </c>
      <c r="S37" s="16">
        <v>42075.942627314813</v>
      </c>
      <c r="T37" s="16">
        <v>42103.166666666672</v>
      </c>
    </row>
    <row r="38" spans="1:20" ht="288" x14ac:dyDescent="0.3">
      <c r="A38">
        <v>3776</v>
      </c>
      <c r="B38" s="9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 s="7">
        <v>90.82</v>
      </c>
      <c r="Q38" s="11" t="s">
        <v>8315</v>
      </c>
      <c r="R38" t="s">
        <v>8357</v>
      </c>
      <c r="S38" s="16">
        <v>41814.367800925924</v>
      </c>
      <c r="T38" s="16">
        <v>41852.041666666664</v>
      </c>
    </row>
    <row r="39" spans="1:20" ht="244.8" x14ac:dyDescent="0.3">
      <c r="A39">
        <v>3777</v>
      </c>
      <c r="B39" s="9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 s="7">
        <v>48.54</v>
      </c>
      <c r="Q39" s="11" t="s">
        <v>8315</v>
      </c>
      <c r="R39" t="s">
        <v>8357</v>
      </c>
      <c r="S39" s="16">
        <v>41887.111354166671</v>
      </c>
      <c r="T39" s="16">
        <v>41909.166666666664</v>
      </c>
    </row>
    <row r="40" spans="1:20" ht="158.4" x14ac:dyDescent="0.3">
      <c r="A40">
        <v>3778</v>
      </c>
      <c r="B40" s="9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 s="7">
        <v>70.03</v>
      </c>
      <c r="Q40" s="11" t="s">
        <v>8315</v>
      </c>
      <c r="R40" t="s">
        <v>8357</v>
      </c>
      <c r="S40" s="16">
        <v>41989.819212962961</v>
      </c>
      <c r="T40" s="16">
        <v>42049.819212962961</v>
      </c>
    </row>
    <row r="41" spans="1:20" ht="115.2" x14ac:dyDescent="0.3">
      <c r="A41">
        <v>3779</v>
      </c>
      <c r="B41" s="9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 s="7">
        <v>135.63</v>
      </c>
      <c r="Q41" s="11" t="s">
        <v>8315</v>
      </c>
      <c r="R41" t="s">
        <v>8357</v>
      </c>
      <c r="S41" s="16">
        <v>42425.735416666663</v>
      </c>
      <c r="T41" s="16">
        <v>42455.693750000006</v>
      </c>
    </row>
    <row r="42" spans="1:20" ht="216" x14ac:dyDescent="0.3">
      <c r="A42">
        <v>3780</v>
      </c>
      <c r="B42" s="9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 s="7">
        <v>100</v>
      </c>
      <c r="Q42" s="11" t="s">
        <v>8315</v>
      </c>
      <c r="R42" t="s">
        <v>8357</v>
      </c>
      <c r="S42" s="16">
        <v>42166.219733796301</v>
      </c>
      <c r="T42" s="16">
        <v>42198.837499999994</v>
      </c>
    </row>
    <row r="43" spans="1:20" ht="273.60000000000002" x14ac:dyDescent="0.3">
      <c r="A43">
        <v>3781</v>
      </c>
      <c r="B43" s="9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 s="7">
        <v>94.9</v>
      </c>
      <c r="Q43" s="11" t="s">
        <v>8315</v>
      </c>
      <c r="R43" t="s">
        <v>8357</v>
      </c>
      <c r="S43" s="16">
        <v>41865.882928240739</v>
      </c>
      <c r="T43" s="16">
        <v>41890.882928240739</v>
      </c>
    </row>
    <row r="44" spans="1:20" ht="216" x14ac:dyDescent="0.3">
      <c r="A44">
        <v>3783</v>
      </c>
      <c r="B44" s="9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 s="7">
        <v>64.459999999999994</v>
      </c>
      <c r="Q44" s="11" t="s">
        <v>8315</v>
      </c>
      <c r="R44" t="s">
        <v>8357</v>
      </c>
      <c r="S44" s="16">
        <v>42420.140277777777</v>
      </c>
      <c r="T44" s="16">
        <v>42444.666666666672</v>
      </c>
    </row>
    <row r="45" spans="1:20" ht="244.8" x14ac:dyDescent="0.3">
      <c r="A45">
        <v>3786</v>
      </c>
      <c r="B45" s="9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 s="7">
        <v>93.77</v>
      </c>
      <c r="Q45" s="11" t="s">
        <v>8315</v>
      </c>
      <c r="R45" t="s">
        <v>8357</v>
      </c>
      <c r="S45" s="16">
        <v>42487.037905092591</v>
      </c>
      <c r="T45" s="16">
        <v>42517.037905092591</v>
      </c>
    </row>
    <row r="46" spans="1:20" ht="230.4" x14ac:dyDescent="0.3">
      <c r="A46">
        <v>3787</v>
      </c>
      <c r="B46" s="9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 s="7">
        <v>35.1</v>
      </c>
      <c r="Q46" s="11" t="s">
        <v>8315</v>
      </c>
      <c r="R46" t="s">
        <v>8357</v>
      </c>
      <c r="S46" s="16">
        <v>42167.534791666665</v>
      </c>
      <c r="T46" s="16">
        <v>42196.165972222225</v>
      </c>
    </row>
  </sheetData>
  <conditionalFormatting sqref="F1:F46">
    <cfRule type="cellIs" dxfId="11" priority="2" operator="equal">
      <formula>"canceled"</formula>
    </cfRule>
    <cfRule type="cellIs" dxfId="10" priority="3" operator="equal">
      <formula>"cancelled"</formula>
    </cfRule>
    <cfRule type="cellIs" dxfId="9" priority="4" operator="equal">
      <formula>"failed"</formula>
    </cfRule>
    <cfRule type="cellIs" dxfId="8" priority="5" operator="equal">
      <formula>"cancelled"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S1:T1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B5DE0-C4D6-4840-AB8E-DC9509A885A8}">
  <dimension ref="A1:T41"/>
  <sheetViews>
    <sheetView workbookViewId="0">
      <selection activeCell="G4" sqref="G4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" t="s">
        <v>8366</v>
      </c>
      <c r="T1" s="1" t="s">
        <v>8367</v>
      </c>
    </row>
    <row r="2" spans="1:20" ht="230.4" x14ac:dyDescent="0.3">
      <c r="A2">
        <v>3191</v>
      </c>
      <c r="B2" s="9" t="s">
        <v>3191</v>
      </c>
      <c r="C2" s="3" t="s">
        <v>7301</v>
      </c>
      <c r="D2" s="5">
        <v>3750</v>
      </c>
      <c r="E2" s="7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 s="7">
        <v>37.75</v>
      </c>
      <c r="Q2" s="11" t="s">
        <v>8315</v>
      </c>
      <c r="R2" t="s">
        <v>8357</v>
      </c>
      <c r="S2" s="16">
        <v>42538.755428240736</v>
      </c>
      <c r="T2" s="16">
        <v>42598.755428240736</v>
      </c>
    </row>
    <row r="3" spans="1:20" ht="259.2" x14ac:dyDescent="0.3">
      <c r="A3">
        <v>3194</v>
      </c>
      <c r="B3" s="9" t="s">
        <v>3194</v>
      </c>
      <c r="C3" s="3" t="s">
        <v>7304</v>
      </c>
      <c r="D3" s="5">
        <v>11000</v>
      </c>
      <c r="E3" s="7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 s="7">
        <v>0</v>
      </c>
      <c r="Q3" s="11" t="s">
        <v>8315</v>
      </c>
      <c r="R3" t="s">
        <v>8357</v>
      </c>
      <c r="S3" s="16">
        <v>42182.062476851846</v>
      </c>
      <c r="T3" s="16">
        <v>42212.062476851846</v>
      </c>
    </row>
    <row r="4" spans="1:20" ht="244.8" x14ac:dyDescent="0.3">
      <c r="A4">
        <v>3195</v>
      </c>
      <c r="B4" s="9" t="s">
        <v>3195</v>
      </c>
      <c r="C4" s="3" t="s">
        <v>7305</v>
      </c>
      <c r="D4" s="5">
        <v>3500</v>
      </c>
      <c r="E4" s="7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 s="7">
        <v>53.08</v>
      </c>
      <c r="Q4" s="11" t="s">
        <v>8315</v>
      </c>
      <c r="R4" t="s">
        <v>8357</v>
      </c>
      <c r="S4" s="16">
        <v>42017.594236111108</v>
      </c>
      <c r="T4" s="16">
        <v>42047.594236111108</v>
      </c>
    </row>
    <row r="5" spans="1:20" ht="230.4" x14ac:dyDescent="0.3">
      <c r="A5">
        <v>3196</v>
      </c>
      <c r="B5" s="9" t="s">
        <v>3196</v>
      </c>
      <c r="C5" s="3" t="s">
        <v>7306</v>
      </c>
      <c r="D5" s="5">
        <v>3000000</v>
      </c>
      <c r="E5" s="7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 s="7">
        <v>300</v>
      </c>
      <c r="Q5" s="11" t="s">
        <v>8315</v>
      </c>
      <c r="R5" t="s">
        <v>8357</v>
      </c>
      <c r="S5" s="16">
        <v>42157.598090277781</v>
      </c>
      <c r="T5" s="16">
        <v>42217.583333333328</v>
      </c>
    </row>
    <row r="6" spans="1:20" ht="216" x14ac:dyDescent="0.3">
      <c r="A6">
        <v>3199</v>
      </c>
      <c r="B6" s="9" t="s">
        <v>3199</v>
      </c>
      <c r="C6" s="3" t="s">
        <v>7309</v>
      </c>
      <c r="D6" s="5">
        <v>5000</v>
      </c>
      <c r="E6" s="7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 s="7">
        <v>49.21</v>
      </c>
      <c r="Q6" s="11" t="s">
        <v>8315</v>
      </c>
      <c r="R6" t="s">
        <v>8357</v>
      </c>
      <c r="S6" s="16">
        <v>41858.761782407404</v>
      </c>
      <c r="T6" s="16">
        <v>41888.875</v>
      </c>
    </row>
    <row r="7" spans="1:20" ht="244.8" x14ac:dyDescent="0.3">
      <c r="A7">
        <v>3200</v>
      </c>
      <c r="B7" s="9" t="s">
        <v>3200</v>
      </c>
      <c r="C7" s="3" t="s">
        <v>7310</v>
      </c>
      <c r="D7" s="5">
        <v>50000</v>
      </c>
      <c r="E7" s="7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 s="7">
        <v>1</v>
      </c>
      <c r="Q7" s="11" t="s">
        <v>8315</v>
      </c>
      <c r="R7" t="s">
        <v>8357</v>
      </c>
      <c r="S7" s="16">
        <v>42460.320613425924</v>
      </c>
      <c r="T7" s="16">
        <v>42490.231944444444</v>
      </c>
    </row>
    <row r="8" spans="1:20" ht="230.4" x14ac:dyDescent="0.3">
      <c r="A8">
        <v>3202</v>
      </c>
      <c r="B8" s="9" t="s">
        <v>3202</v>
      </c>
      <c r="C8" s="3" t="s">
        <v>7312</v>
      </c>
      <c r="D8" s="5">
        <v>5000</v>
      </c>
      <c r="E8" s="7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 s="7">
        <v>109.04</v>
      </c>
      <c r="Q8" s="11" t="s">
        <v>8315</v>
      </c>
      <c r="R8" t="s">
        <v>8357</v>
      </c>
      <c r="S8" s="16">
        <v>42293.853541666671</v>
      </c>
      <c r="T8" s="16">
        <v>42352.249305555553</v>
      </c>
    </row>
    <row r="9" spans="1:20" ht="187.2" x14ac:dyDescent="0.3">
      <c r="A9">
        <v>3203</v>
      </c>
      <c r="B9" s="9" t="s">
        <v>3203</v>
      </c>
      <c r="C9" s="3" t="s">
        <v>7313</v>
      </c>
      <c r="D9" s="5">
        <v>1000</v>
      </c>
      <c r="E9" s="7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 s="7">
        <v>41.67</v>
      </c>
      <c r="Q9" s="11" t="s">
        <v>8315</v>
      </c>
      <c r="R9" t="s">
        <v>8357</v>
      </c>
      <c r="S9" s="16">
        <v>42242.988680555558</v>
      </c>
      <c r="T9" s="16">
        <v>42272.988680555558</v>
      </c>
    </row>
    <row r="10" spans="1:20" ht="230.4" x14ac:dyDescent="0.3">
      <c r="A10">
        <v>3204</v>
      </c>
      <c r="B10" s="9" t="s">
        <v>3204</v>
      </c>
      <c r="C10" s="3" t="s">
        <v>7314</v>
      </c>
      <c r="D10" s="5">
        <v>500</v>
      </c>
      <c r="E10" s="7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 s="7">
        <v>0</v>
      </c>
      <c r="Q10" s="11" t="s">
        <v>8315</v>
      </c>
      <c r="R10" t="s">
        <v>8357</v>
      </c>
      <c r="S10" s="16">
        <v>42172.686099537037</v>
      </c>
      <c r="T10" s="16">
        <v>42202.676388888889</v>
      </c>
    </row>
    <row r="11" spans="1:20" ht="216" x14ac:dyDescent="0.3">
      <c r="A11">
        <v>3206</v>
      </c>
      <c r="B11" s="9" t="s">
        <v>3206</v>
      </c>
      <c r="C11" s="3" t="s">
        <v>7316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 s="7">
        <v>0</v>
      </c>
      <c r="Q11" s="11" t="s">
        <v>8315</v>
      </c>
      <c r="R11" t="s">
        <v>8357</v>
      </c>
      <c r="S11" s="16">
        <v>42236.276053240741</v>
      </c>
      <c r="T11" s="16">
        <v>42266.276053240741</v>
      </c>
    </row>
    <row r="12" spans="1:20" ht="259.2" x14ac:dyDescent="0.3">
      <c r="A12">
        <v>3207</v>
      </c>
      <c r="B12" s="9" t="s">
        <v>3207</v>
      </c>
      <c r="C12" s="3" t="s">
        <v>7317</v>
      </c>
      <c r="D12" s="5">
        <v>5500</v>
      </c>
      <c r="E12" s="7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 s="7">
        <v>70.83</v>
      </c>
      <c r="Q12" s="11" t="s">
        <v>8315</v>
      </c>
      <c r="R12" t="s">
        <v>8357</v>
      </c>
      <c r="S12" s="16">
        <v>42057.277858796297</v>
      </c>
      <c r="T12" s="16">
        <v>42117.236192129625</v>
      </c>
    </row>
    <row r="13" spans="1:20" ht="244.8" x14ac:dyDescent="0.3">
      <c r="A13">
        <v>3628</v>
      </c>
      <c r="B13" s="9" t="s">
        <v>3626</v>
      </c>
      <c r="C13" s="3" t="s">
        <v>7738</v>
      </c>
      <c r="D13" s="5">
        <v>100000</v>
      </c>
      <c r="E13" s="7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 s="7">
        <v>0</v>
      </c>
      <c r="Q13" s="11" t="s">
        <v>8315</v>
      </c>
      <c r="R13" t="s">
        <v>8357</v>
      </c>
      <c r="S13" s="16">
        <v>42291.833287037036</v>
      </c>
      <c r="T13" s="16">
        <v>42351.874953703707</v>
      </c>
    </row>
    <row r="14" spans="1:20" ht="244.8" x14ac:dyDescent="0.3">
      <c r="A14">
        <v>3629</v>
      </c>
      <c r="B14" s="9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 s="7">
        <v>1</v>
      </c>
      <c r="Q14" s="11" t="s">
        <v>8315</v>
      </c>
      <c r="R14" t="s">
        <v>8357</v>
      </c>
      <c r="S14" s="16">
        <v>42437.094490740739</v>
      </c>
      <c r="T14" s="16">
        <v>42495.708333333328</v>
      </c>
    </row>
    <row r="15" spans="1:20" ht="273.60000000000002" x14ac:dyDescent="0.3">
      <c r="A15">
        <v>3631</v>
      </c>
      <c r="B15" s="9" t="s">
        <v>3629</v>
      </c>
      <c r="C15" s="3" t="s">
        <v>7741</v>
      </c>
      <c r="D15" s="5">
        <v>17100</v>
      </c>
      <c r="E15" s="7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 s="7">
        <v>147.88</v>
      </c>
      <c r="Q15" s="11" t="s">
        <v>8315</v>
      </c>
      <c r="R15" t="s">
        <v>8357</v>
      </c>
      <c r="S15" s="16">
        <v>41880.753437499996</v>
      </c>
      <c r="T15" s="16">
        <v>41905.165972222225</v>
      </c>
    </row>
    <row r="16" spans="1:20" ht="201.6" x14ac:dyDescent="0.3">
      <c r="A16">
        <v>3633</v>
      </c>
      <c r="B16" s="9" t="s">
        <v>3631</v>
      </c>
      <c r="C16" s="3" t="s">
        <v>7743</v>
      </c>
      <c r="D16" s="5">
        <v>5000</v>
      </c>
      <c r="E16" s="7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 s="7">
        <v>56.84</v>
      </c>
      <c r="Q16" s="11" t="s">
        <v>8315</v>
      </c>
      <c r="R16" t="s">
        <v>8357</v>
      </c>
      <c r="S16" s="16">
        <v>42649.623460648145</v>
      </c>
      <c r="T16" s="16">
        <v>42693.041666666672</v>
      </c>
    </row>
    <row r="17" spans="1:20" ht="144" x14ac:dyDescent="0.3">
      <c r="A17">
        <v>3635</v>
      </c>
      <c r="B17" s="9" t="s">
        <v>3633</v>
      </c>
      <c r="C17" s="3" t="s">
        <v>7745</v>
      </c>
      <c r="D17" s="5">
        <v>3500</v>
      </c>
      <c r="E17" s="7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 s="7">
        <v>127.6</v>
      </c>
      <c r="Q17" s="11" t="s">
        <v>8315</v>
      </c>
      <c r="R17" t="s">
        <v>8357</v>
      </c>
      <c r="S17" s="16">
        <v>42450.88282407407</v>
      </c>
      <c r="T17" s="16">
        <v>42480.88282407407</v>
      </c>
    </row>
    <row r="18" spans="1:20" ht="187.2" x14ac:dyDescent="0.3">
      <c r="A18">
        <v>3636</v>
      </c>
      <c r="B18" s="9" t="s">
        <v>3634</v>
      </c>
      <c r="C18" s="3" t="s">
        <v>7746</v>
      </c>
      <c r="D18" s="5">
        <v>150000</v>
      </c>
      <c r="E18" s="7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 s="7">
        <v>0</v>
      </c>
      <c r="Q18" s="11" t="s">
        <v>8315</v>
      </c>
      <c r="R18" t="s">
        <v>8357</v>
      </c>
      <c r="S18" s="16">
        <v>42226.694780092599</v>
      </c>
      <c r="T18" s="16">
        <v>42261.694780092599</v>
      </c>
    </row>
    <row r="19" spans="1:20" ht="302.39999999999998" x14ac:dyDescent="0.3">
      <c r="A19">
        <v>3637</v>
      </c>
      <c r="B19" s="9" t="s">
        <v>3635</v>
      </c>
      <c r="C19" s="3" t="s">
        <v>7747</v>
      </c>
      <c r="D19" s="5">
        <v>3000</v>
      </c>
      <c r="E19" s="7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 s="7">
        <v>66.14</v>
      </c>
      <c r="Q19" s="11" t="s">
        <v>8315</v>
      </c>
      <c r="R19" t="s">
        <v>8357</v>
      </c>
      <c r="S19" s="16">
        <v>41975.700636574074</v>
      </c>
      <c r="T19" s="16">
        <v>42005.700636574074</v>
      </c>
    </row>
    <row r="20" spans="1:20" ht="230.4" x14ac:dyDescent="0.3">
      <c r="A20">
        <v>3639</v>
      </c>
      <c r="B20" s="9" t="s">
        <v>3637</v>
      </c>
      <c r="C20" s="3" t="s">
        <v>7749</v>
      </c>
      <c r="D20" s="5">
        <v>25000</v>
      </c>
      <c r="E20" s="7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 s="7">
        <v>1</v>
      </c>
      <c r="Q20" s="11" t="s">
        <v>8315</v>
      </c>
      <c r="R20" t="s">
        <v>8357</v>
      </c>
      <c r="S20" s="16">
        <v>42590.677152777775</v>
      </c>
      <c r="T20" s="16">
        <v>42650.632638888885</v>
      </c>
    </row>
    <row r="21" spans="1:20" ht="244.8" x14ac:dyDescent="0.3">
      <c r="A21">
        <v>3640</v>
      </c>
      <c r="B21" s="9" t="s">
        <v>3638</v>
      </c>
      <c r="C21" s="3" t="s">
        <v>7750</v>
      </c>
      <c r="D21" s="5">
        <v>1000</v>
      </c>
      <c r="E21" s="7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 s="7">
        <v>18.329999999999998</v>
      </c>
      <c r="Q21" s="11" t="s">
        <v>8315</v>
      </c>
      <c r="R21" t="s">
        <v>8357</v>
      </c>
      <c r="S21" s="16">
        <v>42104.781597222223</v>
      </c>
      <c r="T21" s="16">
        <v>42134.781597222223</v>
      </c>
    </row>
    <row r="22" spans="1:20" ht="230.4" x14ac:dyDescent="0.3">
      <c r="A22">
        <v>3641</v>
      </c>
      <c r="B22" s="9" t="s">
        <v>3639</v>
      </c>
      <c r="C22" s="3" t="s">
        <v>7751</v>
      </c>
      <c r="D22" s="5">
        <v>3000</v>
      </c>
      <c r="E22" s="7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 s="7">
        <v>0</v>
      </c>
      <c r="Q22" s="11" t="s">
        <v>8315</v>
      </c>
      <c r="R22" t="s">
        <v>8357</v>
      </c>
      <c r="S22" s="16">
        <v>41899.627071759263</v>
      </c>
      <c r="T22" s="16">
        <v>41917.208333333336</v>
      </c>
    </row>
    <row r="23" spans="1:20" ht="230.4" x14ac:dyDescent="0.3">
      <c r="A23">
        <v>3643</v>
      </c>
      <c r="B23" s="9" t="s">
        <v>3641</v>
      </c>
      <c r="C23" s="3" t="s">
        <v>7753</v>
      </c>
      <c r="D23" s="5">
        <v>25000</v>
      </c>
      <c r="E23" s="7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 s="7">
        <v>0</v>
      </c>
      <c r="Q23" s="11" t="s">
        <v>8315</v>
      </c>
      <c r="R23" t="s">
        <v>8357</v>
      </c>
      <c r="S23" s="16">
        <v>42285.143969907411</v>
      </c>
      <c r="T23" s="16">
        <v>42325.185636574075</v>
      </c>
    </row>
    <row r="24" spans="1:20" ht="216" x14ac:dyDescent="0.3">
      <c r="A24">
        <v>3644</v>
      </c>
      <c r="B24" s="9" t="s">
        <v>3642</v>
      </c>
      <c r="C24" s="3" t="s">
        <v>7754</v>
      </c>
      <c r="D24" s="5">
        <v>5000</v>
      </c>
      <c r="E24" s="7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 s="7">
        <v>68.42</v>
      </c>
      <c r="Q24" s="11" t="s">
        <v>8315</v>
      </c>
      <c r="R24" t="s">
        <v>8357</v>
      </c>
      <c r="S24" s="16">
        <v>42409.241747685184</v>
      </c>
      <c r="T24" s="16">
        <v>42437.207638888889</v>
      </c>
    </row>
    <row r="25" spans="1:20" ht="187.2" x14ac:dyDescent="0.3">
      <c r="A25">
        <v>3646</v>
      </c>
      <c r="B25" s="9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 s="7">
        <v>60.13</v>
      </c>
      <c r="Q25" s="11" t="s">
        <v>8315</v>
      </c>
      <c r="R25" t="s">
        <v>8357</v>
      </c>
      <c r="S25" s="16">
        <v>42140.421319444446</v>
      </c>
      <c r="T25" s="16">
        <v>42171.979166666672</v>
      </c>
    </row>
    <row r="26" spans="1:20" ht="273.60000000000002" x14ac:dyDescent="0.3">
      <c r="A26">
        <v>3788</v>
      </c>
      <c r="B26" s="9" t="s">
        <v>3785</v>
      </c>
      <c r="C26" s="3" t="s">
        <v>7898</v>
      </c>
      <c r="D26" s="5">
        <v>75000</v>
      </c>
      <c r="E26" s="7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 s="7">
        <v>500</v>
      </c>
      <c r="Q26" s="11" t="s">
        <v>8315</v>
      </c>
      <c r="R26" t="s">
        <v>8357</v>
      </c>
      <c r="S26" s="16">
        <v>42333.695821759262</v>
      </c>
      <c r="T26" s="16">
        <v>42361.679166666669</v>
      </c>
    </row>
    <row r="27" spans="1:20" ht="230.4" x14ac:dyDescent="0.3">
      <c r="A27">
        <v>3790</v>
      </c>
      <c r="B27" s="9" t="s">
        <v>3787</v>
      </c>
      <c r="C27" s="3" t="s">
        <v>7900</v>
      </c>
      <c r="D27" s="5">
        <v>15000</v>
      </c>
      <c r="E27" s="7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 s="7">
        <v>0</v>
      </c>
      <c r="Q27" s="11" t="s">
        <v>8315</v>
      </c>
      <c r="R27" t="s">
        <v>8357</v>
      </c>
      <c r="S27" s="16">
        <v>42666.666932870372</v>
      </c>
      <c r="T27" s="16">
        <v>42696.708599537036</v>
      </c>
    </row>
    <row r="28" spans="1:20" ht="158.4" x14ac:dyDescent="0.3">
      <c r="A28">
        <v>3791</v>
      </c>
      <c r="B28" s="9" t="s">
        <v>3788</v>
      </c>
      <c r="C28" s="3" t="s">
        <v>7901</v>
      </c>
      <c r="D28" s="5">
        <v>1500</v>
      </c>
      <c r="E28" s="7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 s="7">
        <v>0</v>
      </c>
      <c r="Q28" s="11" t="s">
        <v>8315</v>
      </c>
      <c r="R28" t="s">
        <v>8357</v>
      </c>
      <c r="S28" s="16">
        <v>41766.692037037035</v>
      </c>
      <c r="T28" s="16">
        <v>41826.692037037035</v>
      </c>
    </row>
    <row r="29" spans="1:20" ht="144" x14ac:dyDescent="0.3">
      <c r="A29">
        <v>3792</v>
      </c>
      <c r="B29" s="9" t="s">
        <v>3789</v>
      </c>
      <c r="C29" s="3" t="s">
        <v>7902</v>
      </c>
      <c r="D29" s="5">
        <v>12500</v>
      </c>
      <c r="E29" s="7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 s="7">
        <v>17.5</v>
      </c>
      <c r="Q29" s="11" t="s">
        <v>8315</v>
      </c>
      <c r="R29" t="s">
        <v>8357</v>
      </c>
      <c r="S29" s="16">
        <v>42170.447013888886</v>
      </c>
      <c r="T29" s="16">
        <v>42200.447013888886</v>
      </c>
    </row>
    <row r="30" spans="1:20" ht="244.8" x14ac:dyDescent="0.3">
      <c r="A30">
        <v>3793</v>
      </c>
      <c r="B30" s="9" t="s">
        <v>3790</v>
      </c>
      <c r="C30" s="3" t="s">
        <v>7903</v>
      </c>
      <c r="D30" s="5">
        <v>7000</v>
      </c>
      <c r="E30" s="7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 s="7">
        <v>174</v>
      </c>
      <c r="Q30" s="11" t="s">
        <v>8315</v>
      </c>
      <c r="R30" t="s">
        <v>8357</v>
      </c>
      <c r="S30" s="16">
        <v>41968.938993055555</v>
      </c>
      <c r="T30" s="16">
        <v>41989.938993055555</v>
      </c>
    </row>
    <row r="31" spans="1:20" ht="230.4" x14ac:dyDescent="0.3">
      <c r="A31">
        <v>3796</v>
      </c>
      <c r="B31" s="9" t="s">
        <v>3793</v>
      </c>
      <c r="C31" s="3" t="s">
        <v>7906</v>
      </c>
      <c r="D31" s="5">
        <v>22500</v>
      </c>
      <c r="E31" s="7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 s="7">
        <v>1</v>
      </c>
      <c r="Q31" s="11" t="s">
        <v>8315</v>
      </c>
      <c r="R31" t="s">
        <v>8357</v>
      </c>
      <c r="S31" s="16">
        <v>42689.029583333337</v>
      </c>
      <c r="T31" s="16">
        <v>42749.029583333337</v>
      </c>
    </row>
    <row r="32" spans="1:20" ht="273.60000000000002" x14ac:dyDescent="0.3">
      <c r="A32">
        <v>3797</v>
      </c>
      <c r="B32" s="9" t="s">
        <v>3794</v>
      </c>
      <c r="C32" s="3" t="s">
        <v>7907</v>
      </c>
      <c r="D32" s="5">
        <v>6000</v>
      </c>
      <c r="E32" s="7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 s="7">
        <v>145.41</v>
      </c>
      <c r="Q32" s="11" t="s">
        <v>8315</v>
      </c>
      <c r="R32" t="s">
        <v>8357</v>
      </c>
      <c r="S32" s="16">
        <v>42084.881539351853</v>
      </c>
      <c r="T32" s="16">
        <v>42114.881539351853</v>
      </c>
    </row>
    <row r="33" spans="1:20" ht="259.2" x14ac:dyDescent="0.3">
      <c r="A33">
        <v>3798</v>
      </c>
      <c r="B33" s="9" t="s">
        <v>3795</v>
      </c>
      <c r="C33" s="3" t="s">
        <v>7908</v>
      </c>
      <c r="D33" s="5">
        <v>70000</v>
      </c>
      <c r="E33" s="7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 s="7">
        <v>205</v>
      </c>
      <c r="Q33" s="11" t="s">
        <v>8315</v>
      </c>
      <c r="R33" t="s">
        <v>8357</v>
      </c>
      <c r="S33" s="16">
        <v>41831.722777777781</v>
      </c>
      <c r="T33" s="16">
        <v>41861.722777777781</v>
      </c>
    </row>
    <row r="34" spans="1:20" ht="201.6" x14ac:dyDescent="0.3">
      <c r="A34">
        <v>3799</v>
      </c>
      <c r="B34" s="9" t="s">
        <v>3796</v>
      </c>
      <c r="C34" s="3" t="s">
        <v>7909</v>
      </c>
      <c r="D34" s="5">
        <v>10000</v>
      </c>
      <c r="E34" s="7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 s="7">
        <v>100.5</v>
      </c>
      <c r="Q34" s="11" t="s">
        <v>8315</v>
      </c>
      <c r="R34" t="s">
        <v>8357</v>
      </c>
      <c r="S34" s="16">
        <v>42410.93105324074</v>
      </c>
      <c r="T34" s="16">
        <v>42440.93105324074</v>
      </c>
    </row>
    <row r="35" spans="1:20" ht="230.4" x14ac:dyDescent="0.3">
      <c r="A35">
        <v>3800</v>
      </c>
      <c r="B35" s="9" t="s">
        <v>3797</v>
      </c>
      <c r="C35" s="3" t="s">
        <v>7910</v>
      </c>
      <c r="D35" s="5">
        <v>22000</v>
      </c>
      <c r="E35" s="7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 s="7">
        <v>55.06</v>
      </c>
      <c r="Q35" s="11" t="s">
        <v>8315</v>
      </c>
      <c r="R35" t="s">
        <v>8357</v>
      </c>
      <c r="S35" s="16">
        <v>41982.737071759257</v>
      </c>
      <c r="T35" s="16">
        <v>42015.207638888889</v>
      </c>
    </row>
    <row r="36" spans="1:20" ht="230.4" x14ac:dyDescent="0.3">
      <c r="A36">
        <v>3801</v>
      </c>
      <c r="B36" s="9" t="s">
        <v>3798</v>
      </c>
      <c r="C36" s="3" t="s">
        <v>7911</v>
      </c>
      <c r="D36" s="5">
        <v>5000</v>
      </c>
      <c r="E36" s="7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 s="7">
        <v>47.33</v>
      </c>
      <c r="Q36" s="11" t="s">
        <v>8315</v>
      </c>
      <c r="R36" t="s">
        <v>8357</v>
      </c>
      <c r="S36" s="16">
        <v>41975.676111111112</v>
      </c>
      <c r="T36" s="16">
        <v>42006.676111111112</v>
      </c>
    </row>
    <row r="37" spans="1:20" ht="244.8" x14ac:dyDescent="0.3">
      <c r="A37">
        <v>3802</v>
      </c>
      <c r="B37" s="9" t="s">
        <v>3799</v>
      </c>
      <c r="C37" s="3" t="s">
        <v>7912</v>
      </c>
      <c r="D37" s="5">
        <v>3000</v>
      </c>
      <c r="E37" s="7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 s="7">
        <v>0</v>
      </c>
      <c r="Q37" s="11" t="s">
        <v>8315</v>
      </c>
      <c r="R37" t="s">
        <v>8357</v>
      </c>
      <c r="S37" s="16">
        <v>42269.126226851848</v>
      </c>
      <c r="T37" s="16">
        <v>42299.126226851848</v>
      </c>
    </row>
    <row r="38" spans="1:20" ht="129.6" x14ac:dyDescent="0.3">
      <c r="A38">
        <v>3803</v>
      </c>
      <c r="B38" s="9" t="s">
        <v>3800</v>
      </c>
      <c r="C38" s="3" t="s">
        <v>7913</v>
      </c>
      <c r="D38" s="5">
        <v>12000</v>
      </c>
      <c r="E38" s="7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 s="7">
        <v>58.95</v>
      </c>
      <c r="Q38" s="11" t="s">
        <v>8315</v>
      </c>
      <c r="R38" t="s">
        <v>8357</v>
      </c>
      <c r="S38" s="16">
        <v>42403.971851851849</v>
      </c>
      <c r="T38" s="16">
        <v>42433.971851851849</v>
      </c>
    </row>
    <row r="39" spans="1:20" ht="244.8" x14ac:dyDescent="0.3">
      <c r="A39">
        <v>3804</v>
      </c>
      <c r="B39" s="9" t="s">
        <v>3801</v>
      </c>
      <c r="C39" s="3" t="s">
        <v>7914</v>
      </c>
      <c r="D39" s="5">
        <v>8000</v>
      </c>
      <c r="E39" s="7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 s="7">
        <v>0</v>
      </c>
      <c r="Q39" s="11" t="s">
        <v>8315</v>
      </c>
      <c r="R39" t="s">
        <v>8357</v>
      </c>
      <c r="S39" s="16">
        <v>42527.00953703704</v>
      </c>
      <c r="T39" s="16">
        <v>42582.291666666672</v>
      </c>
    </row>
    <row r="40" spans="1:20" ht="172.8" x14ac:dyDescent="0.3">
      <c r="A40">
        <v>3805</v>
      </c>
      <c r="B40" s="9" t="s">
        <v>3802</v>
      </c>
      <c r="C40" s="3" t="s">
        <v>7915</v>
      </c>
      <c r="D40" s="5">
        <v>150000</v>
      </c>
      <c r="E40" s="7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 s="7">
        <v>1.5</v>
      </c>
      <c r="Q40" s="11" t="s">
        <v>8315</v>
      </c>
      <c r="R40" t="s">
        <v>8357</v>
      </c>
      <c r="S40" s="16">
        <v>41849.887037037035</v>
      </c>
      <c r="T40" s="16">
        <v>41909.887037037035</v>
      </c>
    </row>
    <row r="41" spans="1:20" ht="216" x14ac:dyDescent="0.3">
      <c r="A41">
        <v>3807</v>
      </c>
      <c r="B41" s="9" t="s">
        <v>3804</v>
      </c>
      <c r="C41" s="3" t="s">
        <v>7917</v>
      </c>
      <c r="D41" s="5">
        <v>1500</v>
      </c>
      <c r="E41" s="7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 s="7">
        <v>50.56</v>
      </c>
      <c r="Q41" s="11" t="s">
        <v>8315</v>
      </c>
      <c r="R41" t="s">
        <v>8357</v>
      </c>
      <c r="S41" s="16">
        <v>42090.909016203703</v>
      </c>
      <c r="T41" s="16">
        <v>42097.909016203703</v>
      </c>
    </row>
  </sheetData>
  <conditionalFormatting sqref="F1:F41"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"cancelled"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S1:T1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70B8F-99BE-4117-9821-9498D6F47A6F}">
  <dimension ref="A1:C6"/>
  <sheetViews>
    <sheetView workbookViewId="0">
      <selection activeCell="C11" sqref="C11"/>
    </sheetView>
  </sheetViews>
  <sheetFormatPr defaultRowHeight="14.4" x14ac:dyDescent="0.3"/>
  <cols>
    <col min="1" max="3" width="16.77734375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29">
        <f>AVERAGE('Successful US Musicals'!D:D)</f>
        <v>5105.5555555555557</v>
      </c>
      <c r="C2" s="29">
        <f>AVERAGE('Failed US Musicals'!D:D)</f>
        <v>121471.25</v>
      </c>
    </row>
    <row r="3" spans="1:3" x14ac:dyDescent="0.3">
      <c r="A3" t="s">
        <v>8389</v>
      </c>
      <c r="B3" s="29">
        <f>MEDIAN('Successful US Musicals'!D:D)</f>
        <v>3500</v>
      </c>
      <c r="C3" s="29">
        <f>MEDIAN('Failed US Musicals'!D:D)</f>
        <v>7500</v>
      </c>
    </row>
    <row r="4" spans="1:3" x14ac:dyDescent="0.3">
      <c r="B4" s="29"/>
      <c r="C4" s="29"/>
    </row>
    <row r="5" spans="1:3" x14ac:dyDescent="0.3">
      <c r="A5" t="s">
        <v>8390</v>
      </c>
      <c r="B5" s="29">
        <f>AVERAGE('Successful US Musicals'!E:E)</f>
        <v>5407.8644444444435</v>
      </c>
      <c r="C5" s="29">
        <f>AVERAGE('Failed US Musicals'!E:E)</f>
        <v>1046.175</v>
      </c>
    </row>
    <row r="6" spans="1:3" x14ac:dyDescent="0.3">
      <c r="A6" t="s">
        <v>8391</v>
      </c>
      <c r="B6" s="29">
        <f>MEDIAN('Successful US Musicals'!E:E)</f>
        <v>3750</v>
      </c>
      <c r="C6" s="29">
        <f>MEDIAN('Failed US Musicals'!E:E)</f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Experimentation to Right</vt:lpstr>
      <vt:lpstr>Experiments</vt:lpstr>
      <vt:lpstr>Successful US Musicals</vt:lpstr>
      <vt:lpstr>Failed US Musicals</vt:lpstr>
      <vt:lpstr>Descriptive Statistics Exp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Christy Bell</cp:lastModifiedBy>
  <dcterms:created xsi:type="dcterms:W3CDTF">2017-04-20T15:17:24Z</dcterms:created>
  <dcterms:modified xsi:type="dcterms:W3CDTF">2020-12-13T21:58:07Z</dcterms:modified>
</cp:coreProperties>
</file>