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HP\Desktop\Data Science\Heart Disease\"/>
    </mc:Choice>
  </mc:AlternateContent>
  <bookViews>
    <workbookView xWindow="0" yWindow="0" windowWidth="24000" windowHeight="9780"/>
  </bookViews>
  <sheets>
    <sheet name="Sheet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3" i="1" l="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2" i="1"/>
  <c r="G7" i="1"/>
  <c r="G6" i="1"/>
  <c r="G5" i="1"/>
  <c r="G4" i="1"/>
  <c r="G3" i="1"/>
  <c r="Q14" i="1"/>
  <c r="S3" i="1"/>
  <c r="S4" i="1"/>
  <c r="S5" i="1"/>
  <c r="S7" i="1"/>
  <c r="S8" i="1"/>
  <c r="S9" i="1"/>
  <c r="S11" i="1"/>
  <c r="S12" i="1"/>
  <c r="S2" i="1"/>
  <c r="R3" i="1"/>
  <c r="R4" i="1"/>
  <c r="R5" i="1"/>
  <c r="R6" i="1"/>
  <c r="S6" i="1" s="1"/>
  <c r="R7" i="1"/>
  <c r="R8" i="1"/>
  <c r="R9" i="1"/>
  <c r="R10" i="1"/>
  <c r="S10" i="1" s="1"/>
  <c r="R11" i="1"/>
  <c r="R12" i="1"/>
  <c r="R2" i="1"/>
  <c r="S14" i="1" l="1"/>
  <c r="S16" i="1" s="1"/>
</calcChain>
</file>

<file path=xl/sharedStrings.xml><?xml version="1.0" encoding="utf-8"?>
<sst xmlns="http://schemas.openxmlformats.org/spreadsheetml/2006/main" count="63" uniqueCount="36">
  <si>
    <t>0-16</t>
  </si>
  <si>
    <t>17-24</t>
  </si>
  <si>
    <t>25-29</t>
  </si>
  <si>
    <t>30-34</t>
  </si>
  <si>
    <t>35-39</t>
  </si>
  <si>
    <t>40-44</t>
  </si>
  <si>
    <t>45-49</t>
  </si>
  <si>
    <t>50-54</t>
  </si>
  <si>
    <t>55-59</t>
  </si>
  <si>
    <t>60-64</t>
  </si>
  <si>
    <t>65-75</t>
  </si>
  <si>
    <t>Age</t>
  </si>
  <si>
    <t>Highest academic qualification</t>
  </si>
  <si>
    <t>High School Degree</t>
  </si>
  <si>
    <t>Masters Degree</t>
  </si>
  <si>
    <t>Bachelors Degree</t>
  </si>
  <si>
    <t>Doctorate</t>
  </si>
  <si>
    <t>Mean</t>
  </si>
  <si>
    <t>Standard Error</t>
  </si>
  <si>
    <t>Median</t>
  </si>
  <si>
    <t>Mode</t>
  </si>
  <si>
    <t>Standard Deviation</t>
  </si>
  <si>
    <t>groups</t>
  </si>
  <si>
    <t>lower_level</t>
  </si>
  <si>
    <t>Upper_level</t>
  </si>
  <si>
    <t>Frequency (f)</t>
  </si>
  <si>
    <t>midpoint (x)</t>
  </si>
  <si>
    <t>fx</t>
  </si>
  <si>
    <t>TOTAL</t>
  </si>
  <si>
    <t xml:space="preserve">Grouped Mean </t>
  </si>
  <si>
    <t>1st Q</t>
  </si>
  <si>
    <t>3rd Q</t>
  </si>
  <si>
    <t>IQR</t>
  </si>
  <si>
    <t>Lower bound</t>
  </si>
  <si>
    <t xml:space="preserve">Upper bound </t>
  </si>
  <si>
    <t>Outlier?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</si>
</sst>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i/>
      <sz val="11"/>
      <color theme="1"/>
      <name val="Calibri"/>
      <family val="2"/>
      <scheme val="minor"/>
    </font>
  </fonts>
  <fills count="2">
    <fill>
      <patternFill patternType="none"/>
    </fill>
    <fill>
      <patternFill patternType="gray125"/>
    </fill>
  </fills>
  <borders count="2">
    <border>
      <left/>
      <right/>
      <top/>
      <bottom/>
      <diagonal/>
    </border>
    <border>
      <left/>
      <right/>
      <top style="medium">
        <color indexed="64"/>
      </top>
      <bottom style="thin">
        <color indexed="64"/>
      </bottom>
      <diagonal/>
    </border>
  </borders>
  <cellStyleXfs count="1">
    <xf numFmtId="0" fontId="0" fillId="0" borderId="0"/>
  </cellStyleXfs>
  <cellXfs count="5">
    <xf numFmtId="0" fontId="0" fillId="0" borderId="0" xfId="0"/>
    <xf numFmtId="0" fontId="1" fillId="0" borderId="1" xfId="0" applyFont="1" applyFill="1" applyBorder="1" applyAlignment="1">
      <alignment horizontal="center"/>
    </xf>
    <xf numFmtId="0" fontId="0" fillId="0" borderId="0" xfId="0" applyNumberFormat="1" applyFill="1" applyBorder="1" applyAlignment="1"/>
    <xf numFmtId="0" fontId="0" fillId="0" borderId="0" xfId="0" applyFill="1" applyBorder="1" applyAlignment="1"/>
    <xf numFmtId="0" fontId="1" fillId="0" borderId="1" xfId="0" applyFont="1" applyFill="1" applyBorder="1" applyAlignment="1">
      <alignment horizontal="centerContinuous"/>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6</xdr:col>
      <xdr:colOff>1352550</xdr:colOff>
      <xdr:row>17</xdr:row>
      <xdr:rowOff>114300</xdr:rowOff>
    </xdr:from>
    <xdr:to>
      <xdr:col>17</xdr:col>
      <xdr:colOff>9525</xdr:colOff>
      <xdr:row>35</xdr:row>
      <xdr:rowOff>180975</xdr:rowOff>
    </xdr:to>
    <xdr:sp macro="" textlink="">
      <xdr:nvSpPr>
        <xdr:cNvPr id="2" name="TextBox 1"/>
        <xdr:cNvSpPr txBox="1"/>
      </xdr:nvSpPr>
      <xdr:spPr>
        <a:xfrm>
          <a:off x="5219700" y="3362325"/>
          <a:ext cx="7391400" cy="3495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a:solidFill>
                <a:schemeClr val="dk1"/>
              </a:solidFill>
              <a:effectLst/>
              <a:latin typeface="Times New Roman" panose="02020603050405020304" pitchFamily="18" charset="0"/>
              <a:ea typeface="+mn-ea"/>
              <a:cs typeface="Times New Roman" panose="02020603050405020304" pitchFamily="18" charset="0"/>
            </a:rPr>
            <a:t>Contribution by each member </a:t>
          </a:r>
          <a:endParaRPr lang="en-US" sz="1200">
            <a:solidFill>
              <a:schemeClr val="dk1"/>
            </a:solidFill>
            <a:effectLst/>
            <a:latin typeface="Times New Roman" panose="02020603050405020304" pitchFamily="18" charset="0"/>
            <a:ea typeface="+mn-ea"/>
            <a:cs typeface="Times New Roman" panose="02020603050405020304" pitchFamily="18" charset="0"/>
          </a:endParaRPr>
        </a:p>
        <a:p>
          <a:r>
            <a:rPr lang="en-US" sz="1200">
              <a:solidFill>
                <a:schemeClr val="dk1"/>
              </a:solidFill>
              <a:effectLst/>
              <a:latin typeface="Times New Roman" panose="02020603050405020304" pitchFamily="18" charset="0"/>
              <a:ea typeface="+mn-ea"/>
              <a:cs typeface="Times New Roman" panose="02020603050405020304" pitchFamily="18" charset="0"/>
            </a:rPr>
            <a:t>Member 1 contributed to this phase by researching on how to detect the outliers in the dataset through the use of the IQR*1.5 rule. The upper bound is found by adding product to the third quartile and while the lower bound is found by subtracting the product from the first quartile. Data points higher than upper bound less than lower bound are outliers and should be removed. In the dataset there was no outlier.  Member 2 contributed by demonstrating how to find median, mean, mode, and standard deviation in excel using the data analysis tool pack an aadd-in found in Microsoftexcel. From the results above, the mean age is approximately 42 years,  the median is 43.5 years, the mode is 56 years, and the standard deviation from the mean is about 16 years. Member 3 contributed in this face by demonstrating how mean of grouped data can be computed in MS Excel. After identifying the groups and their frequency, a mid-point is calculated by finding the average of the lower and upper group levels. Themean of the groups is the found by dividing the sum of product of mid-points and their respective frequencies by the sum of frequencies. As evident in the result, grouped mean for age is approximately 41 and is slightly lower than the mean of ungrouped data computed above. </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1"/>
  <sheetViews>
    <sheetView tabSelected="1" topLeftCell="A6" zoomScaleNormal="100" workbookViewId="0">
      <selection activeCell="S32" sqref="S32"/>
    </sheetView>
  </sheetViews>
  <sheetFormatPr defaultRowHeight="15" x14ac:dyDescent="0.25"/>
  <cols>
    <col min="5" max="5" width="6.42578125" customWidth="1"/>
    <col min="6" max="6" width="15" customWidth="1"/>
    <col min="7" max="7" width="20.5703125" customWidth="1"/>
    <col min="10" max="10" width="19.28515625" customWidth="1"/>
    <col min="11" max="11" width="13.85546875" customWidth="1"/>
    <col min="17" max="17" width="13.28515625" customWidth="1"/>
  </cols>
  <sheetData>
    <row r="1" spans="1:19" ht="15.75" thickBot="1" x14ac:dyDescent="0.3">
      <c r="A1" t="s">
        <v>11</v>
      </c>
      <c r="B1" t="s">
        <v>12</v>
      </c>
      <c r="D1" t="s">
        <v>35</v>
      </c>
      <c r="N1" s="1" t="s">
        <v>22</v>
      </c>
      <c r="O1" t="s">
        <v>23</v>
      </c>
      <c r="P1" t="s">
        <v>24</v>
      </c>
      <c r="Q1" s="1" t="s">
        <v>25</v>
      </c>
      <c r="R1" t="s">
        <v>26</v>
      </c>
      <c r="S1" t="s">
        <v>27</v>
      </c>
    </row>
    <row r="2" spans="1:19" x14ac:dyDescent="0.25">
      <c r="A2">
        <v>17</v>
      </c>
      <c r="B2" t="s">
        <v>13</v>
      </c>
      <c r="D2" t="b">
        <f>OR(A2&lt;$G$6,A2&gt;$G$7)</f>
        <v>0</v>
      </c>
      <c r="J2" s="4" t="s">
        <v>11</v>
      </c>
      <c r="K2" s="4"/>
      <c r="N2" s="2" t="s">
        <v>0</v>
      </c>
      <c r="O2">
        <v>0</v>
      </c>
      <c r="P2">
        <v>16</v>
      </c>
      <c r="Q2" s="3">
        <v>1</v>
      </c>
      <c r="R2">
        <f>(O2+P2)/2</f>
        <v>8</v>
      </c>
      <c r="S2">
        <f>Q2*R2</f>
        <v>8</v>
      </c>
    </row>
    <row r="3" spans="1:19" x14ac:dyDescent="0.25">
      <c r="A3">
        <v>37</v>
      </c>
      <c r="B3" t="s">
        <v>14</v>
      </c>
      <c r="D3" t="b">
        <f t="shared" ref="D3:D31" si="0">OR(A3&lt;$G$6,A3&gt;$G$7)</f>
        <v>0</v>
      </c>
      <c r="F3" t="s">
        <v>30</v>
      </c>
      <c r="G3">
        <f>QUARTILE(A2:A31, 1)</f>
        <v>29.25</v>
      </c>
      <c r="J3" s="3"/>
      <c r="K3" s="3"/>
      <c r="N3" s="2" t="s">
        <v>1</v>
      </c>
      <c r="O3">
        <v>17</v>
      </c>
      <c r="P3">
        <v>24</v>
      </c>
      <c r="Q3" s="3">
        <v>4</v>
      </c>
      <c r="R3">
        <f t="shared" ref="R3:R12" si="1">(O3+P3)/2</f>
        <v>20.5</v>
      </c>
      <c r="S3">
        <f t="shared" ref="S3:S12" si="2">Q3*R3</f>
        <v>82</v>
      </c>
    </row>
    <row r="4" spans="1:19" x14ac:dyDescent="0.25">
      <c r="A4">
        <v>27</v>
      </c>
      <c r="B4" t="s">
        <v>15</v>
      </c>
      <c r="D4" t="b">
        <f t="shared" si="0"/>
        <v>0</v>
      </c>
      <c r="F4" t="s">
        <v>31</v>
      </c>
      <c r="G4">
        <f>QUARTILE(A2:A31,3)</f>
        <v>55.5</v>
      </c>
      <c r="J4" s="3" t="s">
        <v>17</v>
      </c>
      <c r="K4" s="3">
        <v>41.93333333333333</v>
      </c>
      <c r="N4" s="2" t="s">
        <v>2</v>
      </c>
      <c r="O4">
        <v>25</v>
      </c>
      <c r="P4">
        <v>29</v>
      </c>
      <c r="Q4" s="3">
        <v>4</v>
      </c>
      <c r="R4">
        <f t="shared" si="1"/>
        <v>27</v>
      </c>
      <c r="S4">
        <f t="shared" si="2"/>
        <v>108</v>
      </c>
    </row>
    <row r="5" spans="1:19" x14ac:dyDescent="0.25">
      <c r="A5">
        <v>56</v>
      </c>
      <c r="B5" t="s">
        <v>16</v>
      </c>
      <c r="D5" t="b">
        <f t="shared" si="0"/>
        <v>0</v>
      </c>
      <c r="F5" t="s">
        <v>32</v>
      </c>
      <c r="G5">
        <f>G4-G3</f>
        <v>26.25</v>
      </c>
      <c r="J5" s="3" t="s">
        <v>18</v>
      </c>
      <c r="K5" s="3">
        <v>2.9113070625168587</v>
      </c>
      <c r="N5" s="2" t="s">
        <v>3</v>
      </c>
      <c r="O5">
        <v>30</v>
      </c>
      <c r="P5">
        <v>34</v>
      </c>
      <c r="Q5" s="3">
        <v>3</v>
      </c>
      <c r="R5">
        <f t="shared" si="1"/>
        <v>32</v>
      </c>
      <c r="S5">
        <f t="shared" si="2"/>
        <v>96</v>
      </c>
    </row>
    <row r="6" spans="1:19" x14ac:dyDescent="0.25">
      <c r="A6">
        <v>30</v>
      </c>
      <c r="B6" t="s">
        <v>15</v>
      </c>
      <c r="D6" t="b">
        <f t="shared" si="0"/>
        <v>0</v>
      </c>
      <c r="F6" t="s">
        <v>33</v>
      </c>
      <c r="G6">
        <f>G3-(G5*1.5)</f>
        <v>-10.125</v>
      </c>
      <c r="J6" s="3" t="s">
        <v>19</v>
      </c>
      <c r="K6" s="3">
        <v>43.5</v>
      </c>
      <c r="N6" s="2" t="s">
        <v>4</v>
      </c>
      <c r="O6">
        <v>35</v>
      </c>
      <c r="P6">
        <v>39</v>
      </c>
      <c r="Q6" s="3">
        <v>2</v>
      </c>
      <c r="R6">
        <f t="shared" si="1"/>
        <v>37</v>
      </c>
      <c r="S6">
        <f t="shared" si="2"/>
        <v>74</v>
      </c>
    </row>
    <row r="7" spans="1:19" x14ac:dyDescent="0.25">
      <c r="A7">
        <v>57</v>
      </c>
      <c r="B7" t="s">
        <v>14</v>
      </c>
      <c r="D7" t="b">
        <f t="shared" si="0"/>
        <v>0</v>
      </c>
      <c r="F7" t="s">
        <v>34</v>
      </c>
      <c r="G7">
        <f>G4+(G5*1.5)</f>
        <v>94.875</v>
      </c>
      <c r="J7" s="3" t="s">
        <v>20</v>
      </c>
      <c r="K7" s="3">
        <v>56</v>
      </c>
      <c r="N7" s="2" t="s">
        <v>5</v>
      </c>
      <c r="O7">
        <v>40</v>
      </c>
      <c r="P7">
        <v>44</v>
      </c>
      <c r="Q7" s="3">
        <v>3</v>
      </c>
      <c r="R7">
        <f t="shared" si="1"/>
        <v>42</v>
      </c>
      <c r="S7">
        <f t="shared" si="2"/>
        <v>126</v>
      </c>
    </row>
    <row r="8" spans="1:19" x14ac:dyDescent="0.25">
      <c r="A8">
        <v>56</v>
      </c>
      <c r="B8" t="s">
        <v>14</v>
      </c>
      <c r="D8" t="b">
        <f t="shared" si="0"/>
        <v>0</v>
      </c>
      <c r="J8" s="3" t="s">
        <v>21</v>
      </c>
      <c r="K8" s="3">
        <v>15.945885499645863</v>
      </c>
      <c r="N8" s="2" t="s">
        <v>6</v>
      </c>
      <c r="O8">
        <v>45</v>
      </c>
      <c r="P8">
        <v>49</v>
      </c>
      <c r="Q8" s="3">
        <v>2</v>
      </c>
      <c r="R8">
        <f t="shared" si="1"/>
        <v>47</v>
      </c>
      <c r="S8">
        <f t="shared" si="2"/>
        <v>94</v>
      </c>
    </row>
    <row r="9" spans="1:19" x14ac:dyDescent="0.25">
      <c r="A9">
        <v>44</v>
      </c>
      <c r="B9" t="s">
        <v>15</v>
      </c>
      <c r="D9" t="b">
        <f t="shared" si="0"/>
        <v>0</v>
      </c>
      <c r="N9" s="2" t="s">
        <v>7</v>
      </c>
      <c r="O9">
        <v>50</v>
      </c>
      <c r="P9">
        <v>54</v>
      </c>
      <c r="Q9" s="3">
        <v>3</v>
      </c>
      <c r="R9">
        <f t="shared" si="1"/>
        <v>52</v>
      </c>
      <c r="S9">
        <f t="shared" si="2"/>
        <v>156</v>
      </c>
    </row>
    <row r="10" spans="1:19" x14ac:dyDescent="0.25">
      <c r="A10">
        <v>52</v>
      </c>
      <c r="B10" t="s">
        <v>16</v>
      </c>
      <c r="D10" t="b">
        <f t="shared" si="0"/>
        <v>0</v>
      </c>
      <c r="N10" s="2" t="s">
        <v>8</v>
      </c>
      <c r="O10">
        <v>55</v>
      </c>
      <c r="P10">
        <v>59</v>
      </c>
      <c r="Q10" s="3">
        <v>5</v>
      </c>
      <c r="R10">
        <f t="shared" si="1"/>
        <v>57</v>
      </c>
      <c r="S10">
        <f t="shared" si="2"/>
        <v>285</v>
      </c>
    </row>
    <row r="11" spans="1:19" x14ac:dyDescent="0.25">
      <c r="A11">
        <v>57</v>
      </c>
      <c r="B11" t="s">
        <v>16</v>
      </c>
      <c r="D11" t="b">
        <f t="shared" si="0"/>
        <v>0</v>
      </c>
      <c r="N11" s="2" t="s">
        <v>9</v>
      </c>
      <c r="O11">
        <v>60</v>
      </c>
      <c r="P11">
        <v>64</v>
      </c>
      <c r="Q11" s="3">
        <v>1</v>
      </c>
      <c r="R11">
        <f t="shared" si="1"/>
        <v>62</v>
      </c>
      <c r="S11">
        <f t="shared" si="2"/>
        <v>62</v>
      </c>
    </row>
    <row r="12" spans="1:19" x14ac:dyDescent="0.25">
      <c r="A12">
        <v>54</v>
      </c>
      <c r="B12" t="s">
        <v>14</v>
      </c>
      <c r="D12" t="b">
        <f t="shared" si="0"/>
        <v>0</v>
      </c>
      <c r="N12" s="2" t="s">
        <v>10</v>
      </c>
      <c r="O12">
        <v>65</v>
      </c>
      <c r="P12">
        <v>75</v>
      </c>
      <c r="Q12" s="3">
        <v>2</v>
      </c>
      <c r="R12">
        <f t="shared" si="1"/>
        <v>70</v>
      </c>
      <c r="S12">
        <f t="shared" si="2"/>
        <v>140</v>
      </c>
    </row>
    <row r="13" spans="1:19" x14ac:dyDescent="0.25">
      <c r="A13">
        <v>18</v>
      </c>
      <c r="B13" t="s">
        <v>13</v>
      </c>
      <c r="D13" t="b">
        <f t="shared" si="0"/>
        <v>0</v>
      </c>
    </row>
    <row r="14" spans="1:19" x14ac:dyDescent="0.25">
      <c r="A14">
        <v>49</v>
      </c>
      <c r="B14" t="s">
        <v>15</v>
      </c>
      <c r="D14" t="b">
        <f t="shared" si="0"/>
        <v>0</v>
      </c>
      <c r="N14" t="s">
        <v>28</v>
      </c>
      <c r="Q14">
        <f>SUM(Q2:Q12)</f>
        <v>30</v>
      </c>
      <c r="S14">
        <f>SUM(S2:S12)</f>
        <v>1231</v>
      </c>
    </row>
    <row r="15" spans="1:19" x14ac:dyDescent="0.25">
      <c r="A15">
        <v>64</v>
      </c>
      <c r="B15" t="s">
        <v>16</v>
      </c>
      <c r="D15" t="b">
        <f t="shared" si="0"/>
        <v>0</v>
      </c>
    </row>
    <row r="16" spans="1:19" x14ac:dyDescent="0.25">
      <c r="A16">
        <v>58</v>
      </c>
      <c r="B16" t="s">
        <v>16</v>
      </c>
      <c r="D16" t="b">
        <f t="shared" si="0"/>
        <v>0</v>
      </c>
      <c r="N16" t="s">
        <v>29</v>
      </c>
      <c r="S16">
        <f>S14/Q14</f>
        <v>41.033333333333331</v>
      </c>
    </row>
    <row r="17" spans="1:4" x14ac:dyDescent="0.25">
      <c r="A17">
        <v>50</v>
      </c>
      <c r="B17" t="s">
        <v>14</v>
      </c>
      <c r="D17" t="b">
        <f t="shared" si="0"/>
        <v>0</v>
      </c>
    </row>
    <row r="18" spans="1:4" x14ac:dyDescent="0.25">
      <c r="A18">
        <v>23</v>
      </c>
      <c r="B18" t="s">
        <v>15</v>
      </c>
      <c r="D18" t="b">
        <f t="shared" si="0"/>
        <v>0</v>
      </c>
    </row>
    <row r="19" spans="1:4" x14ac:dyDescent="0.25">
      <c r="A19">
        <v>34</v>
      </c>
      <c r="B19" t="s">
        <v>15</v>
      </c>
      <c r="D19" t="b">
        <f t="shared" si="0"/>
        <v>0</v>
      </c>
    </row>
    <row r="20" spans="1:4" x14ac:dyDescent="0.25">
      <c r="A20">
        <v>43</v>
      </c>
      <c r="B20" t="s">
        <v>15</v>
      </c>
      <c r="D20" t="b">
        <f t="shared" si="0"/>
        <v>0</v>
      </c>
    </row>
    <row r="21" spans="1:4" x14ac:dyDescent="0.25">
      <c r="A21">
        <v>69</v>
      </c>
      <c r="B21" t="s">
        <v>16</v>
      </c>
      <c r="D21" t="b">
        <f t="shared" si="0"/>
        <v>0</v>
      </c>
    </row>
    <row r="22" spans="1:4" x14ac:dyDescent="0.25">
      <c r="A22">
        <v>29</v>
      </c>
      <c r="B22" t="s">
        <v>15</v>
      </c>
      <c r="D22" t="b">
        <f t="shared" si="0"/>
        <v>0</v>
      </c>
    </row>
    <row r="23" spans="1:4" x14ac:dyDescent="0.25">
      <c r="A23">
        <v>44</v>
      </c>
      <c r="B23" t="s">
        <v>15</v>
      </c>
      <c r="D23" t="b">
        <f t="shared" si="0"/>
        <v>0</v>
      </c>
    </row>
    <row r="24" spans="1:4" x14ac:dyDescent="0.25">
      <c r="A24">
        <v>32</v>
      </c>
      <c r="B24" t="s">
        <v>15</v>
      </c>
      <c r="D24" t="b">
        <f t="shared" si="0"/>
        <v>0</v>
      </c>
    </row>
    <row r="25" spans="1:4" x14ac:dyDescent="0.25">
      <c r="A25">
        <v>16</v>
      </c>
      <c r="B25" t="s">
        <v>13</v>
      </c>
      <c r="D25" t="b">
        <f t="shared" si="0"/>
        <v>0</v>
      </c>
    </row>
    <row r="26" spans="1:4" x14ac:dyDescent="0.25">
      <c r="A26">
        <v>40</v>
      </c>
      <c r="B26" t="s">
        <v>14</v>
      </c>
      <c r="D26" t="b">
        <f t="shared" si="0"/>
        <v>0</v>
      </c>
    </row>
    <row r="27" spans="1:4" x14ac:dyDescent="0.25">
      <c r="A27">
        <v>71</v>
      </c>
      <c r="B27" t="s">
        <v>14</v>
      </c>
      <c r="D27" t="b">
        <f t="shared" si="0"/>
        <v>0</v>
      </c>
    </row>
    <row r="28" spans="1:4" x14ac:dyDescent="0.25">
      <c r="A28">
        <v>33</v>
      </c>
      <c r="B28" t="s">
        <v>15</v>
      </c>
      <c r="D28" t="b">
        <f t="shared" si="0"/>
        <v>0</v>
      </c>
    </row>
    <row r="29" spans="1:4" x14ac:dyDescent="0.25">
      <c r="A29">
        <v>51</v>
      </c>
      <c r="B29" t="s">
        <v>14</v>
      </c>
      <c r="D29" t="b">
        <f t="shared" si="0"/>
        <v>0</v>
      </c>
    </row>
    <row r="30" spans="1:4" x14ac:dyDescent="0.25">
      <c r="A30">
        <v>28</v>
      </c>
      <c r="B30" t="s">
        <v>15</v>
      </c>
      <c r="D30" t="b">
        <f t="shared" si="0"/>
        <v>0</v>
      </c>
    </row>
    <row r="31" spans="1:4" x14ac:dyDescent="0.25">
      <c r="A31">
        <v>19</v>
      </c>
      <c r="B31" t="s">
        <v>13</v>
      </c>
      <c r="D31" t="b">
        <f t="shared" si="0"/>
        <v>0</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2020-04-30T17:13:14Z</dcterms:created>
  <dcterms:modified xsi:type="dcterms:W3CDTF">2020-04-30T19:20:53Z</dcterms:modified>
</cp:coreProperties>
</file>