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Documents\Keith\Keith documents\Second edn\Data Files\"/>
    </mc:Choice>
  </mc:AlternateContent>
  <bookViews>
    <workbookView xWindow="0" yWindow="0" windowWidth="27855" windowHeight="12795"/>
  </bookViews>
  <sheets>
    <sheet name="GDP_change " sheetId="2" r:id="rId1"/>
    <sheet name="CPI_change" sheetId="1" r:id="rId2"/>
  </sheets>
  <calcPr calcId="171027"/>
</workbook>
</file>

<file path=xl/calcChain.xml><?xml version="1.0" encoding="utf-8"?>
<calcChain xmlns="http://schemas.openxmlformats.org/spreadsheetml/2006/main">
  <c r="D54" i="2" l="1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K16" i="2"/>
  <c r="J16" i="2"/>
  <c r="L16" i="2" s="1"/>
  <c r="I16" i="2"/>
  <c r="D16" i="2"/>
  <c r="C16" i="2"/>
  <c r="L15" i="2"/>
  <c r="J15" i="2"/>
  <c r="I15" i="2"/>
  <c r="K15" i="2" s="1"/>
  <c r="D15" i="2"/>
  <c r="C15" i="2"/>
  <c r="K14" i="2"/>
  <c r="J14" i="2"/>
  <c r="L14" i="2" s="1"/>
  <c r="I14" i="2"/>
  <c r="D14" i="2"/>
  <c r="C14" i="2"/>
  <c r="L13" i="2"/>
  <c r="J13" i="2"/>
  <c r="I13" i="2"/>
  <c r="K13" i="2" s="1"/>
  <c r="D13" i="2"/>
  <c r="C13" i="2"/>
  <c r="K12" i="2"/>
  <c r="J12" i="2"/>
  <c r="L12" i="2" s="1"/>
  <c r="I12" i="2"/>
  <c r="D12" i="2"/>
  <c r="C12" i="2"/>
  <c r="L11" i="2"/>
  <c r="J11" i="2"/>
  <c r="I11" i="2"/>
  <c r="K11" i="2" s="1"/>
  <c r="D11" i="2"/>
  <c r="C11" i="2"/>
  <c r="K10" i="2"/>
  <c r="J10" i="2"/>
  <c r="L10" i="2" s="1"/>
  <c r="I10" i="2"/>
  <c r="D10" i="2"/>
  <c r="C10" i="2"/>
  <c r="L9" i="2"/>
  <c r="J9" i="2"/>
  <c r="I9" i="2"/>
  <c r="K9" i="2" s="1"/>
  <c r="D9" i="2"/>
  <c r="C9" i="2"/>
  <c r="K8" i="2"/>
  <c r="J8" i="2"/>
  <c r="L8" i="2" s="1"/>
  <c r="I8" i="2"/>
  <c r="C8" i="2"/>
  <c r="L7" i="2"/>
  <c r="K7" i="2"/>
  <c r="J7" i="2"/>
  <c r="I7" i="2"/>
  <c r="C7" i="2"/>
  <c r="L6" i="2"/>
  <c r="J6" i="2"/>
  <c r="I6" i="2"/>
  <c r="K6" i="2" s="1"/>
  <c r="C6" i="2"/>
  <c r="J5" i="2"/>
  <c r="L5" i="2" s="1"/>
  <c r="I5" i="2"/>
  <c r="K5" i="2" s="1"/>
  <c r="C5" i="2"/>
  <c r="K4" i="2"/>
  <c r="J4" i="2"/>
  <c r="L4" i="2" s="1"/>
  <c r="I4" i="2"/>
  <c r="K3" i="2"/>
  <c r="J3" i="2"/>
  <c r="L3" i="2" s="1"/>
  <c r="I3" i="2"/>
  <c r="K2" i="2"/>
  <c r="J2" i="2"/>
  <c r="J17" i="2" s="1"/>
  <c r="I2" i="2"/>
  <c r="J17" i="1"/>
  <c r="L17" i="1"/>
  <c r="L18" i="1" s="1"/>
  <c r="I17" i="1"/>
  <c r="I3" i="1"/>
  <c r="J3" i="1"/>
  <c r="I4" i="1"/>
  <c r="J4" i="1"/>
  <c r="L4" i="1" s="1"/>
  <c r="I5" i="1"/>
  <c r="J5" i="1"/>
  <c r="I6" i="1"/>
  <c r="J6" i="1"/>
  <c r="L6" i="1" s="1"/>
  <c r="I7" i="1"/>
  <c r="J7" i="1"/>
  <c r="I8" i="1"/>
  <c r="J8" i="1"/>
  <c r="L8" i="1" s="1"/>
  <c r="I9" i="1"/>
  <c r="J9" i="1"/>
  <c r="I10" i="1"/>
  <c r="J10" i="1"/>
  <c r="L10" i="1" s="1"/>
  <c r="I11" i="1"/>
  <c r="J11" i="1"/>
  <c r="I12" i="1"/>
  <c r="J12" i="1"/>
  <c r="L12" i="1" s="1"/>
  <c r="I13" i="1"/>
  <c r="J13" i="1"/>
  <c r="I14" i="1"/>
  <c r="J14" i="1"/>
  <c r="L14" i="1" s="1"/>
  <c r="I15" i="1"/>
  <c r="J15" i="1"/>
  <c r="I16" i="1"/>
  <c r="J16" i="1"/>
  <c r="L16" i="1" s="1"/>
  <c r="J2" i="1"/>
  <c r="L2" i="1" s="1"/>
  <c r="I2" i="1"/>
  <c r="K2" i="1" s="1"/>
  <c r="K3" i="1"/>
  <c r="K17" i="1" s="1"/>
  <c r="K18" i="1" s="1"/>
  <c r="L3" i="1"/>
  <c r="K4" i="1"/>
  <c r="K5" i="1"/>
  <c r="L5" i="1"/>
  <c r="K6" i="1"/>
  <c r="K7" i="1"/>
  <c r="L7" i="1"/>
  <c r="K8" i="1"/>
  <c r="K9" i="1"/>
  <c r="L9" i="1"/>
  <c r="K10" i="1"/>
  <c r="K11" i="1"/>
  <c r="L11" i="1"/>
  <c r="K12" i="1"/>
  <c r="K13" i="1"/>
  <c r="L13" i="1"/>
  <c r="K14" i="1"/>
  <c r="K15" i="1"/>
  <c r="L15" i="1"/>
  <c r="K16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D10" i="1"/>
  <c r="D9" i="1"/>
  <c r="C6" i="1"/>
  <c r="C7" i="1"/>
  <c r="C8" i="1"/>
  <c r="C9" i="1"/>
  <c r="C10" i="1"/>
  <c r="C5" i="1"/>
  <c r="K17" i="2" l="1"/>
  <c r="K18" i="2" s="1"/>
  <c r="I17" i="2"/>
  <c r="L2" i="2"/>
  <c r="L17" i="2" s="1"/>
  <c r="L18" i="2" s="1"/>
</calcChain>
</file>

<file path=xl/sharedStrings.xml><?xml version="1.0" encoding="utf-8"?>
<sst xmlns="http://schemas.openxmlformats.org/spreadsheetml/2006/main" count="28" uniqueCount="13">
  <si>
    <t>observation_date</t>
  </si>
  <si>
    <t>GDP Change</t>
  </si>
  <si>
    <t>3-term</t>
  </si>
  <si>
    <t>7-term</t>
  </si>
  <si>
    <t>Actual</t>
  </si>
  <si>
    <t>Year</t>
  </si>
  <si>
    <t>Abs_error_3</t>
  </si>
  <si>
    <t>Abs_error_7</t>
  </si>
  <si>
    <t>Sq_error_3</t>
  </si>
  <si>
    <t>Eq_error_7</t>
  </si>
  <si>
    <t>Mean</t>
  </si>
  <si>
    <t>RMSE</t>
  </si>
  <si>
    <t>CPI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</si>
</sst>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1" fillId="0" borderId="0" xfId="0" applyFont="1"/>
    <xf numFmtId="2" fontId="0" fillId="0" borderId="0" xfId="0" applyNumberFormat="1"/>
    <xf numFmtId="2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'GDP_change '!$F$1</c:f>
              <c:strCache>
                <c:ptCount val="1"/>
                <c:pt idx="0">
                  <c:v>3-term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'GDP_change '!$E$2:$E$16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'GDP_change '!$F$2:$F$16</c:f>
              <c:numCache>
                <c:formatCode>0.00</c:formatCode>
                <c:ptCount val="15"/>
                <c:pt idx="0">
                  <c:v>6.1333333333333329</c:v>
                </c:pt>
                <c:pt idx="1">
                  <c:v>5.3666666666666671</c:v>
                </c:pt>
                <c:pt idx="2">
                  <c:v>4.3666666666666671</c:v>
                </c:pt>
                <c:pt idx="3">
                  <c:v>3.8333333333333335</c:v>
                </c:pt>
                <c:pt idx="4">
                  <c:v>4.9333333333333327</c:v>
                </c:pt>
                <c:pt idx="5">
                  <c:v>6.0666666666666664</c:v>
                </c:pt>
                <c:pt idx="6">
                  <c:v>6.3666666666666671</c:v>
                </c:pt>
                <c:pt idx="7">
                  <c:v>5.666666666666667</c:v>
                </c:pt>
                <c:pt idx="8">
                  <c:v>4</c:v>
                </c:pt>
                <c:pt idx="9">
                  <c:v>1.4000000000000001</c:v>
                </c:pt>
                <c:pt idx="10">
                  <c:v>1.1666666666666667</c:v>
                </c:pt>
                <c:pt idx="11">
                  <c:v>1.8333333333333333</c:v>
                </c:pt>
                <c:pt idx="12">
                  <c:v>3.8666666666666667</c:v>
                </c:pt>
                <c:pt idx="13">
                  <c:v>3.6999999999999997</c:v>
                </c:pt>
                <c:pt idx="14">
                  <c:v>3.8666666666666667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1-4B5F-8A48-6CC519D31978}"/>
            </c:ext>
          </c:extLst>
        </c:ser>
        <c:ser>
          <c:idx val="1"/>
          <c:order val="1"/>
          <c:tx>
            <c:strRef>
              <c:f>'GDP_change '!$G$1</c:f>
              <c:strCache>
                <c:ptCount val="1"/>
                <c:pt idx="0">
                  <c:v>7-term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'GDP_change '!$E$2:$E$16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'GDP_change '!$G$2:$G$16</c:f>
              <c:numCache>
                <c:formatCode>0.00</c:formatCode>
                <c:ptCount val="15"/>
                <c:pt idx="0">
                  <c:v>5.9428571428571422</c:v>
                </c:pt>
                <c:pt idx="1">
                  <c:v>5.5142857142857133</c:v>
                </c:pt>
                <c:pt idx="2">
                  <c:v>5.2857142857142856</c:v>
                </c:pt>
                <c:pt idx="3">
                  <c:v>5.1714285714285717</c:v>
                </c:pt>
                <c:pt idx="4">
                  <c:v>5.2142857142857144</c:v>
                </c:pt>
                <c:pt idx="5">
                  <c:v>5.3714285714285728</c:v>
                </c:pt>
                <c:pt idx="6">
                  <c:v>5.3</c:v>
                </c:pt>
                <c:pt idx="7">
                  <c:v>5.0142857142857142</c:v>
                </c:pt>
                <c:pt idx="8">
                  <c:v>4.7857142857142856</c:v>
                </c:pt>
                <c:pt idx="9">
                  <c:v>4.0285714285714285</c:v>
                </c:pt>
                <c:pt idx="10">
                  <c:v>3.8714285714285714</c:v>
                </c:pt>
                <c:pt idx="11">
                  <c:v>3.4571428571428569</c:v>
                </c:pt>
                <c:pt idx="12">
                  <c:v>3.0857142857142859</c:v>
                </c:pt>
                <c:pt idx="13">
                  <c:v>2.7285714285714282</c:v>
                </c:pt>
                <c:pt idx="14">
                  <c:v>2.6857142857142859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1-4B5F-8A48-6CC519D31978}"/>
            </c:ext>
          </c:extLst>
        </c:ser>
        <c:ser>
          <c:idx val="2"/>
          <c:order val="2"/>
          <c:tx>
            <c:strRef>
              <c:f>'GDP_change '!$H$1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'GDP_change '!$E$2:$E$16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'GDP_change '!$H$2:$H$16</c:f>
              <c:numCache>
                <c:formatCode>0.0</c:formatCode>
                <c:ptCount val="15"/>
                <c:pt idx="0">
                  <c:v>3.3</c:v>
                </c:pt>
                <c:pt idx="1">
                  <c:v>3.3</c:v>
                </c:pt>
                <c:pt idx="2">
                  <c:v>4.9000000000000004</c:v>
                </c:pt>
                <c:pt idx="3">
                  <c:v>6.6</c:v>
                </c:pt>
                <c:pt idx="4">
                  <c:v>6.7</c:v>
                </c:pt>
                <c:pt idx="5">
                  <c:v>5.8</c:v>
                </c:pt>
                <c:pt idx="6">
                  <c:v>4.5</c:v>
                </c:pt>
                <c:pt idx="7">
                  <c:v>1.7</c:v>
                </c:pt>
                <c:pt idx="8">
                  <c:v>-2</c:v>
                </c:pt>
                <c:pt idx="9">
                  <c:v>3.8</c:v>
                </c:pt>
                <c:pt idx="10">
                  <c:v>3.7</c:v>
                </c:pt>
                <c:pt idx="11">
                  <c:v>4.0999999999999996</c:v>
                </c:pt>
                <c:pt idx="12">
                  <c:v>3.3</c:v>
                </c:pt>
                <c:pt idx="13">
                  <c:v>4.2</c:v>
                </c:pt>
                <c:pt idx="14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1-4B5F-8A48-6CC519D3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60144"/>
        <c:axId val="520960472"/>
      </c:scatterChart>
      <c:valAx>
        <c:axId val="5209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60472"/>
        <c:crosses val="autoZero"/>
        <c:crossBetween val="midCat"/>
      </c:valAx>
      <c:valAx>
        <c:axId val="5209604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60144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CPI_change!$F$1</c:f>
              <c:strCache>
                <c:ptCount val="1"/>
                <c:pt idx="0">
                  <c:v>3-term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CPI_change!$E$2:$E$16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CPI_change!$F$2:$F$16</c:f>
              <c:numCache>
                <c:formatCode>0.00</c:formatCode>
                <c:ptCount val="15"/>
                <c:pt idx="0">
                  <c:v>2.3723878557387801</c:v>
                </c:pt>
                <c:pt idx="1">
                  <c:v>2.7970185291091201</c:v>
                </c:pt>
                <c:pt idx="2">
                  <c:v>2.5963533389531399</c:v>
                </c:pt>
                <c:pt idx="3">
                  <c:v>2.2274325729070665</c:v>
                </c:pt>
                <c:pt idx="4">
                  <c:v>2.17778776431956</c:v>
                </c:pt>
                <c:pt idx="5">
                  <c:v>2.7800261706494402</c:v>
                </c:pt>
                <c:pt idx="6">
                  <c:v>3.0986425464304266</c:v>
                </c:pt>
                <c:pt idx="7">
                  <c:v>3.1571211425669699</c:v>
                </c:pt>
                <c:pt idx="8">
                  <c:v>3.3059056262854796</c:v>
                </c:pt>
                <c:pt idx="9">
                  <c:v>2.1120755039508796</c:v>
                </c:pt>
                <c:pt idx="10">
                  <c:v>1.707865824247053</c:v>
                </c:pt>
                <c:pt idx="11">
                  <c:v>1.4804462482374563</c:v>
                </c:pt>
                <c:pt idx="12">
                  <c:v>2.2887407587575637</c:v>
                </c:pt>
                <c:pt idx="13">
                  <c:v>2.2303371631698803</c:v>
                </c:pt>
                <c:pt idx="14">
                  <c:v>1.7187976327653134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1-4DC3-BA84-9D03BA668916}"/>
            </c:ext>
          </c:extLst>
        </c:ser>
        <c:ser>
          <c:idx val="1"/>
          <c:order val="1"/>
          <c:tx>
            <c:strRef>
              <c:f>CPI_change!$G$1</c:f>
              <c:strCache>
                <c:ptCount val="1"/>
                <c:pt idx="0">
                  <c:v>7-term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CPI_change!$E$2:$E$16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CPI_change!$G$2:$G$16</c:f>
              <c:numCache>
                <c:formatCode>0.00</c:formatCode>
                <c:ptCount val="15"/>
                <c:pt idx="0">
                  <c:v>2.5427027121642469</c:v>
                </c:pt>
                <c:pt idx="1">
                  <c:v>2.573949787407023</c:v>
                </c:pt>
                <c:pt idx="2">
                  <c:v>2.3997514928312311</c:v>
                </c:pt>
                <c:pt idx="3">
                  <c:v>2.3053073176064496</c:v>
                </c:pt>
                <c:pt idx="4">
                  <c:v>2.3538139970041816</c:v>
                </c:pt>
                <c:pt idx="5">
                  <c:v>2.61673796082593</c:v>
                </c:pt>
                <c:pt idx="6">
                  <c:v>2.7650118042159741</c:v>
                </c:pt>
                <c:pt idx="7">
                  <c:v>2.6901282627876917</c:v>
                </c:pt>
                <c:pt idx="8">
                  <c:v>2.83483243104437</c:v>
                </c:pt>
                <c:pt idx="9">
                  <c:v>2.5574641606435766</c:v>
                </c:pt>
                <c:pt idx="10">
                  <c:v>2.467456799076257</c:v>
                </c:pt>
                <c:pt idx="11">
                  <c:v>2.5359717812948968</c:v>
                </c:pt>
                <c:pt idx="12">
                  <c:v>2.3469132698327724</c:v>
                </c:pt>
                <c:pt idx="13">
                  <c:v>2.0953259205360228</c:v>
                </c:pt>
                <c:pt idx="14">
                  <c:v>1.91954741995133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1-4DC3-BA84-9D03BA668916}"/>
            </c:ext>
          </c:extLst>
        </c:ser>
        <c:ser>
          <c:idx val="2"/>
          <c:order val="2"/>
          <c:tx>
            <c:strRef>
              <c:f>CPI_change!$H$1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CPI_change!$E$2:$E$16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xVal>
          <c:yVal>
            <c:numRef>
              <c:f>CPI_change!$H$2:$H$16</c:f>
              <c:numCache>
                <c:formatCode>0.0</c:formatCode>
                <c:ptCount val="15"/>
                <c:pt idx="0">
                  <c:v>2.82617111885425</c:v>
                </c:pt>
                <c:pt idx="1">
                  <c:v>1.5860316265058301</c:v>
                </c:pt>
                <c:pt idx="2">
                  <c:v>2.27009497336112</c:v>
                </c:pt>
                <c:pt idx="3">
                  <c:v>2.67723669309173</c:v>
                </c:pt>
                <c:pt idx="4">
                  <c:v>3.3927468454954699</c:v>
                </c:pt>
                <c:pt idx="5">
                  <c:v>3.2259441007040799</c:v>
                </c:pt>
                <c:pt idx="6">
                  <c:v>2.8526724815013602</c:v>
                </c:pt>
                <c:pt idx="7">
                  <c:v>3.8391002966509999</c:v>
                </c:pt>
                <c:pt idx="8">
                  <c:v>-0.35554626629972103</c:v>
                </c:pt>
                <c:pt idx="9">
                  <c:v>1.64004344238988</c:v>
                </c:pt>
                <c:pt idx="10">
                  <c:v>3.1568415686222102</c:v>
                </c:pt>
                <c:pt idx="11">
                  <c:v>2.0693372652606001</c:v>
                </c:pt>
                <c:pt idx="12">
                  <c:v>1.4648326556268301</c:v>
                </c:pt>
                <c:pt idx="13">
                  <c:v>1.62222297740851</c:v>
                </c:pt>
                <c:pt idx="14">
                  <c:v>0.11862713555231701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1-4DC3-BA84-9D03BA66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60144"/>
        <c:axId val="520960472"/>
      </c:scatterChart>
      <c:valAx>
        <c:axId val="5209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60472"/>
        <c:crosses val="autoZero"/>
        <c:crossBetween val="midCat"/>
      </c:valAx>
      <c:valAx>
        <c:axId val="5209604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60144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23</xdr:row>
      <xdr:rowOff>147637</xdr:rowOff>
    </xdr:from>
    <xdr:to>
      <xdr:col>11</xdr:col>
      <xdr:colOff>285750</xdr:colOff>
      <xdr:row>40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40D24-614F-449D-A71E-D0B806CD6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23</xdr:row>
      <xdr:rowOff>147637</xdr:rowOff>
    </xdr:from>
    <xdr:to>
      <xdr:col>11</xdr:col>
      <xdr:colOff>285750</xdr:colOff>
      <xdr:row>40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AFAB1-F5A9-4C91-BE83-3CAD5B4D6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7" workbookViewId="0">
      <selection activeCell="D9" sqref="D9:D54"/>
    </sheetView>
  </sheetViews>
  <sheetFormatPr defaultRowHeight="12.75" x14ac:dyDescent="0.2"/>
  <cols>
    <col min="1" max="1" width="20.7109375" customWidth="1"/>
    <col min="2" max="2" width="13.28515625" customWidth="1"/>
    <col min="3" max="3" width="10.85546875" customWidth="1"/>
    <col min="4" max="4" width="11.28515625" customWidth="1"/>
    <col min="5" max="5" width="9.140625" customWidth="1"/>
    <col min="6" max="6" width="10.42578125" customWidth="1"/>
    <col min="7" max="7" width="7.7109375" customWidth="1"/>
    <col min="8" max="8" width="8.28515625" customWidth="1"/>
    <col min="9" max="9" width="14.140625" customWidth="1"/>
    <col min="10" max="10" width="13.7109375" customWidth="1"/>
    <col min="11" max="11" width="14" customWidth="1"/>
    <col min="12" max="12" width="13.5703125" customWidth="1"/>
    <col min="13" max="13" width="15.7109375" customWidth="1"/>
    <col min="14" max="256" width="20.7109375" customWidth="1"/>
  </cols>
  <sheetData>
    <row r="1" spans="1:12" x14ac:dyDescent="0.2">
      <c r="A1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2</v>
      </c>
      <c r="G1" s="3" t="s">
        <v>3</v>
      </c>
      <c r="H1" s="3" t="s">
        <v>4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2">
      <c r="A2" s="1">
        <v>23012</v>
      </c>
      <c r="B2" s="2">
        <v>5.5</v>
      </c>
      <c r="E2">
        <v>2001</v>
      </c>
      <c r="F2" s="4">
        <v>6.1333333333333329</v>
      </c>
      <c r="G2" s="4">
        <v>5.9428571428571422</v>
      </c>
      <c r="H2" s="2">
        <v>3.3</v>
      </c>
      <c r="I2" s="4">
        <f>ABS($H2-F2)</f>
        <v>2.833333333333333</v>
      </c>
      <c r="J2" s="4">
        <f>ABS($H2-G2)</f>
        <v>2.6428571428571423</v>
      </c>
      <c r="K2" s="4">
        <f>I2^2</f>
        <v>8.0277777777777768</v>
      </c>
      <c r="L2" s="4">
        <f>J2^2</f>
        <v>6.9846938775510177</v>
      </c>
    </row>
    <row r="3" spans="1:12" x14ac:dyDescent="0.2">
      <c r="A3" s="1">
        <v>23377</v>
      </c>
      <c r="B3" s="2">
        <v>7.4</v>
      </c>
      <c r="E3">
        <v>2002</v>
      </c>
      <c r="F3" s="4">
        <v>5.3666666666666671</v>
      </c>
      <c r="G3" s="4">
        <v>5.5142857142857133</v>
      </c>
      <c r="H3" s="2">
        <v>3.3</v>
      </c>
      <c r="I3" s="4">
        <f t="shared" ref="I3:J16" si="0">ABS($H3-F3)</f>
        <v>2.0666666666666673</v>
      </c>
      <c r="J3" s="4">
        <f t="shared" si="0"/>
        <v>2.2142857142857135</v>
      </c>
      <c r="K3" s="4">
        <f t="shared" ref="K3:L17" si="1">I3^2</f>
        <v>4.2711111111111135</v>
      </c>
      <c r="L3" s="4">
        <f t="shared" si="1"/>
        <v>4.9030612244897922</v>
      </c>
    </row>
    <row r="4" spans="1:12" x14ac:dyDescent="0.2">
      <c r="A4" s="1">
        <v>23743</v>
      </c>
      <c r="B4" s="2">
        <v>8.4</v>
      </c>
      <c r="E4">
        <v>2003</v>
      </c>
      <c r="F4" s="4">
        <v>4.3666666666666671</v>
      </c>
      <c r="G4" s="4">
        <v>5.2857142857142856</v>
      </c>
      <c r="H4" s="2">
        <v>4.9000000000000004</v>
      </c>
      <c r="I4" s="4">
        <f t="shared" si="0"/>
        <v>0.53333333333333321</v>
      </c>
      <c r="J4" s="4">
        <f t="shared" si="0"/>
        <v>0.38571428571428523</v>
      </c>
      <c r="K4" s="4">
        <f t="shared" si="1"/>
        <v>0.28444444444444433</v>
      </c>
      <c r="L4" s="4">
        <f t="shared" si="1"/>
        <v>0.14877551020408125</v>
      </c>
    </row>
    <row r="5" spans="1:12" x14ac:dyDescent="0.2">
      <c r="A5" s="1">
        <v>24108</v>
      </c>
      <c r="B5" s="2">
        <v>9.6</v>
      </c>
      <c r="C5" s="4">
        <f>(B2+B3+B4)/3</f>
        <v>7.1000000000000005</v>
      </c>
      <c r="E5">
        <v>2004</v>
      </c>
      <c r="F5" s="4">
        <v>3.8333333333333335</v>
      </c>
      <c r="G5" s="4">
        <v>5.1714285714285717</v>
      </c>
      <c r="H5" s="2">
        <v>6.6</v>
      </c>
      <c r="I5" s="4">
        <f t="shared" si="0"/>
        <v>2.7666666666666662</v>
      </c>
      <c r="J5" s="4">
        <f t="shared" si="0"/>
        <v>1.4285714285714279</v>
      </c>
      <c r="K5" s="4">
        <f t="shared" si="1"/>
        <v>7.6544444444444419</v>
      </c>
      <c r="L5" s="4">
        <f t="shared" si="1"/>
        <v>2.0408163265306105</v>
      </c>
    </row>
    <row r="6" spans="1:12" x14ac:dyDescent="0.2">
      <c r="A6" s="1">
        <v>24473</v>
      </c>
      <c r="B6" s="2">
        <v>5.7</v>
      </c>
      <c r="C6" s="4">
        <f t="shared" ref="C6:C54" si="2">(B3+B4+B5)/3</f>
        <v>8.4666666666666668</v>
      </c>
      <c r="E6">
        <v>2005</v>
      </c>
      <c r="F6" s="4">
        <v>4.9333333333333327</v>
      </c>
      <c r="G6" s="4">
        <v>5.2142857142857144</v>
      </c>
      <c r="H6" s="2">
        <v>6.7</v>
      </c>
      <c r="I6" s="4">
        <f t="shared" si="0"/>
        <v>1.7666666666666675</v>
      </c>
      <c r="J6" s="4">
        <f t="shared" si="0"/>
        <v>1.4857142857142858</v>
      </c>
      <c r="K6" s="4">
        <f t="shared" si="1"/>
        <v>3.1211111111111141</v>
      </c>
      <c r="L6" s="4">
        <f t="shared" si="1"/>
        <v>2.2073469387755105</v>
      </c>
    </row>
    <row r="7" spans="1:12" x14ac:dyDescent="0.2">
      <c r="A7" s="1">
        <v>24838</v>
      </c>
      <c r="B7" s="2">
        <v>9.4</v>
      </c>
      <c r="C7" s="4">
        <f t="shared" si="2"/>
        <v>7.8999999999999995</v>
      </c>
      <c r="E7">
        <v>2006</v>
      </c>
      <c r="F7" s="4">
        <v>6.0666666666666664</v>
      </c>
      <c r="G7" s="4">
        <v>5.3714285714285728</v>
      </c>
      <c r="H7" s="2">
        <v>5.8</v>
      </c>
      <c r="I7" s="4">
        <f t="shared" si="0"/>
        <v>0.26666666666666661</v>
      </c>
      <c r="J7" s="4">
        <f t="shared" si="0"/>
        <v>0.42857142857142705</v>
      </c>
      <c r="K7" s="4">
        <f t="shared" si="1"/>
        <v>7.1111111111111083E-2</v>
      </c>
      <c r="L7" s="4">
        <f t="shared" si="1"/>
        <v>0.18367346938775381</v>
      </c>
    </row>
    <row r="8" spans="1:12" x14ac:dyDescent="0.2">
      <c r="A8" s="1">
        <v>25204</v>
      </c>
      <c r="B8" s="2">
        <v>8.1999999999999993</v>
      </c>
      <c r="C8" s="4">
        <f t="shared" si="2"/>
        <v>8.2333333333333343</v>
      </c>
      <c r="E8">
        <v>2007</v>
      </c>
      <c r="F8" s="4">
        <v>6.3666666666666671</v>
      </c>
      <c r="G8" s="4">
        <v>5.3</v>
      </c>
      <c r="H8" s="2">
        <v>4.5</v>
      </c>
      <c r="I8" s="4">
        <f t="shared" si="0"/>
        <v>1.8666666666666671</v>
      </c>
      <c r="J8" s="4">
        <f t="shared" si="0"/>
        <v>0.79999999999999982</v>
      </c>
      <c r="K8" s="4">
        <f t="shared" si="1"/>
        <v>3.484444444444446</v>
      </c>
      <c r="L8" s="4">
        <f t="shared" si="1"/>
        <v>0.63999999999999968</v>
      </c>
    </row>
    <row r="9" spans="1:12" x14ac:dyDescent="0.2">
      <c r="A9" s="1">
        <v>25569</v>
      </c>
      <c r="B9" s="2">
        <v>5.5</v>
      </c>
      <c r="C9" s="4">
        <f t="shared" si="2"/>
        <v>7.7666666666666666</v>
      </c>
      <c r="D9" s="4">
        <f>SUM(B2:B8)/7</f>
        <v>7.7428571428571429</v>
      </c>
      <c r="E9">
        <v>2008</v>
      </c>
      <c r="F9" s="4">
        <v>5.666666666666667</v>
      </c>
      <c r="G9" s="4">
        <v>5.0142857142857142</v>
      </c>
      <c r="H9" s="2">
        <v>1.7</v>
      </c>
      <c r="I9" s="4">
        <f t="shared" si="0"/>
        <v>3.9666666666666668</v>
      </c>
      <c r="J9" s="4">
        <f t="shared" si="0"/>
        <v>3.3142857142857141</v>
      </c>
      <c r="K9" s="4">
        <f t="shared" si="1"/>
        <v>15.734444444444446</v>
      </c>
      <c r="L9" s="4">
        <f t="shared" si="1"/>
        <v>10.984489795918366</v>
      </c>
    </row>
    <row r="10" spans="1:12" x14ac:dyDescent="0.2">
      <c r="A10" s="1">
        <v>25934</v>
      </c>
      <c r="B10" s="2">
        <v>8.5</v>
      </c>
      <c r="C10" s="4">
        <f t="shared" si="2"/>
        <v>7.7</v>
      </c>
      <c r="D10" s="4">
        <f>SUM(B3:B9)/7</f>
        <v>7.7428571428571429</v>
      </c>
      <c r="E10">
        <v>2009</v>
      </c>
      <c r="F10" s="4">
        <v>4</v>
      </c>
      <c r="G10" s="4">
        <v>4.7857142857142856</v>
      </c>
      <c r="H10" s="2">
        <v>-2</v>
      </c>
      <c r="I10" s="4">
        <f t="shared" si="0"/>
        <v>6</v>
      </c>
      <c r="J10" s="4">
        <f t="shared" si="0"/>
        <v>6.7857142857142856</v>
      </c>
      <c r="K10" s="4">
        <f t="shared" si="1"/>
        <v>36</v>
      </c>
      <c r="L10" s="4">
        <f t="shared" si="1"/>
        <v>46.045918367346935</v>
      </c>
    </row>
    <row r="11" spans="1:12" x14ac:dyDescent="0.2">
      <c r="A11" s="1">
        <v>26299</v>
      </c>
      <c r="B11" s="2">
        <v>9.8000000000000007</v>
      </c>
      <c r="C11" s="4">
        <f t="shared" si="2"/>
        <v>7.3999999999999995</v>
      </c>
      <c r="D11" s="4">
        <f t="shared" ref="D11:D54" si="3">SUM(B4:B10)/7</f>
        <v>7.8999999999999995</v>
      </c>
      <c r="E11">
        <v>2010</v>
      </c>
      <c r="F11" s="4">
        <v>1.4000000000000001</v>
      </c>
      <c r="G11" s="4">
        <v>4.0285714285714285</v>
      </c>
      <c r="H11" s="2">
        <v>3.8</v>
      </c>
      <c r="I11" s="4">
        <f t="shared" si="0"/>
        <v>2.3999999999999995</v>
      </c>
      <c r="J11" s="4">
        <f t="shared" si="0"/>
        <v>0.22857142857142865</v>
      </c>
      <c r="K11" s="4">
        <f t="shared" si="1"/>
        <v>5.7599999999999971</v>
      </c>
      <c r="L11" s="4">
        <f t="shared" si="1"/>
        <v>5.224489795918371E-2</v>
      </c>
    </row>
    <row r="12" spans="1:12" x14ac:dyDescent="0.2">
      <c r="A12" s="1">
        <v>26665</v>
      </c>
      <c r="B12" s="2">
        <v>11.4</v>
      </c>
      <c r="C12" s="4">
        <f t="shared" si="2"/>
        <v>7.9333333333333336</v>
      </c>
      <c r="D12" s="4">
        <f t="shared" si="3"/>
        <v>8.1</v>
      </c>
      <c r="E12">
        <v>2011</v>
      </c>
      <c r="F12" s="4">
        <v>1.1666666666666667</v>
      </c>
      <c r="G12" s="4">
        <v>3.8714285714285714</v>
      </c>
      <c r="H12" s="2">
        <v>3.7</v>
      </c>
      <c r="I12" s="4">
        <f t="shared" si="0"/>
        <v>2.5333333333333332</v>
      </c>
      <c r="J12" s="4">
        <f t="shared" si="0"/>
        <v>0.17142857142857126</v>
      </c>
      <c r="K12" s="4">
        <f t="shared" si="1"/>
        <v>6.4177777777777774</v>
      </c>
      <c r="L12" s="4">
        <f t="shared" si="1"/>
        <v>2.9387755102040759E-2</v>
      </c>
    </row>
    <row r="13" spans="1:12" x14ac:dyDescent="0.2">
      <c r="A13" s="1">
        <v>27030</v>
      </c>
      <c r="B13" s="2">
        <v>8.4</v>
      </c>
      <c r="C13" s="4">
        <f t="shared" si="2"/>
        <v>9.9</v>
      </c>
      <c r="D13" s="4">
        <f t="shared" si="3"/>
        <v>8.3571428571428559</v>
      </c>
      <c r="E13">
        <v>2012</v>
      </c>
      <c r="F13" s="4">
        <v>1.8333333333333333</v>
      </c>
      <c r="G13" s="4">
        <v>3.4571428571428569</v>
      </c>
      <c r="H13" s="2">
        <v>4.0999999999999996</v>
      </c>
      <c r="I13" s="4">
        <f t="shared" si="0"/>
        <v>2.2666666666666666</v>
      </c>
      <c r="J13" s="4">
        <f t="shared" si="0"/>
        <v>0.64285714285714279</v>
      </c>
      <c r="K13" s="4">
        <f t="shared" si="1"/>
        <v>5.1377777777777771</v>
      </c>
      <c r="L13" s="4">
        <f t="shared" si="1"/>
        <v>0.41326530612244888</v>
      </c>
    </row>
    <row r="14" spans="1:12" x14ac:dyDescent="0.2">
      <c r="A14" s="1">
        <v>27395</v>
      </c>
      <c r="B14" s="2">
        <v>9</v>
      </c>
      <c r="C14" s="4">
        <f t="shared" si="2"/>
        <v>9.8666666666666671</v>
      </c>
      <c r="D14" s="4">
        <f t="shared" si="3"/>
        <v>8.7428571428571438</v>
      </c>
      <c r="E14">
        <v>2013</v>
      </c>
      <c r="F14" s="4">
        <v>3.8666666666666667</v>
      </c>
      <c r="G14" s="4">
        <v>3.0857142857142859</v>
      </c>
      <c r="H14" s="2">
        <v>3.3</v>
      </c>
      <c r="I14" s="4">
        <f t="shared" si="0"/>
        <v>0.56666666666666687</v>
      </c>
      <c r="J14" s="4">
        <f t="shared" si="0"/>
        <v>0.21428571428571397</v>
      </c>
      <c r="K14" s="4">
        <f t="shared" si="1"/>
        <v>0.32111111111111135</v>
      </c>
      <c r="L14" s="4">
        <f t="shared" si="1"/>
        <v>4.5918367346938639E-2</v>
      </c>
    </row>
    <row r="15" spans="1:12" x14ac:dyDescent="0.2">
      <c r="A15" s="1">
        <v>27760</v>
      </c>
      <c r="B15" s="2">
        <v>11.2</v>
      </c>
      <c r="C15" s="4">
        <f t="shared" si="2"/>
        <v>9.6</v>
      </c>
      <c r="D15" s="4">
        <f t="shared" si="3"/>
        <v>8.6857142857142851</v>
      </c>
      <c r="E15">
        <v>2014</v>
      </c>
      <c r="F15" s="4">
        <v>3.6999999999999997</v>
      </c>
      <c r="G15" s="4">
        <v>2.7285714285714282</v>
      </c>
      <c r="H15" s="2">
        <v>4.2</v>
      </c>
      <c r="I15" s="4">
        <f t="shared" si="0"/>
        <v>0.50000000000000044</v>
      </c>
      <c r="J15" s="4">
        <f t="shared" si="0"/>
        <v>1.471428571428572</v>
      </c>
      <c r="K15" s="4">
        <f t="shared" si="1"/>
        <v>0.25000000000000044</v>
      </c>
      <c r="L15" s="4">
        <f t="shared" si="1"/>
        <v>2.1651020408163282</v>
      </c>
    </row>
    <row r="16" spans="1:12" x14ac:dyDescent="0.2">
      <c r="A16" s="1">
        <v>28126</v>
      </c>
      <c r="B16" s="2">
        <v>11.1</v>
      </c>
      <c r="C16" s="4">
        <f t="shared" si="2"/>
        <v>9.5333333333333332</v>
      </c>
      <c r="D16" s="4">
        <f t="shared" si="3"/>
        <v>9.1142857142857139</v>
      </c>
      <c r="E16">
        <v>2015</v>
      </c>
      <c r="F16" s="4">
        <v>3.8666666666666667</v>
      </c>
      <c r="G16" s="4">
        <v>2.6857142857142859</v>
      </c>
      <c r="H16" s="2">
        <v>3.7</v>
      </c>
      <c r="I16" s="4">
        <f t="shared" si="0"/>
        <v>0.16666666666666652</v>
      </c>
      <c r="J16" s="4">
        <f t="shared" si="0"/>
        <v>1.0142857142857142</v>
      </c>
      <c r="K16" s="4">
        <f t="shared" si="1"/>
        <v>2.7777777777777728E-2</v>
      </c>
      <c r="L16" s="4">
        <f t="shared" si="1"/>
        <v>1.0287755102040814</v>
      </c>
    </row>
    <row r="17" spans="1:12" x14ac:dyDescent="0.2">
      <c r="A17" s="1">
        <v>28491</v>
      </c>
      <c r="B17" s="2">
        <v>13</v>
      </c>
      <c r="C17" s="4">
        <f t="shared" si="2"/>
        <v>10.433333333333332</v>
      </c>
      <c r="D17" s="4">
        <f t="shared" si="3"/>
        <v>9.9142857142857128</v>
      </c>
      <c r="H17" s="3" t="s">
        <v>10</v>
      </c>
      <c r="I17" s="4">
        <f>AVERAGE(I2:I16)</f>
        <v>2.0333333333333332</v>
      </c>
      <c r="J17" s="4">
        <f t="shared" ref="J17:L17" si="4">AVERAGE(J2:J16)</f>
        <v>1.548571428571428</v>
      </c>
      <c r="K17" s="4">
        <f t="shared" si="4"/>
        <v>6.4375555555555533</v>
      </c>
      <c r="L17" s="4">
        <f t="shared" si="4"/>
        <v>5.1915646258503383</v>
      </c>
    </row>
    <row r="18" spans="1:12" x14ac:dyDescent="0.2">
      <c r="A18" s="1">
        <v>28856</v>
      </c>
      <c r="B18" s="2">
        <v>11.7</v>
      </c>
      <c r="C18" s="4">
        <f t="shared" si="2"/>
        <v>11.766666666666666</v>
      </c>
      <c r="D18" s="4">
        <f t="shared" si="3"/>
        <v>10.557142857142859</v>
      </c>
      <c r="J18" s="3" t="s">
        <v>11</v>
      </c>
      <c r="K18" s="4">
        <f>SQRT(K17)</f>
        <v>2.5372338393525249</v>
      </c>
      <c r="L18" s="4">
        <f>SQRT(L17)</f>
        <v>2.2785005213627532</v>
      </c>
    </row>
    <row r="19" spans="1:12" x14ac:dyDescent="0.2">
      <c r="A19" s="1">
        <v>29221</v>
      </c>
      <c r="B19" s="2">
        <v>8.8000000000000007</v>
      </c>
      <c r="C19" s="4">
        <f t="shared" si="2"/>
        <v>11.933333333333332</v>
      </c>
      <c r="D19" s="4">
        <f t="shared" si="3"/>
        <v>10.828571428571427</v>
      </c>
    </row>
    <row r="20" spans="1:12" x14ac:dyDescent="0.2">
      <c r="A20" s="1">
        <v>29587</v>
      </c>
      <c r="B20" s="2">
        <v>12.2</v>
      </c>
      <c r="C20" s="4">
        <f t="shared" si="2"/>
        <v>11.166666666666666</v>
      </c>
      <c r="D20" s="4">
        <f t="shared" si="3"/>
        <v>10.457142857142856</v>
      </c>
    </row>
    <row r="21" spans="1:12" x14ac:dyDescent="0.2">
      <c r="A21" s="1">
        <v>29952</v>
      </c>
      <c r="B21" s="2">
        <v>4.2</v>
      </c>
      <c r="C21" s="4">
        <f t="shared" si="2"/>
        <v>10.9</v>
      </c>
      <c r="D21" s="4">
        <f t="shared" si="3"/>
        <v>11</v>
      </c>
    </row>
    <row r="22" spans="1:12" x14ac:dyDescent="0.2">
      <c r="A22" s="1">
        <v>30317</v>
      </c>
      <c r="B22" s="2">
        <v>8.8000000000000007</v>
      </c>
      <c r="C22" s="4">
        <f t="shared" si="2"/>
        <v>8.4</v>
      </c>
      <c r="D22" s="4">
        <f t="shared" si="3"/>
        <v>10.314285714285715</v>
      </c>
    </row>
    <row r="23" spans="1:12" x14ac:dyDescent="0.2">
      <c r="A23" s="1">
        <v>30682</v>
      </c>
      <c r="B23" s="2">
        <v>11.1</v>
      </c>
      <c r="C23" s="4">
        <f t="shared" si="2"/>
        <v>8.4</v>
      </c>
      <c r="D23" s="4">
        <f t="shared" si="3"/>
        <v>9.9714285714285715</v>
      </c>
    </row>
    <row r="24" spans="1:12" x14ac:dyDescent="0.2">
      <c r="A24" s="1">
        <v>31048</v>
      </c>
      <c r="B24" s="2">
        <v>7.6</v>
      </c>
      <c r="C24" s="4">
        <f t="shared" si="2"/>
        <v>8.0333333333333332</v>
      </c>
      <c r="D24" s="4">
        <f t="shared" si="3"/>
        <v>9.9714285714285715</v>
      </c>
    </row>
    <row r="25" spans="1:12" x14ac:dyDescent="0.2">
      <c r="A25" s="1">
        <v>31413</v>
      </c>
      <c r="B25" s="2">
        <v>5.6</v>
      </c>
      <c r="C25" s="4">
        <f t="shared" si="2"/>
        <v>9.1666666666666661</v>
      </c>
      <c r="D25" s="4">
        <f t="shared" si="3"/>
        <v>9.2000000000000011</v>
      </c>
    </row>
    <row r="26" spans="1:12" x14ac:dyDescent="0.2">
      <c r="A26" s="1">
        <v>31778</v>
      </c>
      <c r="B26" s="2">
        <v>6.1</v>
      </c>
      <c r="C26" s="4">
        <f t="shared" si="2"/>
        <v>8.1</v>
      </c>
      <c r="D26" s="4">
        <f t="shared" si="3"/>
        <v>8.3285714285714292</v>
      </c>
    </row>
    <row r="27" spans="1:12" x14ac:dyDescent="0.2">
      <c r="A27" s="1">
        <v>32143</v>
      </c>
      <c r="B27" s="2">
        <v>7.9</v>
      </c>
      <c r="C27" s="4">
        <f t="shared" si="2"/>
        <v>6.4333333333333327</v>
      </c>
      <c r="D27" s="4">
        <f t="shared" si="3"/>
        <v>7.9428571428571431</v>
      </c>
    </row>
    <row r="28" spans="1:12" x14ac:dyDescent="0.2">
      <c r="A28" s="1">
        <v>32509</v>
      </c>
      <c r="B28" s="2">
        <v>7.7</v>
      </c>
      <c r="C28" s="4">
        <f t="shared" si="2"/>
        <v>6.5333333333333341</v>
      </c>
      <c r="D28" s="4">
        <f t="shared" si="3"/>
        <v>7.3285714285714292</v>
      </c>
    </row>
    <row r="29" spans="1:12" x14ac:dyDescent="0.2">
      <c r="A29" s="1">
        <v>32874</v>
      </c>
      <c r="B29" s="2">
        <v>5.7</v>
      </c>
      <c r="C29" s="4">
        <f t="shared" si="2"/>
        <v>7.2333333333333334</v>
      </c>
      <c r="D29" s="4">
        <f t="shared" si="3"/>
        <v>7.8285714285714292</v>
      </c>
    </row>
    <row r="30" spans="1:12" x14ac:dyDescent="0.2">
      <c r="A30" s="1">
        <v>33239</v>
      </c>
      <c r="B30" s="2">
        <v>3.3</v>
      </c>
      <c r="C30" s="4">
        <f t="shared" si="2"/>
        <v>7.1000000000000005</v>
      </c>
      <c r="D30" s="4">
        <f t="shared" si="3"/>
        <v>7.3857142857142861</v>
      </c>
    </row>
    <row r="31" spans="1:12" x14ac:dyDescent="0.2">
      <c r="A31" s="1">
        <v>33604</v>
      </c>
      <c r="B31" s="2">
        <v>5.9</v>
      </c>
      <c r="C31" s="4">
        <f t="shared" si="2"/>
        <v>5.5666666666666664</v>
      </c>
      <c r="D31" s="4">
        <f t="shared" si="3"/>
        <v>6.2714285714285714</v>
      </c>
    </row>
    <row r="32" spans="1:12" x14ac:dyDescent="0.2">
      <c r="A32" s="1">
        <v>33970</v>
      </c>
      <c r="B32" s="2">
        <v>5.2</v>
      </c>
      <c r="C32" s="4">
        <f t="shared" si="2"/>
        <v>4.9666666666666668</v>
      </c>
      <c r="D32" s="4">
        <f t="shared" si="3"/>
        <v>6.0285714285714276</v>
      </c>
    </row>
    <row r="33" spans="1:4" x14ac:dyDescent="0.2">
      <c r="A33" s="1">
        <v>34335</v>
      </c>
      <c r="B33" s="2">
        <v>6.3</v>
      </c>
      <c r="C33" s="4">
        <f t="shared" si="2"/>
        <v>4.8</v>
      </c>
      <c r="D33" s="4">
        <f t="shared" si="3"/>
        <v>5.9714285714285724</v>
      </c>
    </row>
    <row r="34" spans="1:4" x14ac:dyDescent="0.2">
      <c r="A34" s="1">
        <v>34700</v>
      </c>
      <c r="B34" s="2">
        <v>4.9000000000000004</v>
      </c>
      <c r="C34" s="4">
        <f t="shared" si="2"/>
        <v>5.8000000000000007</v>
      </c>
      <c r="D34" s="4">
        <f t="shared" si="3"/>
        <v>6</v>
      </c>
    </row>
    <row r="35" spans="1:4" x14ac:dyDescent="0.2">
      <c r="A35" s="1">
        <v>35065</v>
      </c>
      <c r="B35" s="2">
        <v>5.7</v>
      </c>
      <c r="C35" s="4">
        <f t="shared" si="2"/>
        <v>5.4666666666666659</v>
      </c>
      <c r="D35" s="4">
        <f t="shared" si="3"/>
        <v>5.5714285714285712</v>
      </c>
    </row>
    <row r="36" spans="1:4" x14ac:dyDescent="0.2">
      <c r="A36" s="1">
        <v>35431</v>
      </c>
      <c r="B36" s="2">
        <v>6.3</v>
      </c>
      <c r="C36" s="4">
        <f t="shared" si="2"/>
        <v>5.6333333333333329</v>
      </c>
      <c r="D36" s="4">
        <f t="shared" si="3"/>
        <v>5.2857142857142865</v>
      </c>
    </row>
    <row r="37" spans="1:4" x14ac:dyDescent="0.2">
      <c r="A37" s="1">
        <v>35796</v>
      </c>
      <c r="B37" s="2">
        <v>5.6</v>
      </c>
      <c r="C37" s="4">
        <f t="shared" si="2"/>
        <v>5.6333333333333337</v>
      </c>
      <c r="D37" s="4">
        <f t="shared" si="3"/>
        <v>5.3714285714285719</v>
      </c>
    </row>
    <row r="38" spans="1:4" x14ac:dyDescent="0.2">
      <c r="A38" s="1">
        <v>36161</v>
      </c>
      <c r="B38" s="2">
        <v>6.3</v>
      </c>
      <c r="C38" s="4">
        <f t="shared" si="2"/>
        <v>5.8666666666666671</v>
      </c>
      <c r="D38" s="4">
        <f t="shared" si="3"/>
        <v>5.7000000000000011</v>
      </c>
    </row>
    <row r="39" spans="1:4" x14ac:dyDescent="0.2">
      <c r="A39" s="1">
        <v>36526</v>
      </c>
      <c r="B39" s="2">
        <v>6.5</v>
      </c>
      <c r="C39" s="4">
        <f t="shared" si="2"/>
        <v>6.0666666666666664</v>
      </c>
      <c r="D39" s="4">
        <f t="shared" si="3"/>
        <v>5.7571428571428571</v>
      </c>
    </row>
    <row r="40" spans="1:4" x14ac:dyDescent="0.2">
      <c r="A40" s="1">
        <v>36892</v>
      </c>
      <c r="B40" s="2">
        <v>3.3</v>
      </c>
      <c r="C40" s="4">
        <f t="shared" si="2"/>
        <v>6.1333333333333329</v>
      </c>
      <c r="D40" s="4">
        <f t="shared" si="3"/>
        <v>5.9428571428571422</v>
      </c>
    </row>
    <row r="41" spans="1:4" x14ac:dyDescent="0.2">
      <c r="A41" s="1">
        <v>37257</v>
      </c>
      <c r="B41" s="2">
        <v>3.3</v>
      </c>
      <c r="C41" s="4">
        <f t="shared" si="2"/>
        <v>5.3666666666666671</v>
      </c>
      <c r="D41" s="4">
        <f t="shared" si="3"/>
        <v>5.5142857142857133</v>
      </c>
    </row>
    <row r="42" spans="1:4" x14ac:dyDescent="0.2">
      <c r="A42" s="1">
        <v>37622</v>
      </c>
      <c r="B42" s="2">
        <v>4.9000000000000004</v>
      </c>
      <c r="C42" s="4">
        <f t="shared" si="2"/>
        <v>4.3666666666666671</v>
      </c>
      <c r="D42" s="4">
        <f t="shared" si="3"/>
        <v>5.2857142857142856</v>
      </c>
    </row>
    <row r="43" spans="1:4" x14ac:dyDescent="0.2">
      <c r="A43" s="1">
        <v>37987</v>
      </c>
      <c r="B43" s="2">
        <v>6.6</v>
      </c>
      <c r="C43" s="4">
        <f t="shared" si="2"/>
        <v>3.8333333333333335</v>
      </c>
      <c r="D43" s="4">
        <f t="shared" si="3"/>
        <v>5.1714285714285717</v>
      </c>
    </row>
    <row r="44" spans="1:4" x14ac:dyDescent="0.2">
      <c r="A44" s="1">
        <v>38353</v>
      </c>
      <c r="B44" s="2">
        <v>6.7</v>
      </c>
      <c r="C44" s="4">
        <f t="shared" si="2"/>
        <v>4.9333333333333327</v>
      </c>
      <c r="D44" s="4">
        <f t="shared" si="3"/>
        <v>5.2142857142857144</v>
      </c>
    </row>
    <row r="45" spans="1:4" x14ac:dyDescent="0.2">
      <c r="A45" s="1">
        <v>38718</v>
      </c>
      <c r="B45" s="2">
        <v>5.8</v>
      </c>
      <c r="C45" s="4">
        <f t="shared" si="2"/>
        <v>6.0666666666666664</v>
      </c>
      <c r="D45" s="4">
        <f t="shared" si="3"/>
        <v>5.3714285714285728</v>
      </c>
    </row>
    <row r="46" spans="1:4" x14ac:dyDescent="0.2">
      <c r="A46" s="1">
        <v>39083</v>
      </c>
      <c r="B46" s="2">
        <v>4.5</v>
      </c>
      <c r="C46" s="4">
        <f t="shared" si="2"/>
        <v>6.3666666666666671</v>
      </c>
      <c r="D46" s="4">
        <f t="shared" si="3"/>
        <v>5.3</v>
      </c>
    </row>
    <row r="47" spans="1:4" x14ac:dyDescent="0.2">
      <c r="A47" s="1">
        <v>39448</v>
      </c>
      <c r="B47" s="2">
        <v>1.7</v>
      </c>
      <c r="C47" s="4">
        <f t="shared" si="2"/>
        <v>5.666666666666667</v>
      </c>
      <c r="D47" s="4">
        <f t="shared" si="3"/>
        <v>5.0142857142857142</v>
      </c>
    </row>
    <row r="48" spans="1:4" x14ac:dyDescent="0.2">
      <c r="A48" s="1">
        <v>39814</v>
      </c>
      <c r="B48" s="2">
        <v>-2</v>
      </c>
      <c r="C48" s="4">
        <f t="shared" si="2"/>
        <v>4</v>
      </c>
      <c r="D48" s="4">
        <f t="shared" si="3"/>
        <v>4.7857142857142856</v>
      </c>
    </row>
    <row r="49" spans="1:4" x14ac:dyDescent="0.2">
      <c r="A49" s="1">
        <v>40179</v>
      </c>
      <c r="B49" s="2">
        <v>3.8</v>
      </c>
      <c r="C49" s="4">
        <f t="shared" si="2"/>
        <v>1.4000000000000001</v>
      </c>
      <c r="D49" s="4">
        <f t="shared" si="3"/>
        <v>4.0285714285714285</v>
      </c>
    </row>
    <row r="50" spans="1:4" x14ac:dyDescent="0.2">
      <c r="A50" s="1">
        <v>40544</v>
      </c>
      <c r="B50" s="2">
        <v>3.7</v>
      </c>
      <c r="C50" s="4">
        <f t="shared" si="2"/>
        <v>1.1666666666666667</v>
      </c>
      <c r="D50" s="4">
        <f t="shared" si="3"/>
        <v>3.8714285714285714</v>
      </c>
    </row>
    <row r="51" spans="1:4" x14ac:dyDescent="0.2">
      <c r="A51" s="1">
        <v>40909</v>
      </c>
      <c r="B51" s="2">
        <v>4.0999999999999996</v>
      </c>
      <c r="C51" s="4">
        <f t="shared" si="2"/>
        <v>1.8333333333333333</v>
      </c>
      <c r="D51" s="4">
        <f t="shared" si="3"/>
        <v>3.4571428571428569</v>
      </c>
    </row>
    <row r="52" spans="1:4" x14ac:dyDescent="0.2">
      <c r="A52" s="1">
        <v>41275</v>
      </c>
      <c r="B52" s="2">
        <v>3.3</v>
      </c>
      <c r="C52" s="4">
        <f t="shared" si="2"/>
        <v>3.8666666666666667</v>
      </c>
      <c r="D52" s="4">
        <f t="shared" si="3"/>
        <v>3.0857142857142859</v>
      </c>
    </row>
    <row r="53" spans="1:4" x14ac:dyDescent="0.2">
      <c r="A53" s="1">
        <v>41640</v>
      </c>
      <c r="B53" s="2">
        <v>4.2</v>
      </c>
      <c r="C53" s="4">
        <f t="shared" si="2"/>
        <v>3.6999999999999997</v>
      </c>
      <c r="D53" s="4">
        <f t="shared" si="3"/>
        <v>2.7285714285714282</v>
      </c>
    </row>
    <row r="54" spans="1:4" x14ac:dyDescent="0.2">
      <c r="A54" s="1">
        <v>42005</v>
      </c>
      <c r="B54" s="2">
        <v>3.7</v>
      </c>
      <c r="C54" s="4">
        <f t="shared" si="2"/>
        <v>3.8666666666666667</v>
      </c>
      <c r="D54" s="4">
        <f t="shared" si="3"/>
        <v>2.6857142857142859</v>
      </c>
    </row>
    <row r="55" spans="1:4" x14ac:dyDescent="0.2">
      <c r="A55" s="1">
        <v>42370</v>
      </c>
      <c r="B55" s="2">
        <v>3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E1" sqref="E1:L18"/>
    </sheetView>
  </sheetViews>
  <sheetFormatPr defaultRowHeight="12.75" x14ac:dyDescent="0.2"/>
  <cols>
    <col min="1" max="2" width="20.7109375" customWidth="1"/>
    <col min="3" max="3" width="14.28515625" customWidth="1"/>
    <col min="4" max="4" width="11.85546875" customWidth="1"/>
    <col min="5" max="5" width="9.140625" customWidth="1"/>
    <col min="6" max="6" width="10.42578125" customWidth="1"/>
    <col min="7" max="7" width="7.7109375" customWidth="1"/>
    <col min="8" max="8" width="8.28515625" customWidth="1"/>
    <col min="9" max="9" width="14.140625" customWidth="1"/>
    <col min="10" max="10" width="13.7109375" customWidth="1"/>
    <col min="11" max="11" width="14" customWidth="1"/>
    <col min="12" max="12" width="13.5703125" customWidth="1"/>
    <col min="13" max="13" width="15.7109375" customWidth="1"/>
    <col min="14" max="256" width="20.7109375" customWidth="1"/>
  </cols>
  <sheetData>
    <row r="1" spans="1:12" x14ac:dyDescent="0.2">
      <c r="A1" t="s">
        <v>0</v>
      </c>
      <c r="B1" s="3" t="s">
        <v>12</v>
      </c>
      <c r="C1" s="3" t="s">
        <v>2</v>
      </c>
      <c r="D1" s="3" t="s">
        <v>3</v>
      </c>
      <c r="E1" s="3" t="s">
        <v>5</v>
      </c>
      <c r="F1" s="3" t="s">
        <v>2</v>
      </c>
      <c r="G1" s="3" t="s">
        <v>3</v>
      </c>
      <c r="H1" s="3" t="s">
        <v>4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2">
      <c r="A2" s="1">
        <v>23012</v>
      </c>
      <c r="B2" s="5">
        <v>1.21412803643724</v>
      </c>
      <c r="E2">
        <v>2001</v>
      </c>
      <c r="F2" s="4">
        <v>2.3723878557387801</v>
      </c>
      <c r="G2" s="4">
        <v>2.5427027121642469</v>
      </c>
      <c r="H2" s="2">
        <v>2.82617111885425</v>
      </c>
      <c r="I2" s="4">
        <f>ABS($H2-F2)</f>
        <v>0.4537832631154699</v>
      </c>
      <c r="J2" s="4">
        <f>ABS($H2-G2)</f>
        <v>0.28346840669000306</v>
      </c>
      <c r="K2" s="4">
        <f>I2^2</f>
        <v>0.20591924988372379</v>
      </c>
      <c r="L2" s="4">
        <f>J2^2</f>
        <v>8.0354337591368966E-2</v>
      </c>
    </row>
    <row r="3" spans="1:12" x14ac:dyDescent="0.2">
      <c r="A3" s="1">
        <v>23377</v>
      </c>
      <c r="B3" s="5">
        <v>1.3086150490730599</v>
      </c>
      <c r="E3">
        <v>2002</v>
      </c>
      <c r="F3" s="4">
        <v>2.7970185291091201</v>
      </c>
      <c r="G3" s="4">
        <v>2.573949787407023</v>
      </c>
      <c r="H3" s="2">
        <v>1.5860316265058301</v>
      </c>
      <c r="I3" s="4">
        <f t="shared" ref="I3:I16" si="0">ABS($H3-F3)</f>
        <v>1.21098690260329</v>
      </c>
      <c r="J3" s="4">
        <f t="shared" ref="J3:J16" si="1">ABS($H3-G3)</f>
        <v>0.98791816090119289</v>
      </c>
      <c r="K3" s="4">
        <f t="shared" ref="K3:K17" si="2">I3^2</f>
        <v>1.4664892782767103</v>
      </c>
      <c r="L3" s="4">
        <f t="shared" ref="L3:L16" si="3">J3^2</f>
        <v>0.9759822926383952</v>
      </c>
    </row>
    <row r="4" spans="1:12" x14ac:dyDescent="0.2">
      <c r="A4" s="1">
        <v>23743</v>
      </c>
      <c r="B4" s="5">
        <v>1.6684607099031099</v>
      </c>
      <c r="E4">
        <v>2003</v>
      </c>
      <c r="F4" s="4">
        <v>2.5963533389531399</v>
      </c>
      <c r="G4" s="4">
        <v>2.3997514928312311</v>
      </c>
      <c r="H4" s="2">
        <v>2.27009497336112</v>
      </c>
      <c r="I4" s="4">
        <f t="shared" si="0"/>
        <v>0.32625836559201993</v>
      </c>
      <c r="J4" s="4">
        <f t="shared" si="1"/>
        <v>0.12965651947011114</v>
      </c>
      <c r="K4" s="4">
        <f t="shared" si="2"/>
        <v>0.10644452111877613</v>
      </c>
      <c r="L4" s="4">
        <f t="shared" si="3"/>
        <v>1.6810813041103309E-2</v>
      </c>
    </row>
    <row r="5" spans="1:12" x14ac:dyDescent="0.2">
      <c r="A5" s="1">
        <v>24108</v>
      </c>
      <c r="B5" s="5">
        <v>2.99100052948465</v>
      </c>
      <c r="C5" s="4">
        <f>(B2+B3+B4)/3</f>
        <v>1.3970679318044699</v>
      </c>
      <c r="D5" s="4"/>
      <c r="E5">
        <v>2004</v>
      </c>
      <c r="F5" s="4">
        <v>2.2274325729070665</v>
      </c>
      <c r="G5" s="4">
        <v>2.3053073176064496</v>
      </c>
      <c r="H5" s="2">
        <v>2.67723669309173</v>
      </c>
      <c r="I5" s="4">
        <f t="shared" si="0"/>
        <v>0.44980412018466343</v>
      </c>
      <c r="J5" s="4">
        <f t="shared" si="1"/>
        <v>0.37192937548528038</v>
      </c>
      <c r="K5" s="4">
        <f t="shared" si="2"/>
        <v>0.20232374653509913</v>
      </c>
      <c r="L5" s="4">
        <f t="shared" si="3"/>
        <v>0.13833146034887067</v>
      </c>
    </row>
    <row r="6" spans="1:12" x14ac:dyDescent="0.2">
      <c r="A6" s="1">
        <v>24473</v>
      </c>
      <c r="B6" s="5">
        <v>2.7756360833665998</v>
      </c>
      <c r="C6" s="4">
        <f t="shared" ref="C6:C54" si="4">(B3+B4+B5)/3</f>
        <v>1.9893587628202731</v>
      </c>
      <c r="D6" s="4"/>
      <c r="E6">
        <v>2005</v>
      </c>
      <c r="F6" s="4">
        <v>2.17778776431956</v>
      </c>
      <c r="G6" s="4">
        <v>2.3538139970041816</v>
      </c>
      <c r="H6" s="2">
        <v>3.3927468454954699</v>
      </c>
      <c r="I6" s="4">
        <f t="shared" si="0"/>
        <v>1.2149590811759099</v>
      </c>
      <c r="J6" s="4">
        <f t="shared" si="1"/>
        <v>1.0389328484912883</v>
      </c>
      <c r="K6" s="4">
        <f t="shared" si="2"/>
        <v>1.4761255689318111</v>
      </c>
      <c r="L6" s="4">
        <f t="shared" si="3"/>
        <v>1.0793814636742223</v>
      </c>
    </row>
    <row r="7" spans="1:12" x14ac:dyDescent="0.2">
      <c r="A7" s="1">
        <v>24838</v>
      </c>
      <c r="B7" s="5">
        <v>4.2177210965386198</v>
      </c>
      <c r="C7" s="4">
        <f t="shared" si="4"/>
        <v>2.4783657742514529</v>
      </c>
      <c r="D7" s="4"/>
      <c r="E7">
        <v>2006</v>
      </c>
      <c r="F7" s="4">
        <v>2.7800261706494402</v>
      </c>
      <c r="G7" s="4">
        <v>2.61673796082593</v>
      </c>
      <c r="H7" s="2">
        <v>3.2259441007040799</v>
      </c>
      <c r="I7" s="4">
        <f t="shared" si="0"/>
        <v>0.44591793005463964</v>
      </c>
      <c r="J7" s="4">
        <f t="shared" si="1"/>
        <v>0.60920613987814987</v>
      </c>
      <c r="K7" s="4">
        <f t="shared" si="2"/>
        <v>0.1988428003442145</v>
      </c>
      <c r="L7" s="4">
        <f t="shared" si="3"/>
        <v>0.37113212086523589</v>
      </c>
    </row>
    <row r="8" spans="1:12" x14ac:dyDescent="0.2">
      <c r="A8" s="1">
        <v>25204</v>
      </c>
      <c r="B8" s="5">
        <v>5.4147004724049497</v>
      </c>
      <c r="C8" s="4">
        <f t="shared" si="4"/>
        <v>3.3281192364632894</v>
      </c>
      <c r="D8" s="4"/>
      <c r="E8">
        <v>2007</v>
      </c>
      <c r="F8" s="4">
        <v>3.0986425464304266</v>
      </c>
      <c r="G8" s="4">
        <v>2.7650118042159741</v>
      </c>
      <c r="H8" s="2">
        <v>2.8526724815013602</v>
      </c>
      <c r="I8" s="4">
        <f t="shared" si="0"/>
        <v>0.24597006492906637</v>
      </c>
      <c r="J8" s="4">
        <f t="shared" si="1"/>
        <v>8.7660677285386068E-2</v>
      </c>
      <c r="K8" s="4">
        <f t="shared" si="2"/>
        <v>6.0501272841209125E-2</v>
      </c>
      <c r="L8" s="4">
        <f t="shared" si="3"/>
        <v>7.6843943421326007E-3</v>
      </c>
    </row>
    <row r="9" spans="1:12" x14ac:dyDescent="0.2">
      <c r="A9" s="1">
        <v>25569</v>
      </c>
      <c r="B9" s="5">
        <v>5.8952959026689804</v>
      </c>
      <c r="C9" s="4">
        <f t="shared" si="4"/>
        <v>4.136019217436723</v>
      </c>
      <c r="D9" s="4">
        <f>SUM(B2:B8)/7</f>
        <v>2.7986088538868898</v>
      </c>
      <c r="E9">
        <v>2008</v>
      </c>
      <c r="F9" s="4">
        <v>3.1571211425669699</v>
      </c>
      <c r="G9" s="4">
        <v>2.6901282627876917</v>
      </c>
      <c r="H9" s="2">
        <v>3.8391002966509999</v>
      </c>
      <c r="I9" s="4">
        <f t="shared" si="0"/>
        <v>0.68197915408403009</v>
      </c>
      <c r="J9" s="4">
        <f t="shared" si="1"/>
        <v>1.1489720338633083</v>
      </c>
      <c r="K9" s="4">
        <f t="shared" si="2"/>
        <v>0.46509556660516926</v>
      </c>
      <c r="L9" s="4">
        <f t="shared" si="3"/>
        <v>1.3201367345999873</v>
      </c>
    </row>
    <row r="10" spans="1:12" x14ac:dyDescent="0.2">
      <c r="A10" s="1">
        <v>25934</v>
      </c>
      <c r="B10" s="5">
        <v>4.2559289244295604</v>
      </c>
      <c r="C10" s="4">
        <f t="shared" si="4"/>
        <v>5.17590582387085</v>
      </c>
      <c r="D10" s="4">
        <f>SUM(B3:B9)/7</f>
        <v>3.4673471204914241</v>
      </c>
      <c r="E10">
        <v>2009</v>
      </c>
      <c r="F10" s="4">
        <v>3.3059056262854796</v>
      </c>
      <c r="G10" s="4">
        <v>2.83483243104437</v>
      </c>
      <c r="H10" s="2">
        <v>-0.35554626629972103</v>
      </c>
      <c r="I10" s="4">
        <f t="shared" si="0"/>
        <v>3.6614518925852004</v>
      </c>
      <c r="J10" s="4">
        <f t="shared" si="1"/>
        <v>3.1903786973440909</v>
      </c>
      <c r="K10" s="4">
        <f t="shared" si="2"/>
        <v>13.406229961715747</v>
      </c>
      <c r="L10" s="4">
        <f t="shared" si="3"/>
        <v>10.178516232466977</v>
      </c>
    </row>
    <row r="11" spans="1:12" x14ac:dyDescent="0.2">
      <c r="A11" s="1">
        <v>26299</v>
      </c>
      <c r="B11" s="5">
        <v>3.3056147346065901</v>
      </c>
      <c r="C11" s="4">
        <f t="shared" si="4"/>
        <v>5.1886417665011635</v>
      </c>
      <c r="D11" s="4">
        <f t="shared" ref="D11:D54" si="5">SUM(B4:B10)/7</f>
        <v>3.8883919598280672</v>
      </c>
      <c r="E11">
        <v>2010</v>
      </c>
      <c r="F11" s="4">
        <v>2.1120755039508796</v>
      </c>
      <c r="G11" s="4">
        <v>2.5574641606435766</v>
      </c>
      <c r="H11" s="2">
        <v>1.64004344238988</v>
      </c>
      <c r="I11" s="4">
        <f t="shared" si="0"/>
        <v>0.47203206156099964</v>
      </c>
      <c r="J11" s="4">
        <f t="shared" si="1"/>
        <v>0.91742071825369664</v>
      </c>
      <c r="K11" s="4">
        <f t="shared" si="2"/>
        <v>0.22281426714152736</v>
      </c>
      <c r="L11" s="4">
        <f t="shared" si="3"/>
        <v>0.84166077428112862</v>
      </c>
    </row>
    <row r="12" spans="1:12" x14ac:dyDescent="0.2">
      <c r="A12" s="1">
        <v>26665</v>
      </c>
      <c r="B12" s="5">
        <v>6.2200638637112204</v>
      </c>
      <c r="C12" s="4">
        <f t="shared" si="4"/>
        <v>4.4856131872350433</v>
      </c>
      <c r="D12" s="4">
        <f t="shared" si="5"/>
        <v>4.1222711062142787</v>
      </c>
      <c r="E12">
        <v>2011</v>
      </c>
      <c r="F12" s="4">
        <v>1.707865824247053</v>
      </c>
      <c r="G12" s="4">
        <v>2.467456799076257</v>
      </c>
      <c r="H12" s="2">
        <v>3.1568415686222102</v>
      </c>
      <c r="I12" s="4">
        <f t="shared" si="0"/>
        <v>1.4489757443751572</v>
      </c>
      <c r="J12" s="4">
        <f t="shared" si="1"/>
        <v>0.68938476954595318</v>
      </c>
      <c r="K12" s="4">
        <f t="shared" si="2"/>
        <v>2.0995307077875407</v>
      </c>
      <c r="L12" s="4">
        <f t="shared" si="3"/>
        <v>0.47525136048192695</v>
      </c>
    </row>
    <row r="13" spans="1:12" x14ac:dyDescent="0.2">
      <c r="A13" s="1">
        <v>27030</v>
      </c>
      <c r="B13" s="5">
        <v>11.035260224254399</v>
      </c>
      <c r="C13" s="4">
        <f t="shared" si="4"/>
        <v>4.5938691742491242</v>
      </c>
      <c r="D13" s="4">
        <f t="shared" si="5"/>
        <v>4.5835658682466454</v>
      </c>
      <c r="E13">
        <v>2012</v>
      </c>
      <c r="F13" s="4">
        <v>1.4804462482374563</v>
      </c>
      <c r="G13" s="4">
        <v>2.5359717812948968</v>
      </c>
      <c r="H13" s="2">
        <v>2.0693372652606001</v>
      </c>
      <c r="I13" s="4">
        <f t="shared" si="0"/>
        <v>0.58889101702314384</v>
      </c>
      <c r="J13" s="4">
        <f t="shared" si="1"/>
        <v>0.46663451603429662</v>
      </c>
      <c r="K13" s="4">
        <f t="shared" si="2"/>
        <v>0.34679262993055271</v>
      </c>
      <c r="L13" s="4">
        <f t="shared" si="3"/>
        <v>0.21774777155456224</v>
      </c>
    </row>
    <row r="14" spans="1:12" x14ac:dyDescent="0.2">
      <c r="A14" s="1">
        <v>27395</v>
      </c>
      <c r="B14" s="5">
        <v>9.1319307347029</v>
      </c>
      <c r="C14" s="4">
        <f t="shared" si="4"/>
        <v>6.8536462741907371</v>
      </c>
      <c r="D14" s="4">
        <f t="shared" si="5"/>
        <v>5.7635121740877597</v>
      </c>
      <c r="E14">
        <v>2013</v>
      </c>
      <c r="F14" s="4">
        <v>2.2887407587575637</v>
      </c>
      <c r="G14" s="4">
        <v>2.3469132698327724</v>
      </c>
      <c r="H14" s="2">
        <v>1.4648326556268301</v>
      </c>
      <c r="I14" s="4">
        <f t="shared" si="0"/>
        <v>0.82390810313073359</v>
      </c>
      <c r="J14" s="4">
        <f t="shared" si="1"/>
        <v>0.8820806142059423</v>
      </c>
      <c r="K14" s="4">
        <f t="shared" si="2"/>
        <v>0.67882456240448352</v>
      </c>
      <c r="L14" s="4">
        <f t="shared" si="3"/>
        <v>0.77806620995793241</v>
      </c>
    </row>
    <row r="15" spans="1:12" x14ac:dyDescent="0.2">
      <c r="A15" s="1">
        <v>27760</v>
      </c>
      <c r="B15" s="5">
        <v>5.7370270830902799</v>
      </c>
      <c r="C15" s="4">
        <f t="shared" si="4"/>
        <v>8.7957516075561717</v>
      </c>
      <c r="D15" s="4">
        <f t="shared" si="5"/>
        <v>6.4655421223969425</v>
      </c>
      <c r="E15">
        <v>2014</v>
      </c>
      <c r="F15" s="4">
        <v>2.2303371631698803</v>
      </c>
      <c r="G15" s="4">
        <v>2.0953259205360228</v>
      </c>
      <c r="H15" s="2">
        <v>1.62222297740851</v>
      </c>
      <c r="I15" s="4">
        <f t="shared" si="0"/>
        <v>0.60811418576137033</v>
      </c>
      <c r="J15" s="4">
        <f t="shared" si="1"/>
        <v>0.47310294312751289</v>
      </c>
      <c r="K15" s="4">
        <f t="shared" si="2"/>
        <v>0.36980286292421444</v>
      </c>
      <c r="L15" s="4">
        <f t="shared" si="3"/>
        <v>0.22382639479591471</v>
      </c>
    </row>
    <row r="16" spans="1:12" x14ac:dyDescent="0.2">
      <c r="A16" s="1">
        <v>28126</v>
      </c>
      <c r="B16" s="5">
        <v>6.4864600644989299</v>
      </c>
      <c r="C16" s="4">
        <f t="shared" si="4"/>
        <v>8.6347393473491927</v>
      </c>
      <c r="D16" s="4">
        <f t="shared" si="5"/>
        <v>6.5115887810662754</v>
      </c>
      <c r="E16">
        <v>2015</v>
      </c>
      <c r="F16" s="4">
        <v>1.7187976327653134</v>
      </c>
      <c r="G16" s="4">
        <v>1.91954741995133</v>
      </c>
      <c r="H16" s="2">
        <v>0.11862713555231701</v>
      </c>
      <c r="I16" s="4">
        <f t="shared" si="0"/>
        <v>1.6001704972129964</v>
      </c>
      <c r="J16" s="4">
        <f t="shared" si="1"/>
        <v>1.8009202843990131</v>
      </c>
      <c r="K16" s="4">
        <f t="shared" si="2"/>
        <v>2.5605456201508883</v>
      </c>
      <c r="L16" s="4">
        <f t="shared" si="3"/>
        <v>3.2433138707598221</v>
      </c>
    </row>
    <row r="17" spans="1:12" x14ac:dyDescent="0.2">
      <c r="A17" s="1">
        <v>28491</v>
      </c>
      <c r="B17" s="5">
        <v>7.6474638513509001</v>
      </c>
      <c r="C17" s="4">
        <f t="shared" si="4"/>
        <v>7.1184726274307026</v>
      </c>
      <c r="D17" s="4">
        <f t="shared" si="5"/>
        <v>6.59604080418484</v>
      </c>
      <c r="H17" s="3" t="s">
        <v>10</v>
      </c>
      <c r="I17" s="4">
        <f>AVERAGE(I2:I16)</f>
        <v>0.94888015889257959</v>
      </c>
      <c r="J17" s="4">
        <f t="shared" ref="J17:L17" si="6">AVERAGE(J2:J16)</f>
        <v>0.87184444699834829</v>
      </c>
      <c r="K17" s="4">
        <f t="shared" si="6"/>
        <v>1.5910855077727775</v>
      </c>
      <c r="L17" s="4">
        <f t="shared" si="6"/>
        <v>1.3298797487599718</v>
      </c>
    </row>
    <row r="18" spans="1:12" x14ac:dyDescent="0.2">
      <c r="A18" s="1">
        <v>28856</v>
      </c>
      <c r="B18" s="5">
        <v>11.2660440919325</v>
      </c>
      <c r="C18" s="4">
        <f t="shared" si="4"/>
        <v>6.6236503329800369</v>
      </c>
      <c r="D18" s="4">
        <f t="shared" si="5"/>
        <v>7.0805457937450313</v>
      </c>
      <c r="J18" s="3" t="s">
        <v>11</v>
      </c>
      <c r="K18" s="4">
        <f>SQRT(K17)</f>
        <v>1.261382379682219</v>
      </c>
      <c r="L18" s="4">
        <f>SQRT(L17)</f>
        <v>1.1532041227640368</v>
      </c>
    </row>
    <row r="19" spans="1:12" x14ac:dyDescent="0.2">
      <c r="A19" s="1">
        <v>29221</v>
      </c>
      <c r="B19" s="5">
        <v>13.5093703292918</v>
      </c>
      <c r="C19" s="4">
        <f t="shared" si="4"/>
        <v>8.4666560025941102</v>
      </c>
      <c r="D19" s="4">
        <f t="shared" si="5"/>
        <v>8.2177499876487321</v>
      </c>
    </row>
    <row r="20" spans="1:12" x14ac:dyDescent="0.2">
      <c r="A20" s="1">
        <v>29587</v>
      </c>
      <c r="B20" s="5">
        <v>10.315533980582501</v>
      </c>
      <c r="C20" s="4">
        <f t="shared" si="4"/>
        <v>10.807626090858399</v>
      </c>
      <c r="D20" s="4">
        <f t="shared" si="5"/>
        <v>9.2590794827316731</v>
      </c>
    </row>
    <row r="21" spans="1:12" x14ac:dyDescent="0.2">
      <c r="A21" s="1">
        <v>29952</v>
      </c>
      <c r="B21" s="5">
        <v>6.1606160616061496</v>
      </c>
      <c r="C21" s="4">
        <f t="shared" si="4"/>
        <v>11.696982800602266</v>
      </c>
      <c r="D21" s="4">
        <f t="shared" si="5"/>
        <v>9.1562614479214002</v>
      </c>
    </row>
    <row r="22" spans="1:12" x14ac:dyDescent="0.2">
      <c r="A22" s="1">
        <v>30317</v>
      </c>
      <c r="B22" s="5">
        <v>3.2124352331606199</v>
      </c>
      <c r="C22" s="4">
        <f t="shared" si="4"/>
        <v>9.9951734571601492</v>
      </c>
      <c r="D22" s="4">
        <f t="shared" si="5"/>
        <v>8.7317879231932931</v>
      </c>
    </row>
    <row r="23" spans="1:12" x14ac:dyDescent="0.2">
      <c r="A23" s="1">
        <v>30682</v>
      </c>
      <c r="B23" s="5">
        <v>4.3172690763052399</v>
      </c>
      <c r="C23" s="4">
        <f t="shared" si="4"/>
        <v>6.5628617584497562</v>
      </c>
      <c r="D23" s="4">
        <f t="shared" si="5"/>
        <v>8.3711319446319141</v>
      </c>
    </row>
    <row r="24" spans="1:12" x14ac:dyDescent="0.2">
      <c r="A24" s="1">
        <v>31048</v>
      </c>
      <c r="B24" s="5">
        <v>3.5611164581327999</v>
      </c>
      <c r="C24" s="4">
        <f t="shared" si="4"/>
        <v>4.5634401236906692</v>
      </c>
      <c r="D24" s="4">
        <f t="shared" si="5"/>
        <v>8.0612475177471001</v>
      </c>
    </row>
    <row r="25" spans="1:12" x14ac:dyDescent="0.2">
      <c r="A25" s="1">
        <v>31413</v>
      </c>
      <c r="B25" s="5">
        <v>1.8587360594795399</v>
      </c>
      <c r="C25" s="4">
        <f t="shared" si="4"/>
        <v>3.6969402558662199</v>
      </c>
      <c r="D25" s="4">
        <f t="shared" si="5"/>
        <v>7.4774836044302289</v>
      </c>
    </row>
    <row r="26" spans="1:12" x14ac:dyDescent="0.2">
      <c r="A26" s="1">
        <v>31778</v>
      </c>
      <c r="B26" s="5">
        <v>3.7408759124087698</v>
      </c>
      <c r="C26" s="4">
        <f t="shared" si="4"/>
        <v>3.2457071979725267</v>
      </c>
      <c r="D26" s="4">
        <f t="shared" si="5"/>
        <v>6.1335824569369493</v>
      </c>
    </row>
    <row r="27" spans="1:12" x14ac:dyDescent="0.2">
      <c r="A27" s="1">
        <v>32143</v>
      </c>
      <c r="B27" s="5">
        <v>4.0090882439164499</v>
      </c>
      <c r="C27" s="4">
        <f t="shared" si="4"/>
        <v>3.0535761433403699</v>
      </c>
      <c r="D27" s="4">
        <f t="shared" si="5"/>
        <v>4.7380832545250886</v>
      </c>
    </row>
    <row r="28" spans="1:12" x14ac:dyDescent="0.2">
      <c r="A28" s="1">
        <v>32509</v>
      </c>
      <c r="B28" s="5">
        <v>4.8270030300900801</v>
      </c>
      <c r="C28" s="4">
        <f t="shared" si="4"/>
        <v>3.2029000719349199</v>
      </c>
      <c r="D28" s="4">
        <f t="shared" si="5"/>
        <v>3.8371624350013676</v>
      </c>
    </row>
    <row r="29" spans="1:12" x14ac:dyDescent="0.2">
      <c r="A29" s="1">
        <v>32874</v>
      </c>
      <c r="B29" s="5">
        <v>5.3979564399026296</v>
      </c>
      <c r="C29" s="4">
        <f t="shared" si="4"/>
        <v>4.1923223954717663</v>
      </c>
      <c r="D29" s="4">
        <f t="shared" si="5"/>
        <v>3.6466462876419281</v>
      </c>
    </row>
    <row r="30" spans="1:12" x14ac:dyDescent="0.2">
      <c r="A30" s="1">
        <v>33239</v>
      </c>
      <c r="B30" s="5">
        <v>4.23496396453909</v>
      </c>
      <c r="C30" s="4">
        <f t="shared" si="4"/>
        <v>4.7446825713030529</v>
      </c>
      <c r="D30" s="4">
        <f t="shared" si="5"/>
        <v>3.9588636028907866</v>
      </c>
    </row>
    <row r="31" spans="1:12" x14ac:dyDescent="0.2">
      <c r="A31" s="1">
        <v>33604</v>
      </c>
      <c r="B31" s="5">
        <v>3.0288196781496701</v>
      </c>
      <c r="C31" s="4">
        <f t="shared" si="4"/>
        <v>4.819974478177266</v>
      </c>
      <c r="D31" s="4">
        <f t="shared" si="5"/>
        <v>3.9471057297813372</v>
      </c>
    </row>
    <row r="32" spans="1:12" x14ac:dyDescent="0.2">
      <c r="A32" s="1">
        <v>33970</v>
      </c>
      <c r="B32" s="5">
        <v>2.95165696638507</v>
      </c>
      <c r="C32" s="4">
        <f t="shared" si="4"/>
        <v>4.2205800275304632</v>
      </c>
      <c r="D32" s="4">
        <f t="shared" si="5"/>
        <v>3.8710633326408899</v>
      </c>
    </row>
    <row r="33" spans="1:4" x14ac:dyDescent="0.2">
      <c r="A33" s="1">
        <v>34335</v>
      </c>
      <c r="B33" s="5">
        <v>2.60744159215482</v>
      </c>
      <c r="C33" s="4">
        <f t="shared" si="4"/>
        <v>3.405146869691277</v>
      </c>
      <c r="D33" s="4">
        <f t="shared" si="5"/>
        <v>4.0271948907702511</v>
      </c>
    </row>
    <row r="34" spans="1:4" x14ac:dyDescent="0.2">
      <c r="A34" s="1">
        <v>34700</v>
      </c>
      <c r="B34" s="5">
        <v>2.8054196885363698</v>
      </c>
      <c r="C34" s="4">
        <f t="shared" si="4"/>
        <v>2.8626394122298535</v>
      </c>
      <c r="D34" s="4">
        <f t="shared" si="5"/>
        <v>3.8652757021625446</v>
      </c>
    </row>
    <row r="35" spans="1:4" x14ac:dyDescent="0.2">
      <c r="A35" s="1">
        <v>35065</v>
      </c>
      <c r="B35" s="5">
        <v>2.9312041999345899</v>
      </c>
      <c r="C35" s="4">
        <f t="shared" si="4"/>
        <v>2.7881727490254202</v>
      </c>
      <c r="D35" s="4">
        <f t="shared" si="5"/>
        <v>3.6933230513939614</v>
      </c>
    </row>
    <row r="36" spans="1:4" x14ac:dyDescent="0.2">
      <c r="A36" s="1">
        <v>35431</v>
      </c>
      <c r="B36" s="5">
        <v>2.3376899373076099</v>
      </c>
      <c r="C36" s="4">
        <f t="shared" si="4"/>
        <v>2.7813551602085931</v>
      </c>
      <c r="D36" s="4">
        <f t="shared" si="5"/>
        <v>3.422494647086034</v>
      </c>
    </row>
    <row r="37" spans="1:4" x14ac:dyDescent="0.2">
      <c r="A37" s="1">
        <v>35796</v>
      </c>
      <c r="B37" s="5">
        <v>1.55227909874323</v>
      </c>
      <c r="C37" s="4">
        <f t="shared" si="4"/>
        <v>2.6914379419261896</v>
      </c>
      <c r="D37" s="4">
        <f t="shared" si="5"/>
        <v>2.9853137181438885</v>
      </c>
    </row>
    <row r="38" spans="1:4" x14ac:dyDescent="0.2">
      <c r="A38" s="1">
        <v>36161</v>
      </c>
      <c r="B38" s="5">
        <v>2.1880271969737701</v>
      </c>
      <c r="C38" s="4">
        <f t="shared" si="4"/>
        <v>2.273724411995143</v>
      </c>
      <c r="D38" s="4">
        <f t="shared" si="5"/>
        <v>2.6020730230301941</v>
      </c>
    </row>
    <row r="39" spans="1:4" x14ac:dyDescent="0.2">
      <c r="A39" s="1">
        <v>36526</v>
      </c>
      <c r="B39" s="5">
        <v>3.3768572714993401</v>
      </c>
      <c r="C39" s="4">
        <f t="shared" si="4"/>
        <v>2.0259987443415368</v>
      </c>
      <c r="D39" s="4">
        <f t="shared" si="5"/>
        <v>2.481959811433637</v>
      </c>
    </row>
    <row r="40" spans="1:4" x14ac:dyDescent="0.2">
      <c r="A40" s="1">
        <v>36892</v>
      </c>
      <c r="B40" s="5">
        <v>2.82617111885425</v>
      </c>
      <c r="C40" s="4">
        <f t="shared" si="4"/>
        <v>2.3723878557387801</v>
      </c>
      <c r="D40" s="4">
        <f t="shared" si="5"/>
        <v>2.5427027121642469</v>
      </c>
    </row>
    <row r="41" spans="1:4" x14ac:dyDescent="0.2">
      <c r="A41" s="1">
        <v>37257</v>
      </c>
      <c r="B41" s="5">
        <v>1.5860316265058301</v>
      </c>
      <c r="C41" s="4">
        <f t="shared" si="4"/>
        <v>2.7970185291091201</v>
      </c>
      <c r="D41" s="4">
        <f t="shared" si="5"/>
        <v>2.573949787407023</v>
      </c>
    </row>
    <row r="42" spans="1:4" x14ac:dyDescent="0.2">
      <c r="A42" s="1">
        <v>37622</v>
      </c>
      <c r="B42" s="5">
        <v>2.27009497336112</v>
      </c>
      <c r="C42" s="4">
        <f t="shared" si="4"/>
        <v>2.5963533389531399</v>
      </c>
      <c r="D42" s="4">
        <f t="shared" si="5"/>
        <v>2.3997514928312311</v>
      </c>
    </row>
    <row r="43" spans="1:4" x14ac:dyDescent="0.2">
      <c r="A43" s="1">
        <v>37987</v>
      </c>
      <c r="B43" s="5">
        <v>2.67723669309173</v>
      </c>
      <c r="C43" s="4">
        <f t="shared" si="4"/>
        <v>2.2274325729070665</v>
      </c>
      <c r="D43" s="4">
        <f t="shared" si="5"/>
        <v>2.3053073176064496</v>
      </c>
    </row>
    <row r="44" spans="1:4" x14ac:dyDescent="0.2">
      <c r="A44" s="1">
        <v>38353</v>
      </c>
      <c r="B44" s="5">
        <v>3.3927468454954699</v>
      </c>
      <c r="C44" s="4">
        <f t="shared" si="4"/>
        <v>2.17778776431956</v>
      </c>
      <c r="D44" s="4">
        <f t="shared" si="5"/>
        <v>2.3538139970041816</v>
      </c>
    </row>
    <row r="45" spans="1:4" x14ac:dyDescent="0.2">
      <c r="A45" s="1">
        <v>38718</v>
      </c>
      <c r="B45" s="5">
        <v>3.2259441007040799</v>
      </c>
      <c r="C45" s="4">
        <f t="shared" si="4"/>
        <v>2.7800261706494402</v>
      </c>
      <c r="D45" s="4">
        <f t="shared" si="5"/>
        <v>2.61673796082593</v>
      </c>
    </row>
    <row r="46" spans="1:4" x14ac:dyDescent="0.2">
      <c r="A46" s="1">
        <v>39083</v>
      </c>
      <c r="B46" s="5">
        <v>2.8526724815013602</v>
      </c>
      <c r="C46" s="4">
        <f t="shared" si="4"/>
        <v>3.0986425464304266</v>
      </c>
      <c r="D46" s="4">
        <f t="shared" si="5"/>
        <v>2.7650118042159741</v>
      </c>
    </row>
    <row r="47" spans="1:4" x14ac:dyDescent="0.2">
      <c r="A47" s="1">
        <v>39448</v>
      </c>
      <c r="B47" s="5">
        <v>3.8391002966509999</v>
      </c>
      <c r="C47" s="4">
        <f t="shared" si="4"/>
        <v>3.1571211425669699</v>
      </c>
      <c r="D47" s="4">
        <f t="shared" si="5"/>
        <v>2.6901282627876917</v>
      </c>
    </row>
    <row r="48" spans="1:4" x14ac:dyDescent="0.2">
      <c r="A48" s="1">
        <v>39814</v>
      </c>
      <c r="B48" s="5">
        <v>-0.35554626629972103</v>
      </c>
      <c r="C48" s="4">
        <f t="shared" si="4"/>
        <v>3.3059056262854796</v>
      </c>
      <c r="D48" s="4">
        <f t="shared" si="5"/>
        <v>2.83483243104437</v>
      </c>
    </row>
    <row r="49" spans="1:4" x14ac:dyDescent="0.2">
      <c r="A49" s="1">
        <v>40179</v>
      </c>
      <c r="B49" s="5">
        <v>1.64004344238988</v>
      </c>
      <c r="C49" s="4">
        <f t="shared" si="4"/>
        <v>2.1120755039508796</v>
      </c>
      <c r="D49" s="4">
        <f t="shared" si="5"/>
        <v>2.5574641606435766</v>
      </c>
    </row>
    <row r="50" spans="1:4" x14ac:dyDescent="0.2">
      <c r="A50" s="1">
        <v>40544</v>
      </c>
      <c r="B50" s="5">
        <v>3.1568415686222102</v>
      </c>
      <c r="C50" s="4">
        <f t="shared" si="4"/>
        <v>1.707865824247053</v>
      </c>
      <c r="D50" s="4">
        <f t="shared" si="5"/>
        <v>2.467456799076257</v>
      </c>
    </row>
    <row r="51" spans="1:4" x14ac:dyDescent="0.2">
      <c r="A51" s="1">
        <v>40909</v>
      </c>
      <c r="B51" s="5">
        <v>2.0693372652606001</v>
      </c>
      <c r="C51" s="4">
        <f t="shared" si="4"/>
        <v>1.4804462482374563</v>
      </c>
      <c r="D51" s="4">
        <f t="shared" si="5"/>
        <v>2.5359717812948968</v>
      </c>
    </row>
    <row r="52" spans="1:4" x14ac:dyDescent="0.2">
      <c r="A52" s="1">
        <v>41275</v>
      </c>
      <c r="B52" s="5">
        <v>1.4648326556268301</v>
      </c>
      <c r="C52" s="4">
        <f t="shared" si="4"/>
        <v>2.2887407587575637</v>
      </c>
      <c r="D52" s="4">
        <f t="shared" si="5"/>
        <v>2.3469132698327724</v>
      </c>
    </row>
    <row r="53" spans="1:4" x14ac:dyDescent="0.2">
      <c r="A53" s="1">
        <v>41640</v>
      </c>
      <c r="B53" s="5">
        <v>1.62222297740851</v>
      </c>
      <c r="C53" s="4">
        <f t="shared" si="4"/>
        <v>2.2303371631698803</v>
      </c>
      <c r="D53" s="4">
        <f t="shared" si="5"/>
        <v>2.0953259205360228</v>
      </c>
    </row>
    <row r="54" spans="1:4" x14ac:dyDescent="0.2">
      <c r="A54" s="1">
        <v>42005</v>
      </c>
      <c r="B54" s="5">
        <v>0.11862713555231701</v>
      </c>
      <c r="C54" s="4">
        <f t="shared" si="4"/>
        <v>1.7187976327653134</v>
      </c>
      <c r="D54" s="4">
        <f t="shared" si="5"/>
        <v>1.91954741995133</v>
      </c>
    </row>
    <row r="55" spans="1:4" x14ac:dyDescent="0.2">
      <c r="A55" s="1"/>
      <c r="B55" s="2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GDP_change </vt:lpstr>
      <vt:lpstr>CPI_change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Ord</dc:creator>
  <cp:lastModifiedBy>Keith</cp:lastModifiedBy>
  <dcterms:created xsi:type="dcterms:W3CDTF">2017-04-13T20:05:02Z</dcterms:created>
  <dcterms:modified xsi:type="dcterms:W3CDTF">2017-08-14T23:11:44Z</dcterms:modified>
</cp:coreProperties>
</file>