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Source\Repos\Reinforcement-Learning-Based-Decision-Tree\"/>
    </mc:Choice>
  </mc:AlternateContent>
  <xr:revisionPtr revIDLastSave="0" documentId="13_ncr:1_{84386A33-A065-404A-9651-AEFF6865B111}" xr6:coauthVersionLast="33" xr6:coauthVersionMax="33" xr10:uidLastSave="{00000000-0000-0000-0000-000000000000}"/>
  <bookViews>
    <workbookView xWindow="0" yWindow="0" windowWidth="17513" windowHeight="6413" activeTab="2" xr2:uid="{6315DFC8-D662-4E0F-B86A-A2B6D2B27343}"/>
  </bookViews>
  <sheets>
    <sheet name="DataSets" sheetId="1" r:id="rId1"/>
    <sheet name="Planning" sheetId="2" r:id="rId2"/>
    <sheet name="Testing-Results" sheetId="4" r:id="rId3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4" l="1"/>
  <c r="R48" i="4"/>
  <c r="S48" i="4"/>
  <c r="T48" i="4"/>
  <c r="N47" i="4" l="1"/>
  <c r="Q47" i="4"/>
  <c r="R47" i="4"/>
  <c r="S47" i="4"/>
  <c r="T47" i="4"/>
  <c r="N46" i="4"/>
  <c r="Q46" i="4"/>
  <c r="R46" i="4"/>
  <c r="S46" i="4"/>
  <c r="T46" i="4"/>
  <c r="N45" i="4"/>
  <c r="Q45" i="4"/>
  <c r="R45" i="4"/>
  <c r="S45" i="4"/>
  <c r="T45" i="4"/>
  <c r="N44" i="4"/>
  <c r="Q44" i="4"/>
  <c r="R44" i="4"/>
  <c r="S44" i="4"/>
  <c r="T44" i="4"/>
  <c r="E22" i="1"/>
  <c r="N37" i="4" l="1"/>
  <c r="N38" i="4"/>
  <c r="N39" i="4"/>
  <c r="N40" i="4"/>
  <c r="N41" i="4"/>
  <c r="N42" i="4"/>
  <c r="N43" i="4"/>
  <c r="Q37" i="4"/>
  <c r="Q38" i="4"/>
  <c r="Q39" i="4"/>
  <c r="Q40" i="4"/>
  <c r="Q41" i="4"/>
  <c r="Q42" i="4"/>
  <c r="Q43" i="4"/>
  <c r="R37" i="4"/>
  <c r="R38" i="4"/>
  <c r="R39" i="4"/>
  <c r="R40" i="4"/>
  <c r="R41" i="4"/>
  <c r="R42" i="4"/>
  <c r="R43" i="4"/>
  <c r="S37" i="4"/>
  <c r="S38" i="4"/>
  <c r="S39" i="4"/>
  <c r="S40" i="4"/>
  <c r="S41" i="4"/>
  <c r="S42" i="4"/>
  <c r="S43" i="4"/>
  <c r="T37" i="4"/>
  <c r="T38" i="4"/>
  <c r="T39" i="4"/>
  <c r="T40" i="4"/>
  <c r="T41" i="4"/>
  <c r="T42" i="4"/>
  <c r="T43" i="4"/>
  <c r="N36" i="4" l="1"/>
  <c r="Q36" i="4"/>
  <c r="R36" i="4"/>
  <c r="S36" i="4"/>
  <c r="T36" i="4"/>
  <c r="N35" i="4"/>
  <c r="Q35" i="4"/>
  <c r="R35" i="4"/>
  <c r="S35" i="4"/>
  <c r="T35" i="4"/>
  <c r="N25" i="4" l="1"/>
  <c r="Q25" i="4"/>
  <c r="R25" i="4"/>
  <c r="S25" i="4"/>
  <c r="T25" i="4"/>
  <c r="N24" i="4"/>
  <c r="Q24" i="4"/>
  <c r="R24" i="4"/>
  <c r="S24" i="4"/>
  <c r="T24" i="4"/>
  <c r="N34" i="4"/>
  <c r="Q34" i="4"/>
  <c r="R34" i="4"/>
  <c r="S34" i="4"/>
  <c r="T34" i="4"/>
  <c r="N33" i="4"/>
  <c r="Q33" i="4"/>
  <c r="R33" i="4"/>
  <c r="S33" i="4"/>
  <c r="T33" i="4"/>
  <c r="N32" i="4"/>
  <c r="Q32" i="4"/>
  <c r="R32" i="4"/>
  <c r="S32" i="4"/>
  <c r="T32" i="4"/>
  <c r="N31" i="4"/>
  <c r="Q31" i="4"/>
  <c r="R31" i="4"/>
  <c r="S31" i="4"/>
  <c r="T31" i="4"/>
  <c r="N30" i="4"/>
  <c r="Q30" i="4"/>
  <c r="R30" i="4"/>
  <c r="S30" i="4"/>
  <c r="T30" i="4"/>
  <c r="N29" i="4"/>
  <c r="Q29" i="4"/>
  <c r="R29" i="4"/>
  <c r="S29" i="4"/>
  <c r="T29" i="4"/>
  <c r="N28" i="4"/>
  <c r="Q28" i="4"/>
  <c r="R28" i="4"/>
  <c r="S28" i="4"/>
  <c r="T28" i="4"/>
  <c r="N27" i="4"/>
  <c r="Q27" i="4"/>
  <c r="R27" i="4"/>
  <c r="S27" i="4"/>
  <c r="T27" i="4"/>
  <c r="N26" i="4"/>
  <c r="Q26" i="4"/>
  <c r="R26" i="4"/>
  <c r="S26" i="4"/>
  <c r="T26" i="4"/>
  <c r="N21" i="4"/>
  <c r="Q21" i="4"/>
  <c r="R21" i="4"/>
  <c r="S21" i="4"/>
  <c r="T21" i="4"/>
  <c r="N19" i="4"/>
  <c r="Q19" i="4"/>
  <c r="R19" i="4"/>
  <c r="S19" i="4"/>
  <c r="T19" i="4"/>
  <c r="N17" i="4"/>
  <c r="Q17" i="4"/>
  <c r="R17" i="4"/>
  <c r="S17" i="4"/>
  <c r="T17" i="4"/>
  <c r="N15" i="4"/>
  <c r="Q15" i="4"/>
  <c r="R15" i="4"/>
  <c r="S15" i="4"/>
  <c r="T15" i="4"/>
  <c r="N23" i="4"/>
  <c r="Q23" i="4"/>
  <c r="R23" i="4"/>
  <c r="S23" i="4"/>
  <c r="T23" i="4"/>
  <c r="N10" i="4"/>
  <c r="N11" i="4"/>
  <c r="N12" i="4"/>
  <c r="N13" i="4"/>
  <c r="N14" i="4"/>
  <c r="N16" i="4"/>
  <c r="N18" i="4"/>
  <c r="N20" i="4"/>
  <c r="N22" i="4"/>
  <c r="N3" i="4"/>
  <c r="N4" i="4"/>
  <c r="N5" i="4"/>
  <c r="N6" i="4"/>
  <c r="N7" i="4"/>
  <c r="N8" i="4"/>
  <c r="N9" i="4"/>
  <c r="N2" i="4"/>
  <c r="Q22" i="4"/>
  <c r="R22" i="4"/>
  <c r="S22" i="4"/>
  <c r="T22" i="4"/>
  <c r="Q20" i="4"/>
  <c r="R20" i="4"/>
  <c r="S20" i="4"/>
  <c r="T20" i="4"/>
  <c r="Q18" i="4"/>
  <c r="R18" i="4"/>
  <c r="S18" i="4"/>
  <c r="T18" i="4"/>
  <c r="Q16" i="4"/>
  <c r="R16" i="4"/>
  <c r="S16" i="4"/>
  <c r="T16" i="4"/>
  <c r="Q14" i="4"/>
  <c r="R14" i="4"/>
  <c r="S14" i="4"/>
  <c r="T14" i="4"/>
  <c r="Q13" i="4"/>
  <c r="R13" i="4"/>
  <c r="S13" i="4"/>
  <c r="T13" i="4"/>
  <c r="Q12" i="4"/>
  <c r="R12" i="4"/>
  <c r="S12" i="4"/>
  <c r="T12" i="4"/>
  <c r="Q11" i="4"/>
  <c r="R11" i="4"/>
  <c r="S11" i="4"/>
  <c r="T11" i="4"/>
  <c r="Q10" i="4"/>
  <c r="R10" i="4"/>
  <c r="S10" i="4"/>
  <c r="T10" i="4"/>
  <c r="Q9" i="4" l="1"/>
  <c r="R9" i="4"/>
  <c r="S9" i="4"/>
  <c r="T9" i="4"/>
  <c r="Q8" i="4"/>
  <c r="R8" i="4"/>
  <c r="S8" i="4"/>
  <c r="T8" i="4"/>
  <c r="T2" i="4"/>
  <c r="T3" i="4"/>
  <c r="T4" i="4"/>
  <c r="T5" i="4"/>
  <c r="T6" i="4"/>
  <c r="T7" i="4"/>
  <c r="S2" i="4"/>
  <c r="S3" i="4"/>
  <c r="S4" i="4"/>
  <c r="S5" i="4"/>
  <c r="S6" i="4"/>
  <c r="S7" i="4"/>
  <c r="R2" i="4"/>
  <c r="R3" i="4"/>
  <c r="R4" i="4"/>
  <c r="R5" i="4"/>
  <c r="R6" i="4"/>
  <c r="R7" i="4"/>
  <c r="Q2" i="4"/>
  <c r="Q3" i="4"/>
  <c r="Q4" i="4"/>
  <c r="Q5" i="4"/>
  <c r="Q6" i="4"/>
  <c r="Q7" i="4"/>
</calcChain>
</file>

<file path=xl/sharedStrings.xml><?xml version="1.0" encoding="utf-8"?>
<sst xmlns="http://schemas.openxmlformats.org/spreadsheetml/2006/main" count="305" uniqueCount="163">
  <si>
    <t>File ID</t>
  </si>
  <si>
    <t>Description</t>
  </si>
  <si>
    <t>Source</t>
  </si>
  <si>
    <t>mushrooms</t>
  </si>
  <si>
    <t>Class Feature Name</t>
  </si>
  <si>
    <t>class</t>
  </si>
  <si>
    <t>attrition</t>
  </si>
  <si>
    <t>wine</t>
  </si>
  <si>
    <t>glass</t>
  </si>
  <si>
    <t>zoo</t>
  </si>
  <si>
    <t># Features</t>
  </si>
  <si>
    <t>Attrition</t>
  </si>
  <si>
    <t>quality</t>
  </si>
  <si>
    <t>Type</t>
  </si>
  <si>
    <t>class_name</t>
  </si>
  <si>
    <t>https://www.kaggle.com/uciml/mushroom-classification</t>
  </si>
  <si>
    <t>https://www.kaggle.com/patelprashant/employee-attrition</t>
  </si>
  <si>
    <t>https://www.kaggle.com/uciml/red-wine-quality-cortez-et-al-2009</t>
  </si>
  <si>
    <t>https://www.kaggle.com/uciml/glass</t>
  </si>
  <si>
    <t>https://www.kaggle.com/uciml/zoo-animal-classification</t>
  </si>
  <si>
    <t>Comments</t>
  </si>
  <si>
    <t>likes to cheat and use animal name</t>
  </si>
  <si>
    <t>Group</t>
  </si>
  <si>
    <t>original</t>
  </si>
  <si>
    <t>missing some columns</t>
  </si>
  <si>
    <t>ordered - class</t>
  </si>
  <si>
    <t>ordered reverse - class</t>
  </si>
  <si>
    <t>*Case sensitive</t>
  </si>
  <si>
    <t>1</t>
  </si>
  <si>
    <t>Percent
Correct</t>
  </si>
  <si>
    <t>Points
Checked</t>
  </si>
  <si>
    <t>Correct
Count</t>
  </si>
  <si>
    <t>Result
ID</t>
  </si>
  <si>
    <t>Dataset</t>
  </si>
  <si>
    <t>Discount Factor</t>
  </si>
  <si>
    <t>Exploration Rate</t>
  </si>
  <si>
    <t>Classification Method</t>
  </si>
  <si>
    <t>Glass</t>
  </si>
  <si>
    <t>Tree</t>
  </si>
  <si>
    <t>Mushroom</t>
  </si>
  <si>
    <t>StateSpace</t>
  </si>
  <si>
    <t>Nursery</t>
  </si>
  <si>
    <t>Wine</t>
  </si>
  <si>
    <t>2</t>
  </si>
  <si>
    <t>4</t>
  </si>
  <si>
    <t>Chart</t>
  </si>
  <si>
    <t>Data</t>
  </si>
  <si>
    <t>Details</t>
  </si>
  <si>
    <t>Data Order</t>
  </si>
  <si>
    <t>6</t>
  </si>
  <si>
    <t>7</t>
  </si>
  <si>
    <t>Topic</t>
  </si>
  <si>
    <t>3</t>
  </si>
  <si>
    <t>Exp.
Rate</t>
  </si>
  <si>
    <t>Disc.
Factor</t>
  </si>
  <si>
    <t>Parallel Query Updates</t>
  </si>
  <si>
    <t>Parallel Report Updates</t>
  </si>
  <si>
    <t>Total
States</t>
  </si>
  <si>
    <t>randomly ordered</t>
  </si>
  <si>
    <t>Data order is purely random</t>
  </si>
  <si>
    <t>9</t>
  </si>
  <si>
    <t>5</t>
  </si>
  <si>
    <t>Total
Passes</t>
  </si>
  <si>
    <t>DataSet</t>
  </si>
  <si>
    <t>baseline -  1 pass</t>
  </si>
  <si>
    <t>baseline - 99%</t>
  </si>
  <si>
    <t>Ascending by class</t>
  </si>
  <si>
    <t>Descending by class</t>
  </si>
  <si>
    <t>Ascending by class, 0.10 Exp. Rate</t>
  </si>
  <si>
    <t>Drifting</t>
  </si>
  <si>
    <t>randomly ordered, classes flipped</t>
  </si>
  <si>
    <t>Labels are changed. p=&gt;e, e=&gt;p</t>
  </si>
  <si>
    <t>10</t>
  </si>
  <si>
    <t>5 runs with dataset 9, then
5 runs with dataset 10 (flipped classes)</t>
  </si>
  <si>
    <t>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</si>
  <si>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</si>
  <si>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</si>
  <si>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</si>
  <si>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</si>
  <si>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</si>
  <si>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</si>
  <si>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</si>
  <si>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</si>
  <si>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</si>
  <si>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</si>
  <si>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</si>
  <si>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</si>
  <si>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</si>
  <si>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</si>
  <si>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</si>
  <si>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</si>
  <si>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</si>
  <si>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</si>
  <si>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</si>
  <si>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</si>
  <si>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</si>
  <si>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</si>
  <si>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</si>
  <si>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randomly ordered, large feature space</t>
  </si>
  <si>
    <t>Feature Space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</si>
  <si>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</si>
  <si>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</si>
  <si>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</si>
  <si>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</si>
  <si>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</si>
  <si>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</si>
  <si>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</si>
  <si>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</si>
  <si>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</si>
  <si>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# Entries</t>
  </si>
  <si>
    <t>Possible Feature Combinations</t>
  </si>
  <si>
    <t>Training
File ID</t>
  </si>
  <si>
    <t>Testing
File ID</t>
  </si>
  <si>
    <t>0.0 exp. factor</t>
  </si>
  <si>
    <t>0.01 exp. factor</t>
  </si>
  <si>
    <t>0.1 exp. factor</t>
  </si>
  <si>
    <t>Processing Time (sec)</t>
  </si>
  <si>
    <t>Random</t>
  </si>
  <si>
    <t>0.1 dis. factor, No convergence</t>
  </si>
  <si>
    <t>0.2 dis. factor, No convergence</t>
  </si>
  <si>
    <t>0.3 dis. factor, Some convergence</t>
  </si>
  <si>
    <t>0.4  dis. factor, Some convergence</t>
  </si>
  <si>
    <t>0.5 dis. Factor</t>
  </si>
  <si>
    <t>0.55 dis. Factor</t>
  </si>
  <si>
    <t>0.60 dis. Factor</t>
  </si>
  <si>
    <t>0.65 dis. Factor</t>
  </si>
  <si>
    <t>0.70 dis. Factor</t>
  </si>
  <si>
    <t>0.75 dis. Factor</t>
  </si>
  <si>
    <t>0.80 dis. Factor</t>
  </si>
  <si>
    <t>0.85 dis. Factor</t>
  </si>
  <si>
    <t>0.90 dis. Factor</t>
  </si>
  <si>
    <t>0.95 dis. Factor</t>
  </si>
  <si>
    <t>9,10</t>
  </si>
  <si>
    <t>5 runs with dataset 9, then
45 runs with dataset 10 (flipped classes)
0.10 exp. Factor</t>
  </si>
  <si>
    <t>1.1E+100 feature space</t>
  </si>
  <si>
    <t>0.2 exp. factor</t>
  </si>
  <si>
    <t>0.3 exp. factor</t>
  </si>
  <si>
    <t>0.4 exp. factor</t>
  </si>
  <si>
    <t>0.5 exp. factor</t>
  </si>
  <si>
    <t>0.6 exp. factor</t>
  </si>
  <si>
    <t>0.7 exp. factor</t>
  </si>
  <si>
    <t>0.8 exp. factor</t>
  </si>
  <si>
    <t>0.9 exp. factor</t>
  </si>
  <si>
    <t>1.04E+90 feature space</t>
  </si>
  <si>
    <t>1.03E+80 feature space</t>
  </si>
  <si>
    <t>1.03E+70 feature space</t>
  </si>
  <si>
    <t>1.08E+60 feature space</t>
  </si>
  <si>
    <t>1.06E+50 feature space</t>
  </si>
  <si>
    <t>1.06E+40 feature space</t>
  </si>
  <si>
    <t>1.05E+30 feature space</t>
  </si>
  <si>
    <t>1.09E+20 feature space</t>
  </si>
  <si>
    <t>75% of file 9</t>
  </si>
  <si>
    <t>25% of file 9</t>
  </si>
  <si>
    <t>Overfitting</t>
  </si>
  <si>
    <t>44</t>
  </si>
  <si>
    <t>45</t>
  </si>
  <si>
    <t>46</t>
  </si>
  <si>
    <t>75% training, 25% testing, Low Res</t>
  </si>
  <si>
    <t>75% training and testing, Low Res</t>
  </si>
  <si>
    <t>75% training (1000pts) 25% testing, Hi Res</t>
  </si>
  <si>
    <t>75% training (1000pts) and testing, Hi Res</t>
  </si>
  <si>
    <t>9, 10</t>
  </si>
  <si>
    <t>1 runs with dataset 9,_x000D_
2 runs with dataset 10 (flipped classes)_x000D_
2 runs with dataset 9,_x000D_
2 runs with dataset 10 (flipped classes)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</si>
</sst>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4">
    <dxf>
      <font>
        <color rgb="FFFAFAFA"/>
      </font>
    </dxf>
    <dxf>
      <font>
        <color rgb="FFFAFAFA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alignment horizontal="center" vertical="bottom" textRotation="0" wrapText="0" indent="0" justifyLastLine="0" shrinkToFit="0" readingOrder="0"/>
      <border outline="0">
        <right style="thick">
          <color auto="1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53719-9485-408C-AA4E-7CB1E587E2C5}" name="Table1" displayName="Table1" ref="A2:I23" totalsRowShown="0">
  <tableColumns count="9">
    <tableColumn id="1" xr3:uid="{A5AA244A-9579-44BD-BD2C-8B355AC7CD00}" name="File ID"/>
    <tableColumn id="2" xr3:uid="{DCE671F2-01F4-4383-9813-2B9D13AB1F96}" name="Group"/>
    <tableColumn id="3" xr3:uid="{475A9F68-24CE-44AF-A71B-D76FA855A524}" name="Description"/>
    <tableColumn id="4" xr3:uid="{CD7F24BB-5305-4A6C-A879-3F2966060552}" name="Class Feature Name"/>
    <tableColumn id="5" xr3:uid="{533FCE27-5915-4C79-8259-C6D92079BFEF}" name="# Entries"/>
    <tableColumn id="6" xr3:uid="{834CC8DF-10F6-4122-A45A-83D1384B589C}" name="# Features"/>
    <tableColumn id="7" xr3:uid="{7CB472E1-EE94-4FBE-8BCA-DDDE6D216F89}" name="Possible Feature Combinations"/>
    <tableColumn id="8" xr3:uid="{418CF5EF-A66E-402D-9D7D-2862DB57CDEE}" name="Comments"/>
    <tableColumn id="9" xr3:uid="{CA18DC0E-BDD2-4EA9-9FBE-EDDBE63C9BD2}" name="Sourc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6D0844-B19E-4710-9DAC-05F73E246C19}" name="Table2" displayName="Table2" ref="A1:T48" totalsRowShown="0" headerRowDxfId="23" dataDxfId="22">
  <tableColumns count="20">
    <tableColumn id="15" xr3:uid="{FDC793E9-6539-479B-BBE9-DA7F4342D985}" name="Topic" dataDxfId="21"/>
    <tableColumn id="1" xr3:uid="{2298DA6A-63A1-4496-9149-069EF69C148A}" name="Training_x000a_File ID" dataDxfId="20"/>
    <tableColumn id="10" xr3:uid="{D92B2307-1F7B-4F64-84B8-FBA0372863B7}" name="Testing_x000a_File ID" dataDxfId="19"/>
    <tableColumn id="2" xr3:uid="{51D40E01-7F15-4D7E-8885-D4CF31978D32}" name="Result_x000a_ID" dataDxfId="18"/>
    <tableColumn id="21" xr3:uid="{95BB7443-5C91-4124-9452-D0BB24533E54}" name="DataSet" dataDxfId="17"/>
    <tableColumn id="18" xr3:uid="{E760823C-C26C-4A12-B930-A04436170C6F}" name="Description" dataDxfId="16"/>
    <tableColumn id="3" xr3:uid="{A80AC177-3117-4101-B886-3A6D1CE2C6B4}" name="Exp._x000a_Rate" dataDxfId="15"/>
    <tableColumn id="4" xr3:uid="{1025810D-4F5C-4D7E-8D36-25D6AF31CA8F}" name="Disc._x000a_Factor" dataDxfId="14"/>
    <tableColumn id="5" xr3:uid="{3850DDDD-55B8-4C2E-9B23-B791C588561E}" name="Parallel Query Updates" dataDxfId="13"/>
    <tableColumn id="6" xr3:uid="{4AD059AD-7B22-49BE-A02A-142A95E88A7C}" name="Parallel Report Updates" dataDxfId="12"/>
    <tableColumn id="20" xr3:uid="{68CBAC58-A286-4D6D-BF13-ACE68E0468DB}" name="Total_x000a_Passes" dataDxfId="11"/>
    <tableColumn id="7" xr3:uid="{3B1F9CB1-142C-44DF-86D5-58E1838E08EA}" name="Correct_x000a_Count" dataDxfId="10"/>
    <tableColumn id="8" xr3:uid="{3ADE0F5F-F276-452A-9472-8553E8282D3D}" name="Points_x000a_Checked" dataDxfId="9"/>
    <tableColumn id="9" xr3:uid="{61CCADA9-8789-44BA-B6B7-BA04D3A82703}" name="Percent_x000a_Correct" dataDxfId="8">
      <calculatedColumnFormula>Table2[[#This Row],[Correct
Count]]/Table2[[#This Row],[Points
Checked]]*100</calculatedColumnFormula>
    </tableColumn>
    <tableColumn id="16" xr3:uid="{7BED7778-28C8-491D-9B04-7FE61C0061A4}" name="Total_x000a_States" dataDxfId="7"/>
    <tableColumn id="17" xr3:uid="{DB683034-F593-424C-BBAF-9B9560CDB331}" name="Processing Time (sec)" dataDxfId="6"/>
    <tableColumn id="14" xr3:uid="{1FCE8FC3-76B3-4188-803B-C37FBC9A1E5C}" name="Details" dataDxfId="5">
      <calculatedColumnFormula>HYPERLINK("Results\"&amp;Table2[[#This Row],[Result
ID]]&amp;"-details.txt", "Details " &amp; Table2[[#This Row],[Result
ID]])</calculatedColumnFormula>
    </tableColumn>
    <tableColumn id="11" xr3:uid="{B4CAD1FD-A822-4390-8AD5-AE11A7788443}" name="Tree" dataDxfId="4">
      <calculatedColumnFormula>HYPERLINK("Results\"&amp;Table2[[#This Row],[Result
ID]]&amp;"-tree.png", "Tree " &amp; Table2[[#This Row],[Result
ID]])</calculatedColumnFormula>
    </tableColumn>
    <tableColumn id="12" xr3:uid="{153E0BAC-13D7-4D63-96FB-294A4D5C2D90}" name="Chart" dataDxfId="3">
      <calculatedColumnFormula>HYPERLINK("Results\"&amp;Table2[[#This Row],[Result
ID]]&amp;"-chart.png", "Chart " &amp; Table2[[#This Row],[Result
ID]])</calculatedColumnFormula>
    </tableColumn>
    <tableColumn id="13" xr3:uid="{9C6E6FE5-B403-42C5-A0DA-F89AA4046D05}" name="Data" dataDxfId="2">
      <calculatedColumnFormula>HYPERLINK("Results\"&amp;Table2[[#This Row],[Result
ID]]&amp;".csv", "Open CSV " &amp; Table2[[#This Row],[Result
ID]])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uciml/red-wine-quality-cortez-et-al-2009" TargetMode="External"/><Relationship Id="rId2" Type="http://schemas.openxmlformats.org/officeDocument/2006/relationships/hyperlink" Target="https://www.kaggle.com/patelprashant/employee-attrition" TargetMode="External"/><Relationship Id="rId1" Type="http://schemas.openxmlformats.org/officeDocument/2006/relationships/hyperlink" Target="https://www.kaggle.com/uciml/mushroom-classification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kaggle.com/uciml/zoo-animal-classification" TargetMode="External"/><Relationship Id="rId4" Type="http://schemas.openxmlformats.org/officeDocument/2006/relationships/hyperlink" Target="https://www.kaggle.com/uciml/glas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6A4D-076D-4624-802A-5854885702BC}">
  <dimension ref="A1:I23"/>
  <sheetViews>
    <sheetView workbookViewId="0">
      <pane ySplit="2" topLeftCell="A3" activePane="bottomLeft" state="frozen"/>
      <selection pane="bottomLeft" activeCell="C13" sqref="C13"/>
    </sheetView>
  </sheetViews>
  <sheetFormatPr defaultRowHeight="14.25" x14ac:dyDescent="0.45"/>
  <cols>
    <col min="1" max="1" width="5.73046875" bestFit="1" customWidth="1"/>
    <col min="2" max="2" width="9.9296875" bestFit="1" customWidth="1"/>
    <col min="3" max="3" width="31.1328125" bestFit="1" customWidth="1"/>
    <col min="4" max="4" width="16.73046875" bestFit="1" customWidth="1"/>
    <col min="5" max="5" width="7.73046875" bestFit="1" customWidth="1"/>
    <col min="6" max="6" width="10.73046875" customWidth="1"/>
    <col min="7" max="7" width="26.53125" customWidth="1"/>
    <col min="8" max="8" width="28.59765625" bestFit="1" customWidth="1"/>
    <col min="9" max="9" width="54" bestFit="1" customWidth="1"/>
  </cols>
  <sheetData>
    <row r="1" spans="1:9" x14ac:dyDescent="0.45">
      <c r="D1" t="s">
        <v>27</v>
      </c>
    </row>
    <row r="2" spans="1:9" ht="28.5" x14ac:dyDescent="0.45">
      <c r="A2" t="s">
        <v>0</v>
      </c>
      <c r="B2" t="s">
        <v>22</v>
      </c>
      <c r="C2" t="s">
        <v>1</v>
      </c>
      <c r="D2" t="s">
        <v>4</v>
      </c>
      <c r="E2" t="s">
        <v>109</v>
      </c>
      <c r="F2" t="s">
        <v>10</v>
      </c>
      <c r="G2" s="22" t="s">
        <v>110</v>
      </c>
      <c r="H2" t="s">
        <v>20</v>
      </c>
      <c r="I2" t="s">
        <v>2</v>
      </c>
    </row>
    <row r="3" spans="1:9" x14ac:dyDescent="0.45">
      <c r="A3">
        <v>1</v>
      </c>
      <c r="B3" t="s">
        <v>3</v>
      </c>
      <c r="C3" t="s">
        <v>23</v>
      </c>
      <c r="D3" t="s">
        <v>5</v>
      </c>
      <c r="E3">
        <v>8125</v>
      </c>
      <c r="F3">
        <v>22</v>
      </c>
      <c r="G3">
        <v>121899810816000</v>
      </c>
      <c r="I3" s="1" t="s">
        <v>15</v>
      </c>
    </row>
    <row r="4" spans="1:9" x14ac:dyDescent="0.45">
      <c r="A4">
        <v>2</v>
      </c>
      <c r="B4" t="s">
        <v>6</v>
      </c>
      <c r="C4" t="s">
        <v>23</v>
      </c>
      <c r="D4" t="s">
        <v>11</v>
      </c>
      <c r="E4">
        <v>1470</v>
      </c>
      <c r="F4">
        <v>34</v>
      </c>
      <c r="I4" s="1" t="s">
        <v>16</v>
      </c>
    </row>
    <row r="5" spans="1:9" x14ac:dyDescent="0.45">
      <c r="A5">
        <v>3</v>
      </c>
      <c r="B5" t="s">
        <v>7</v>
      </c>
      <c r="C5" t="s">
        <v>23</v>
      </c>
      <c r="D5" t="s">
        <v>12</v>
      </c>
      <c r="E5">
        <v>1599</v>
      </c>
      <c r="F5">
        <v>11</v>
      </c>
      <c r="I5" s="1" t="s">
        <v>17</v>
      </c>
    </row>
    <row r="6" spans="1:9" x14ac:dyDescent="0.45">
      <c r="A6">
        <v>4</v>
      </c>
      <c r="B6" t="s">
        <v>8</v>
      </c>
      <c r="C6" t="s">
        <v>23</v>
      </c>
      <c r="D6" t="s">
        <v>13</v>
      </c>
      <c r="E6">
        <v>214</v>
      </c>
      <c r="F6">
        <v>9</v>
      </c>
      <c r="I6" s="1" t="s">
        <v>18</v>
      </c>
    </row>
    <row r="7" spans="1:9" x14ac:dyDescent="0.45">
      <c r="A7">
        <v>5</v>
      </c>
      <c r="B7" t="s">
        <v>9</v>
      </c>
      <c r="C7" t="s">
        <v>23</v>
      </c>
      <c r="D7" t="s">
        <v>14</v>
      </c>
      <c r="E7">
        <v>101</v>
      </c>
      <c r="F7">
        <v>17</v>
      </c>
      <c r="H7" t="s">
        <v>21</v>
      </c>
      <c r="I7" s="1" t="s">
        <v>19</v>
      </c>
    </row>
    <row r="8" spans="1:9" x14ac:dyDescent="0.45">
      <c r="A8">
        <v>6</v>
      </c>
      <c r="B8" t="s">
        <v>3</v>
      </c>
      <c r="C8" t="s">
        <v>24</v>
      </c>
      <c r="D8" t="s">
        <v>5</v>
      </c>
      <c r="E8">
        <v>8125</v>
      </c>
      <c r="F8">
        <v>7</v>
      </c>
      <c r="G8">
        <v>45360</v>
      </c>
    </row>
    <row r="9" spans="1:9" x14ac:dyDescent="0.45">
      <c r="A9">
        <v>7</v>
      </c>
      <c r="B9" t="s">
        <v>3</v>
      </c>
      <c r="C9" t="s">
        <v>25</v>
      </c>
      <c r="D9" t="s">
        <v>5</v>
      </c>
      <c r="E9">
        <v>8125</v>
      </c>
      <c r="F9">
        <v>22</v>
      </c>
      <c r="G9">
        <v>121899810816000</v>
      </c>
    </row>
    <row r="10" spans="1:9" x14ac:dyDescent="0.45">
      <c r="A10">
        <v>8</v>
      </c>
      <c r="B10" t="s">
        <v>3</v>
      </c>
      <c r="C10" t="s">
        <v>26</v>
      </c>
      <c r="D10" t="s">
        <v>5</v>
      </c>
      <c r="E10">
        <v>8125</v>
      </c>
      <c r="F10">
        <v>22</v>
      </c>
      <c r="G10">
        <v>121899810816000</v>
      </c>
    </row>
    <row r="11" spans="1:9" x14ac:dyDescent="0.45">
      <c r="A11">
        <v>9</v>
      </c>
      <c r="B11" t="s">
        <v>3</v>
      </c>
      <c r="C11" t="s">
        <v>58</v>
      </c>
      <c r="D11" t="s">
        <v>5</v>
      </c>
      <c r="E11">
        <v>8125</v>
      </c>
      <c r="F11">
        <v>22</v>
      </c>
      <c r="G11">
        <v>121899810816000</v>
      </c>
      <c r="H11" t="s">
        <v>59</v>
      </c>
    </row>
    <row r="12" spans="1:9" x14ac:dyDescent="0.45">
      <c r="A12">
        <v>10</v>
      </c>
      <c r="B12" t="s">
        <v>3</v>
      </c>
      <c r="C12" t="s">
        <v>70</v>
      </c>
      <c r="D12" t="s">
        <v>5</v>
      </c>
      <c r="E12">
        <v>8125</v>
      </c>
      <c r="F12">
        <v>22</v>
      </c>
      <c r="G12">
        <v>121899810816000</v>
      </c>
      <c r="H12" t="s">
        <v>71</v>
      </c>
    </row>
    <row r="13" spans="1:9" x14ac:dyDescent="0.45">
      <c r="A13">
        <v>11</v>
      </c>
      <c r="B13" t="s">
        <v>3</v>
      </c>
      <c r="C13" t="s">
        <v>98</v>
      </c>
      <c r="D13" t="s">
        <v>5</v>
      </c>
      <c r="E13">
        <v>8125</v>
      </c>
      <c r="F13">
        <v>145</v>
      </c>
      <c r="G13" s="19">
        <v>1.1E+100</v>
      </c>
    </row>
    <row r="14" spans="1:9" x14ac:dyDescent="0.45">
      <c r="A14">
        <v>12</v>
      </c>
      <c r="B14" t="s">
        <v>3</v>
      </c>
      <c r="C14" t="s">
        <v>98</v>
      </c>
      <c r="D14" t="s">
        <v>5</v>
      </c>
      <c r="E14">
        <v>8125</v>
      </c>
      <c r="F14">
        <v>132</v>
      </c>
      <c r="G14" s="19">
        <v>1.04E+90</v>
      </c>
    </row>
    <row r="15" spans="1:9" x14ac:dyDescent="0.45">
      <c r="A15">
        <v>13</v>
      </c>
      <c r="B15" t="s">
        <v>3</v>
      </c>
      <c r="C15" t="s">
        <v>98</v>
      </c>
      <c r="D15" t="s">
        <v>5</v>
      </c>
      <c r="E15">
        <v>8125</v>
      </c>
      <c r="F15">
        <v>117</v>
      </c>
      <c r="G15" s="19">
        <v>1.03E+80</v>
      </c>
    </row>
    <row r="16" spans="1:9" x14ac:dyDescent="0.45">
      <c r="A16">
        <v>14</v>
      </c>
      <c r="B16" t="s">
        <v>3</v>
      </c>
      <c r="C16" t="s">
        <v>98</v>
      </c>
      <c r="D16" t="s">
        <v>5</v>
      </c>
      <c r="E16">
        <v>8125</v>
      </c>
      <c r="F16">
        <v>103</v>
      </c>
      <c r="G16" s="19">
        <v>1.03E+70</v>
      </c>
    </row>
    <row r="17" spans="1:8" x14ac:dyDescent="0.45">
      <c r="A17">
        <v>15</v>
      </c>
      <c r="B17" t="s">
        <v>3</v>
      </c>
      <c r="C17" t="s">
        <v>98</v>
      </c>
      <c r="D17" t="s">
        <v>5</v>
      </c>
      <c r="E17">
        <v>8125</v>
      </c>
      <c r="F17">
        <v>88</v>
      </c>
      <c r="G17" s="19">
        <v>1.08E+60</v>
      </c>
    </row>
    <row r="18" spans="1:8" x14ac:dyDescent="0.45">
      <c r="A18">
        <v>16</v>
      </c>
      <c r="B18" t="s">
        <v>3</v>
      </c>
      <c r="C18" t="s">
        <v>98</v>
      </c>
      <c r="D18" t="s">
        <v>5</v>
      </c>
      <c r="E18">
        <v>8125</v>
      </c>
      <c r="F18">
        <v>74</v>
      </c>
      <c r="G18" s="19">
        <v>1.06E+50</v>
      </c>
    </row>
    <row r="19" spans="1:8" x14ac:dyDescent="0.45">
      <c r="A19">
        <v>17</v>
      </c>
      <c r="B19" t="s">
        <v>3</v>
      </c>
      <c r="C19" t="s">
        <v>98</v>
      </c>
      <c r="D19" t="s">
        <v>5</v>
      </c>
      <c r="E19">
        <v>8125</v>
      </c>
      <c r="F19">
        <v>59</v>
      </c>
      <c r="G19" s="19">
        <v>1.06E+40</v>
      </c>
    </row>
    <row r="20" spans="1:8" x14ac:dyDescent="0.45">
      <c r="A20">
        <v>18</v>
      </c>
      <c r="B20" t="s">
        <v>3</v>
      </c>
      <c r="C20" t="s">
        <v>98</v>
      </c>
      <c r="D20" t="s">
        <v>5</v>
      </c>
      <c r="E20">
        <v>8125</v>
      </c>
      <c r="F20">
        <v>45</v>
      </c>
      <c r="G20" s="19">
        <v>1.05E+30</v>
      </c>
    </row>
    <row r="21" spans="1:8" x14ac:dyDescent="0.45">
      <c r="A21">
        <v>19</v>
      </c>
      <c r="B21" t="s">
        <v>3</v>
      </c>
      <c r="C21" t="s">
        <v>98</v>
      </c>
      <c r="D21" t="s">
        <v>5</v>
      </c>
      <c r="E21">
        <v>8125</v>
      </c>
      <c r="F21">
        <v>31</v>
      </c>
      <c r="G21" s="19">
        <v>1.09E+20</v>
      </c>
    </row>
    <row r="22" spans="1:8" x14ac:dyDescent="0.45">
      <c r="A22">
        <v>20</v>
      </c>
      <c r="B22" t="s">
        <v>3</v>
      </c>
      <c r="C22" t="s">
        <v>151</v>
      </c>
      <c r="D22" t="s">
        <v>5</v>
      </c>
      <c r="E22">
        <f>6093</f>
        <v>6093</v>
      </c>
      <c r="F22">
        <v>22</v>
      </c>
      <c r="G22">
        <v>121899810816000</v>
      </c>
      <c r="H22" t="s">
        <v>59</v>
      </c>
    </row>
    <row r="23" spans="1:8" x14ac:dyDescent="0.45">
      <c r="A23">
        <v>21</v>
      </c>
      <c r="B23" t="s">
        <v>3</v>
      </c>
      <c r="C23" t="s">
        <v>152</v>
      </c>
      <c r="D23" t="s">
        <v>5</v>
      </c>
      <c r="E23">
        <v>2032</v>
      </c>
      <c r="F23">
        <v>22</v>
      </c>
      <c r="G23">
        <v>121899810816000</v>
      </c>
      <c r="H23" t="s">
        <v>59</v>
      </c>
    </row>
  </sheetData>
  <hyperlinks>
    <hyperlink ref="I3" r:id="rId1" xr:uid="{E3D545DC-0ED2-44ED-9CCC-78258AD24E2A}"/>
    <hyperlink ref="I4" r:id="rId2" xr:uid="{5A71CD34-0006-41A1-ADD4-F670333D1332}"/>
    <hyperlink ref="I5" r:id="rId3" xr:uid="{3116F68A-055C-459E-A877-BBB1C8358C75}"/>
    <hyperlink ref="I6" r:id="rId4" xr:uid="{F22B00B8-3C85-416F-BD34-8B69633F2B5B}"/>
    <hyperlink ref="I7" r:id="rId5" xr:uid="{06C12970-80A5-4474-8391-B6BA81E64F06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64C3-EE8A-4E38-BFD7-02F984093957}">
  <dimension ref="A2:D12"/>
  <sheetViews>
    <sheetView workbookViewId="0">
      <selection activeCell="F15" sqref="F15"/>
    </sheetView>
  </sheetViews>
  <sheetFormatPr defaultRowHeight="14.25" x14ac:dyDescent="0.45"/>
  <sheetData>
    <row r="2" spans="1:4" x14ac:dyDescent="0.45">
      <c r="A2" t="s">
        <v>33</v>
      </c>
      <c r="B2" t="s">
        <v>34</v>
      </c>
      <c r="C2" t="s">
        <v>35</v>
      </c>
      <c r="D2" t="s">
        <v>36</v>
      </c>
    </row>
    <row r="3" spans="1:4" x14ac:dyDescent="0.45">
      <c r="A3" t="s">
        <v>37</v>
      </c>
      <c r="B3">
        <v>0.1</v>
      </c>
      <c r="C3">
        <v>0</v>
      </c>
      <c r="D3" t="s">
        <v>38</v>
      </c>
    </row>
    <row r="4" spans="1:4" x14ac:dyDescent="0.45">
      <c r="A4" t="s">
        <v>39</v>
      </c>
      <c r="B4">
        <v>0.2</v>
      </c>
      <c r="C4">
        <v>0.1</v>
      </c>
      <c r="D4" t="s">
        <v>40</v>
      </c>
    </row>
    <row r="5" spans="1:4" x14ac:dyDescent="0.45">
      <c r="A5" t="s">
        <v>41</v>
      </c>
      <c r="B5">
        <v>0.3</v>
      </c>
      <c r="C5">
        <v>0.5</v>
      </c>
    </row>
    <row r="6" spans="1:4" x14ac:dyDescent="0.45">
      <c r="A6" t="s">
        <v>42</v>
      </c>
      <c r="B6">
        <v>0.4</v>
      </c>
    </row>
    <row r="7" spans="1:4" x14ac:dyDescent="0.45">
      <c r="B7">
        <v>0.5</v>
      </c>
    </row>
    <row r="8" spans="1:4" x14ac:dyDescent="0.45">
      <c r="B8">
        <v>0.6</v>
      </c>
    </row>
    <row r="9" spans="1:4" x14ac:dyDescent="0.45">
      <c r="B9">
        <v>0.7</v>
      </c>
    </row>
    <row r="10" spans="1:4" x14ac:dyDescent="0.45">
      <c r="B10">
        <v>0.8</v>
      </c>
    </row>
    <row r="11" spans="1:4" x14ac:dyDescent="0.45">
      <c r="B11">
        <v>0.9</v>
      </c>
    </row>
    <row r="12" spans="1:4" x14ac:dyDescent="0.45">
      <c r="B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4B03-593C-453D-A782-F225B3E217F0}">
  <dimension ref="A1:T48"/>
  <sheetViews>
    <sheetView tabSelected="1" zoomScale="80" zoomScaleNormal="80" workbookViewId="0">
      <pane ySplit="1" topLeftCell="A32" activePane="bottomLeft" state="frozen"/>
      <selection pane="bottomLeft" activeCell="E52" sqref="E52"/>
    </sheetView>
  </sheetViews>
  <sheetFormatPr defaultRowHeight="14.25" x14ac:dyDescent="0.45"/>
  <cols>
    <col min="1" max="1" width="13.86328125" style="21" bestFit="1" customWidth="1"/>
    <col min="2" max="2" width="7.265625" bestFit="1" customWidth="1"/>
    <col min="3" max="3" width="6.59765625" bestFit="1" customWidth="1"/>
    <col min="4" max="4" width="8" customWidth="1"/>
    <col min="5" max="5" width="9.9296875" bestFit="1" customWidth="1"/>
    <col min="6" max="6" width="34.73046875" bestFit="1" customWidth="1"/>
    <col min="7" max="7" width="4.265625" bestFit="1" customWidth="1"/>
    <col min="8" max="8" width="6.1328125" customWidth="1"/>
    <col min="9" max="10" width="12.46484375" customWidth="1"/>
    <col min="11" max="11" width="6.06640625" style="11" bestFit="1" customWidth="1"/>
    <col min="12" max="12" width="6.59765625" style="14" bestFit="1" customWidth="1"/>
    <col min="13" max="13" width="7.59765625" bestFit="1" customWidth="1"/>
    <col min="14" max="14" width="6.9296875" bestFit="1" customWidth="1"/>
    <col min="15" max="15" width="7.19921875" bestFit="1" customWidth="1"/>
    <col min="16" max="16" width="9.33203125" bestFit="1" customWidth="1"/>
    <col min="17" max="17" width="8.59765625" bestFit="1" customWidth="1"/>
    <col min="18" max="18" width="6.6640625" bestFit="1" customWidth="1"/>
    <col min="19" max="19" width="7.46484375" bestFit="1" customWidth="1"/>
    <col min="20" max="20" width="10.796875" bestFit="1" customWidth="1"/>
  </cols>
  <sheetData>
    <row r="1" spans="1:20" ht="29.25" customHeight="1" x14ac:dyDescent="0.45">
      <c r="A1" s="2" t="s">
        <v>51</v>
      </c>
      <c r="B1" s="2" t="s">
        <v>111</v>
      </c>
      <c r="C1" s="2" t="s">
        <v>112</v>
      </c>
      <c r="D1" s="2" t="s">
        <v>32</v>
      </c>
      <c r="E1" s="2" t="s">
        <v>63</v>
      </c>
      <c r="F1" s="2" t="s">
        <v>1</v>
      </c>
      <c r="G1" s="2" t="s">
        <v>53</v>
      </c>
      <c r="H1" s="2" t="s">
        <v>54</v>
      </c>
      <c r="I1" s="2" t="s">
        <v>55</v>
      </c>
      <c r="J1" s="2" t="s">
        <v>56</v>
      </c>
      <c r="K1" s="10" t="s">
        <v>62</v>
      </c>
      <c r="L1" s="12" t="s">
        <v>31</v>
      </c>
      <c r="M1" s="2" t="s">
        <v>30</v>
      </c>
      <c r="N1" s="2" t="s">
        <v>29</v>
      </c>
      <c r="O1" s="2" t="s">
        <v>57</v>
      </c>
      <c r="P1" s="2" t="s">
        <v>116</v>
      </c>
      <c r="Q1" s="2" t="s">
        <v>47</v>
      </c>
      <c r="R1" s="2" t="s">
        <v>38</v>
      </c>
      <c r="S1" s="2" t="s">
        <v>45</v>
      </c>
      <c r="T1" s="2" t="s">
        <v>46</v>
      </c>
    </row>
    <row r="2" spans="1:20" x14ac:dyDescent="0.45">
      <c r="A2" s="20" t="s">
        <v>48</v>
      </c>
      <c r="B2" s="9">
        <v>1</v>
      </c>
      <c r="C2" s="9">
        <v>1</v>
      </c>
      <c r="D2" s="3" t="s">
        <v>28</v>
      </c>
      <c r="E2" s="3" t="s">
        <v>3</v>
      </c>
      <c r="F2" s="7" t="s">
        <v>64</v>
      </c>
      <c r="G2" s="4">
        <v>0</v>
      </c>
      <c r="H2" s="5">
        <v>0.85</v>
      </c>
      <c r="I2" s="5" t="b">
        <v>1</v>
      </c>
      <c r="J2" s="5" t="b">
        <v>0</v>
      </c>
      <c r="K2" s="18">
        <v>1</v>
      </c>
      <c r="L2" s="13">
        <v>7998</v>
      </c>
      <c r="M2" s="5">
        <v>8124</v>
      </c>
      <c r="N2" s="8">
        <f>Table2[[#This Row],[Correct
Count]]/Table2[[#This Row],[Points
Checked]]*100</f>
        <v>98.449039881831609</v>
      </c>
      <c r="O2" s="9">
        <v>287</v>
      </c>
      <c r="P2" s="23"/>
      <c r="Q2" s="15" t="str">
        <f>HYPERLINK("Results\"&amp;Table2[[#This Row],[Result
ID]]&amp;"-details.txt", "Details " &amp; Table2[[#This Row],[Result
ID]])</f>
        <v>Details 1</v>
      </c>
      <c r="R2" s="15" t="str">
        <f>HYPERLINK("Results\"&amp;Table2[[#This Row],[Result
ID]]&amp;"-tree.png", "Tree " &amp; Table2[[#This Row],[Result
ID]])</f>
        <v>Tree 1</v>
      </c>
      <c r="S2" s="15" t="str">
        <f>HYPERLINK("Results\"&amp;Table2[[#This Row],[Result
ID]]&amp;"-chart.png", "Chart " &amp; Table2[[#This Row],[Result
ID]])</f>
        <v>Chart 1</v>
      </c>
      <c r="T2" s="15" t="str">
        <f>HYPERLINK("Results\"&amp;Table2[[#This Row],[Result
ID]]&amp;".csv", "Open CSV " &amp; Table2[[#This Row],[Result
ID]])</f>
        <v>Open CSV 1</v>
      </c>
    </row>
    <row r="3" spans="1:20" x14ac:dyDescent="0.45">
      <c r="A3" s="20" t="s">
        <v>48</v>
      </c>
      <c r="B3" s="9">
        <v>1</v>
      </c>
      <c r="C3" s="9">
        <v>1</v>
      </c>
      <c r="D3" s="3" t="s">
        <v>43</v>
      </c>
      <c r="E3" s="3" t="s">
        <v>3</v>
      </c>
      <c r="F3" s="7" t="s">
        <v>65</v>
      </c>
      <c r="G3" s="4">
        <v>0</v>
      </c>
      <c r="H3" s="5">
        <v>0.85</v>
      </c>
      <c r="I3" s="5" t="b">
        <v>1</v>
      </c>
      <c r="J3" s="5" t="b">
        <v>0</v>
      </c>
      <c r="K3" s="18">
        <v>4</v>
      </c>
      <c r="L3" s="13">
        <v>8096</v>
      </c>
      <c r="M3" s="5">
        <v>8124</v>
      </c>
      <c r="N3" s="8">
        <f>Table2[[#This Row],[Correct
Count]]/Table2[[#This Row],[Points
Checked]]*100</f>
        <v>99.655342195962575</v>
      </c>
      <c r="O3" s="9">
        <v>1465</v>
      </c>
      <c r="P3" s="23"/>
      <c r="Q3" s="15" t="str">
        <f>HYPERLINK("Results\"&amp;Table2[[#This Row],[Result
ID]]&amp;"-details.txt", "Details " &amp; Table2[[#This Row],[Result
ID]])</f>
        <v>Details 2</v>
      </c>
      <c r="R3" s="15" t="str">
        <f>HYPERLINK("Results\"&amp;Table2[[#This Row],[Result
ID]]&amp;"-tree.png", "Tree " &amp; Table2[[#This Row],[Result
ID]])</f>
        <v>Tree 2</v>
      </c>
      <c r="S3" s="15" t="str">
        <f>HYPERLINK("Results\"&amp;Table2[[#This Row],[Result
ID]]&amp;"-chart.png", "Chart " &amp; Table2[[#This Row],[Result
ID]])</f>
        <v>Chart 2</v>
      </c>
      <c r="T3" s="15" t="str">
        <f>HYPERLINK("Results\"&amp;Table2[[#This Row],[Result
ID]]&amp;".csv", "Open CSV " &amp; Table2[[#This Row],[Result
ID]])</f>
        <v>Open CSV 2</v>
      </c>
    </row>
    <row r="4" spans="1:20" x14ac:dyDescent="0.45">
      <c r="A4" s="20" t="s">
        <v>48</v>
      </c>
      <c r="B4" s="9">
        <v>7</v>
      </c>
      <c r="C4" s="9">
        <v>7</v>
      </c>
      <c r="D4" s="3" t="s">
        <v>52</v>
      </c>
      <c r="E4" s="3" t="s">
        <v>3</v>
      </c>
      <c r="F4" s="7" t="s">
        <v>66</v>
      </c>
      <c r="G4" s="24">
        <v>0</v>
      </c>
      <c r="H4" s="5">
        <v>0.85</v>
      </c>
      <c r="I4" s="5" t="b">
        <v>1</v>
      </c>
      <c r="J4" s="5" t="b">
        <v>0</v>
      </c>
      <c r="K4" s="18">
        <v>40</v>
      </c>
      <c r="L4" s="13">
        <v>8094</v>
      </c>
      <c r="M4" s="5">
        <v>8124</v>
      </c>
      <c r="N4" s="8">
        <f>Table2[[#This Row],[Correct
Count]]/Table2[[#This Row],[Points
Checked]]*100</f>
        <v>99.630723781388468</v>
      </c>
      <c r="O4" s="9">
        <v>4279</v>
      </c>
      <c r="P4" s="23"/>
      <c r="Q4" s="15" t="str">
        <f>HYPERLINK("Results\"&amp;Table2[[#This Row],[Result
ID]]&amp;"-details.txt", "Details " &amp; Table2[[#This Row],[Result
ID]])</f>
        <v>Details 3</v>
      </c>
      <c r="R4" s="15" t="str">
        <f>HYPERLINK("Results\"&amp;Table2[[#This Row],[Result
ID]]&amp;"-tree.png", "Tree " &amp; Table2[[#This Row],[Result
ID]])</f>
        <v>Tree 3</v>
      </c>
      <c r="S4" s="15" t="str">
        <f>HYPERLINK("Results\"&amp;Table2[[#This Row],[Result
ID]]&amp;"-chart.png", "Chart " &amp; Table2[[#This Row],[Result
ID]])</f>
        <v>Chart 3</v>
      </c>
      <c r="T4" s="15" t="str">
        <f>HYPERLINK("Results\"&amp;Table2[[#This Row],[Result
ID]]&amp;".csv", "Open CSV " &amp; Table2[[#This Row],[Result
ID]])</f>
        <v>Open CSV 3</v>
      </c>
    </row>
    <row r="5" spans="1:20" x14ac:dyDescent="0.45">
      <c r="A5" s="20" t="s">
        <v>48</v>
      </c>
      <c r="B5" s="9">
        <v>8</v>
      </c>
      <c r="C5" s="9">
        <v>8</v>
      </c>
      <c r="D5" s="3" t="s">
        <v>44</v>
      </c>
      <c r="E5" s="3" t="s">
        <v>3</v>
      </c>
      <c r="F5" s="7" t="s">
        <v>67</v>
      </c>
      <c r="G5" s="4">
        <v>0</v>
      </c>
      <c r="H5" s="5">
        <v>0.85</v>
      </c>
      <c r="I5" s="5" t="b">
        <v>1</v>
      </c>
      <c r="J5" s="5" t="b">
        <v>0</v>
      </c>
      <c r="K5" s="18">
        <v>6</v>
      </c>
      <c r="L5" s="13">
        <v>7999</v>
      </c>
      <c r="M5" s="5">
        <v>8124</v>
      </c>
      <c r="N5" s="8">
        <f>Table2[[#This Row],[Correct
Count]]/Table2[[#This Row],[Points
Checked]]*100</f>
        <v>98.46134908911867</v>
      </c>
      <c r="O5" s="9">
        <v>889</v>
      </c>
      <c r="P5" s="23"/>
      <c r="Q5" s="15" t="str">
        <f>HYPERLINK("Results\"&amp;Table2[[#This Row],[Result
ID]]&amp;"-details.txt", "Details " &amp; Table2[[#This Row],[Result
ID]])</f>
        <v>Details 4</v>
      </c>
      <c r="R5" s="15" t="str">
        <f>HYPERLINK("Results\"&amp;Table2[[#This Row],[Result
ID]]&amp;"-tree.png", "Tree " &amp; Table2[[#This Row],[Result
ID]])</f>
        <v>Tree 4</v>
      </c>
      <c r="S5" s="15" t="str">
        <f>HYPERLINK("Results\"&amp;Table2[[#This Row],[Result
ID]]&amp;"-chart.png", "Chart " &amp; Table2[[#This Row],[Result
ID]])</f>
        <v>Chart 4</v>
      </c>
      <c r="T5" s="15" t="str">
        <f>HYPERLINK("Results\"&amp;Table2[[#This Row],[Result
ID]]&amp;".csv", "Open CSV " &amp; Table2[[#This Row],[Result
ID]])</f>
        <v>Open CSV 4</v>
      </c>
    </row>
    <row r="6" spans="1:20" x14ac:dyDescent="0.45">
      <c r="A6" s="20" t="s">
        <v>48</v>
      </c>
      <c r="B6" s="9">
        <v>9</v>
      </c>
      <c r="C6" s="9">
        <v>9</v>
      </c>
      <c r="D6" s="3" t="s">
        <v>61</v>
      </c>
      <c r="E6" s="3" t="s">
        <v>3</v>
      </c>
      <c r="F6" s="7" t="s">
        <v>117</v>
      </c>
      <c r="G6" s="4">
        <v>0</v>
      </c>
      <c r="H6" s="5">
        <v>0.85</v>
      </c>
      <c r="I6" s="5" t="b">
        <v>1</v>
      </c>
      <c r="J6" s="5" t="b">
        <v>0</v>
      </c>
      <c r="K6" s="18">
        <v>1</v>
      </c>
      <c r="L6" s="13">
        <v>8073</v>
      </c>
      <c r="M6" s="5">
        <v>8124</v>
      </c>
      <c r="N6" s="8">
        <f>Table2[[#This Row],[Correct
Count]]/Table2[[#This Row],[Points
Checked]]*100</f>
        <v>99.37223042836041</v>
      </c>
      <c r="O6" s="9">
        <v>787</v>
      </c>
      <c r="P6" s="23">
        <v>3.327</v>
      </c>
      <c r="Q6" s="15" t="str">
        <f>HYPERLINK("Results\"&amp;Table2[[#This Row],[Result
ID]]&amp;"-details.txt", "Details " &amp; Table2[[#This Row],[Result
ID]])</f>
        <v>Details 5</v>
      </c>
      <c r="R6" s="15" t="str">
        <f>HYPERLINK("Results\"&amp;Table2[[#This Row],[Result
ID]]&amp;"-tree.png", "Tree " &amp; Table2[[#This Row],[Result
ID]])</f>
        <v>Tree 5</v>
      </c>
      <c r="S6" s="15" t="str">
        <f>HYPERLINK("Results\"&amp;Table2[[#This Row],[Result
ID]]&amp;"-chart.png", "Chart " &amp; Table2[[#This Row],[Result
ID]])</f>
        <v>Chart 5</v>
      </c>
      <c r="T6" s="15" t="str">
        <f>HYPERLINK("Results\"&amp;Table2[[#This Row],[Result
ID]]&amp;".csv", "Open CSV " &amp; Table2[[#This Row],[Result
ID]])</f>
        <v>Open CSV 5</v>
      </c>
    </row>
    <row r="7" spans="1:20" x14ac:dyDescent="0.45">
      <c r="A7" s="20" t="s">
        <v>48</v>
      </c>
      <c r="B7" s="9">
        <v>7</v>
      </c>
      <c r="C7" s="9">
        <v>7</v>
      </c>
      <c r="D7" s="3" t="s">
        <v>49</v>
      </c>
      <c r="E7" s="3" t="s">
        <v>3</v>
      </c>
      <c r="F7" s="7" t="s">
        <v>68</v>
      </c>
      <c r="G7" s="24">
        <v>0.1</v>
      </c>
      <c r="H7" s="5">
        <v>0.85</v>
      </c>
      <c r="I7" s="5" t="b">
        <v>1</v>
      </c>
      <c r="J7" s="5" t="b">
        <v>0</v>
      </c>
      <c r="K7" s="18">
        <v>7</v>
      </c>
      <c r="L7" s="13">
        <v>8076</v>
      </c>
      <c r="M7" s="5">
        <v>8124</v>
      </c>
      <c r="N7" s="8">
        <f>Table2[[#This Row],[Correct
Count]]/Table2[[#This Row],[Points
Checked]]*100</f>
        <v>99.409158050221563</v>
      </c>
      <c r="O7" s="9">
        <v>7682</v>
      </c>
      <c r="P7" s="23"/>
      <c r="Q7" s="15" t="str">
        <f>HYPERLINK("Results\"&amp;Table2[[#This Row],[Result
ID]]&amp;"-details.txt", "Details " &amp; Table2[[#This Row],[Result
ID]])</f>
        <v>Details 6</v>
      </c>
      <c r="R7" s="15" t="str">
        <f>HYPERLINK("Results\"&amp;Table2[[#This Row],[Result
ID]]&amp;"-tree.png", "Tree " &amp; Table2[[#This Row],[Result
ID]])</f>
        <v>Tree 6</v>
      </c>
      <c r="S7" s="15" t="str">
        <f>HYPERLINK("Results\"&amp;Table2[[#This Row],[Result
ID]]&amp;"-chart.png", "Chart " &amp; Table2[[#This Row],[Result
ID]])</f>
        <v>Chart 6</v>
      </c>
      <c r="T7" s="15" t="str">
        <f>HYPERLINK("Results\"&amp;Table2[[#This Row],[Result
ID]]&amp;".csv", "Open CSV " &amp; Table2[[#This Row],[Result
ID]])</f>
        <v>Open CSV 6</v>
      </c>
    </row>
    <row r="8" spans="1:20" ht="28.5" x14ac:dyDescent="0.45">
      <c r="A8" s="20" t="s">
        <v>69</v>
      </c>
      <c r="B8" s="9" t="s">
        <v>132</v>
      </c>
      <c r="C8" s="9" t="s">
        <v>132</v>
      </c>
      <c r="D8" s="3" t="s">
        <v>50</v>
      </c>
      <c r="E8" s="3" t="s">
        <v>3</v>
      </c>
      <c r="F8" s="17" t="s">
        <v>73</v>
      </c>
      <c r="G8" s="4">
        <v>0</v>
      </c>
      <c r="H8" s="5">
        <v>0.85</v>
      </c>
      <c r="I8" s="5" t="b">
        <v>1</v>
      </c>
      <c r="J8" s="5" t="b">
        <v>0</v>
      </c>
      <c r="K8" s="18">
        <v>10</v>
      </c>
      <c r="L8" s="13">
        <v>5951</v>
      </c>
      <c r="M8" s="5">
        <v>8124</v>
      </c>
      <c r="N8" s="8">
        <f>Table2[[#This Row],[Correct
Count]]/Table2[[#This Row],[Points
Checked]]*100</f>
        <v>73.252092565238797</v>
      </c>
      <c r="O8" s="9">
        <v>2487</v>
      </c>
      <c r="P8" s="23"/>
      <c r="Q8" s="6" t="str">
        <f>HYPERLINK("Results\"&amp;Table2[[#This Row],[Result
ID]]&amp;"-details.txt", "Details " &amp; Table2[[#This Row],[Result
ID]])</f>
        <v>Details 7</v>
      </c>
      <c r="R8" s="6" t="str">
        <f>HYPERLINK("Results\"&amp;Table2[[#This Row],[Result
ID]]&amp;"-tree.png", "Tree " &amp; Table2[[#This Row],[Result
ID]])</f>
        <v>Tree 7</v>
      </c>
      <c r="S8" s="6" t="str">
        <f>HYPERLINK("Results\"&amp;Table2[[#This Row],[Result
ID]]&amp;"-chart.png", "Chart " &amp; Table2[[#This Row],[Result
ID]])</f>
        <v>Chart 7</v>
      </c>
      <c r="T8" s="6" t="str">
        <f>HYPERLINK("Results\"&amp;Table2[[#This Row],[Result
ID]]&amp;".csv", "Open CSV " &amp; Table2[[#This Row],[Result
ID]])</f>
        <v>Open CSV 7</v>
      </c>
    </row>
    <row r="9" spans="1:20" ht="42.75" x14ac:dyDescent="0.45">
      <c r="A9" s="20" t="s">
        <v>69</v>
      </c>
      <c r="B9" s="9" t="s">
        <v>132</v>
      </c>
      <c r="C9" s="9" t="s">
        <v>132</v>
      </c>
      <c r="D9" s="3" t="s">
        <v>74</v>
      </c>
      <c r="E9" s="3" t="s">
        <v>3</v>
      </c>
      <c r="F9" s="17" t="s">
        <v>133</v>
      </c>
      <c r="G9" s="4">
        <v>0.1</v>
      </c>
      <c r="H9" s="5">
        <v>0.85</v>
      </c>
      <c r="I9" s="5" t="b">
        <v>1</v>
      </c>
      <c r="J9" s="16" t="b">
        <v>0</v>
      </c>
      <c r="K9" s="18">
        <v>50</v>
      </c>
      <c r="L9" s="13">
        <v>6406</v>
      </c>
      <c r="M9" s="5">
        <v>8124</v>
      </c>
      <c r="N9" s="8">
        <f>Table2[[#This Row],[Correct
Count]]/Table2[[#This Row],[Points
Checked]]*100</f>
        <v>78.852781880846877</v>
      </c>
      <c r="O9" s="9">
        <v>32434</v>
      </c>
      <c r="P9" s="23"/>
      <c r="Q9" s="6" t="str">
        <f>HYPERLINK("Results\"&amp;Table2[[#This Row],[Result
ID]]&amp;"-details.txt", "Details " &amp; Table2[[#This Row],[Result
ID]])</f>
        <v>Details 8</v>
      </c>
      <c r="R9" s="6" t="str">
        <f>HYPERLINK("Results\"&amp;Table2[[#This Row],[Result
ID]]&amp;"-tree.png", "Tree " &amp; Table2[[#This Row],[Result
ID]])</f>
        <v>Tree 8</v>
      </c>
      <c r="S9" s="6" t="str">
        <f>HYPERLINK("Results\"&amp;Table2[[#This Row],[Result
ID]]&amp;"-chart.png", "Chart " &amp; Table2[[#This Row],[Result
ID]])</f>
        <v>Chart 8</v>
      </c>
      <c r="T9" s="6" t="str">
        <f>HYPERLINK("Results\"&amp;Table2[[#This Row],[Result
ID]]&amp;".csv", "Open CSV " &amp; Table2[[#This Row],[Result
ID]])</f>
        <v>Open CSV 8</v>
      </c>
    </row>
    <row r="10" spans="1:20" x14ac:dyDescent="0.45">
      <c r="A10" s="20" t="s">
        <v>34</v>
      </c>
      <c r="B10" s="9">
        <v>1</v>
      </c>
      <c r="C10" s="9">
        <v>1</v>
      </c>
      <c r="D10" s="3" t="s">
        <v>60</v>
      </c>
      <c r="E10" s="3" t="s">
        <v>3</v>
      </c>
      <c r="F10" s="7" t="s">
        <v>118</v>
      </c>
      <c r="G10" s="4">
        <v>0</v>
      </c>
      <c r="H10" s="5">
        <v>0.1</v>
      </c>
      <c r="I10" s="5" t="b">
        <v>0</v>
      </c>
      <c r="J10" s="5" t="b">
        <v>0</v>
      </c>
      <c r="K10" s="18">
        <v>5</v>
      </c>
      <c r="L10" s="13">
        <v>4037</v>
      </c>
      <c r="M10" s="5">
        <v>8124</v>
      </c>
      <c r="N10" s="8">
        <f>Table2[[#This Row],[Correct
Count]]/Table2[[#This Row],[Points
Checked]]*100</f>
        <v>49.692269817823728</v>
      </c>
      <c r="O10" s="9">
        <v>182</v>
      </c>
      <c r="P10" s="23"/>
      <c r="Q10" s="6" t="str">
        <f>HYPERLINK("Results\"&amp;Table2[[#This Row],[Result
ID]]&amp;"-details.txt", "Details " &amp; Table2[[#This Row],[Result
ID]])</f>
        <v>Details 9</v>
      </c>
      <c r="R10" s="6" t="str">
        <f>HYPERLINK("Results\"&amp;Table2[[#This Row],[Result
ID]]&amp;"-tree.png", "Tree " &amp; Table2[[#This Row],[Result
ID]])</f>
        <v>Tree 9</v>
      </c>
      <c r="S10" s="6" t="str">
        <f>HYPERLINK("Results\"&amp;Table2[[#This Row],[Result
ID]]&amp;"-chart.png", "Chart " &amp; Table2[[#This Row],[Result
ID]])</f>
        <v>Chart 9</v>
      </c>
      <c r="T10" s="6" t="str">
        <f>HYPERLINK("Results\"&amp;Table2[[#This Row],[Result
ID]]&amp;".csv", "Open CSV " &amp; Table2[[#This Row],[Result
ID]])</f>
        <v>Open CSV 9</v>
      </c>
    </row>
    <row r="11" spans="1:20" x14ac:dyDescent="0.45">
      <c r="A11" s="20" t="s">
        <v>34</v>
      </c>
      <c r="B11" s="9">
        <v>1</v>
      </c>
      <c r="C11" s="9">
        <v>1</v>
      </c>
      <c r="D11" s="3" t="s">
        <v>72</v>
      </c>
      <c r="E11" s="3" t="s">
        <v>3</v>
      </c>
      <c r="F11" s="7" t="s">
        <v>119</v>
      </c>
      <c r="G11" s="4">
        <v>0</v>
      </c>
      <c r="H11" s="5">
        <v>0.2</v>
      </c>
      <c r="I11" s="5" t="b">
        <v>0</v>
      </c>
      <c r="J11" s="5" t="b">
        <v>0</v>
      </c>
      <c r="K11" s="18">
        <v>5</v>
      </c>
      <c r="L11" s="13">
        <v>3954</v>
      </c>
      <c r="M11" s="5">
        <v>8124</v>
      </c>
      <c r="N11" s="8">
        <f>Table2[[#This Row],[Correct
Count]]/Table2[[#This Row],[Points
Checked]]*100</f>
        <v>48.670605612998521</v>
      </c>
      <c r="O11" s="9">
        <v>197</v>
      </c>
      <c r="P11" s="23"/>
      <c r="Q11" s="6" t="str">
        <f>HYPERLINK("Results\"&amp;Table2[[#This Row],[Result
ID]]&amp;"-details.txt", "Details " &amp; Table2[[#This Row],[Result
ID]])</f>
        <v>Details 10</v>
      </c>
      <c r="R11" s="6" t="str">
        <f>HYPERLINK("Results\"&amp;Table2[[#This Row],[Result
ID]]&amp;"-tree.png", "Tree " &amp; Table2[[#This Row],[Result
ID]])</f>
        <v>Tree 10</v>
      </c>
      <c r="S11" s="6" t="str">
        <f>HYPERLINK("Results\"&amp;Table2[[#This Row],[Result
ID]]&amp;"-chart.png", "Chart " &amp; Table2[[#This Row],[Result
ID]])</f>
        <v>Chart 10</v>
      </c>
      <c r="T11" s="6" t="str">
        <f>HYPERLINK("Results\"&amp;Table2[[#This Row],[Result
ID]]&amp;".csv", "Open CSV " &amp; Table2[[#This Row],[Result
ID]])</f>
        <v>Open CSV 10</v>
      </c>
    </row>
    <row r="12" spans="1:20" x14ac:dyDescent="0.45">
      <c r="A12" s="20" t="s">
        <v>34</v>
      </c>
      <c r="B12" s="9">
        <v>1</v>
      </c>
      <c r="C12" s="9">
        <v>1</v>
      </c>
      <c r="D12" s="3" t="s">
        <v>75</v>
      </c>
      <c r="E12" s="3" t="s">
        <v>3</v>
      </c>
      <c r="F12" s="7" t="s">
        <v>120</v>
      </c>
      <c r="G12" s="4">
        <v>0</v>
      </c>
      <c r="H12" s="5">
        <v>0.3</v>
      </c>
      <c r="I12" s="5" t="b">
        <v>0</v>
      </c>
      <c r="J12" s="5" t="b">
        <v>0</v>
      </c>
      <c r="K12" s="18">
        <v>5</v>
      </c>
      <c r="L12" s="13">
        <v>3998</v>
      </c>
      <c r="M12" s="5">
        <v>8124</v>
      </c>
      <c r="N12" s="8">
        <f>Table2[[#This Row],[Correct
Count]]/Table2[[#This Row],[Points
Checked]]*100</f>
        <v>49.212210733628751</v>
      </c>
      <c r="O12" s="9">
        <v>341</v>
      </c>
      <c r="P12" s="23"/>
      <c r="Q12" s="6" t="str">
        <f>HYPERLINK("Results\"&amp;Table2[[#This Row],[Result
ID]]&amp;"-details.txt", "Details " &amp; Table2[[#This Row],[Result
ID]])</f>
        <v>Details 11</v>
      </c>
      <c r="R12" s="6" t="str">
        <f>HYPERLINK("Results\"&amp;Table2[[#This Row],[Result
ID]]&amp;"-tree.png", "Tree " &amp; Table2[[#This Row],[Result
ID]])</f>
        <v>Tree 11</v>
      </c>
      <c r="S12" s="6" t="str">
        <f>HYPERLINK("Results\"&amp;Table2[[#This Row],[Result
ID]]&amp;"-chart.png", "Chart " &amp; Table2[[#This Row],[Result
ID]])</f>
        <v>Chart 11</v>
      </c>
      <c r="T12" s="6" t="str">
        <f>HYPERLINK("Results\"&amp;Table2[[#This Row],[Result
ID]]&amp;".csv", "Open CSV " &amp; Table2[[#This Row],[Result
ID]])</f>
        <v>Open CSV 11</v>
      </c>
    </row>
    <row r="13" spans="1:20" x14ac:dyDescent="0.45">
      <c r="A13" s="20" t="s">
        <v>34</v>
      </c>
      <c r="B13" s="9">
        <v>1</v>
      </c>
      <c r="C13" s="9">
        <v>1</v>
      </c>
      <c r="D13" s="3" t="s">
        <v>76</v>
      </c>
      <c r="E13" s="3" t="s">
        <v>3</v>
      </c>
      <c r="F13" s="7" t="s">
        <v>121</v>
      </c>
      <c r="G13" s="4">
        <v>0</v>
      </c>
      <c r="H13" s="5">
        <v>0.4</v>
      </c>
      <c r="I13" s="5" t="b">
        <v>0</v>
      </c>
      <c r="J13" s="5" t="b">
        <v>0</v>
      </c>
      <c r="K13" s="18">
        <v>5</v>
      </c>
      <c r="L13" s="13">
        <v>7985</v>
      </c>
      <c r="M13" s="5">
        <v>8124</v>
      </c>
      <c r="N13" s="8">
        <f>Table2[[#This Row],[Correct
Count]]/Table2[[#This Row],[Points
Checked]]*100</f>
        <v>98.28902018709995</v>
      </c>
      <c r="O13" s="9">
        <v>353</v>
      </c>
      <c r="P13" s="23"/>
      <c r="Q13" s="6" t="str">
        <f>HYPERLINK("Results\"&amp;Table2[[#This Row],[Result
ID]]&amp;"-details.txt", "Details " &amp; Table2[[#This Row],[Result
ID]])</f>
        <v>Details 12</v>
      </c>
      <c r="R13" s="6" t="str">
        <f>HYPERLINK("Results\"&amp;Table2[[#This Row],[Result
ID]]&amp;"-tree.png", "Tree " &amp; Table2[[#This Row],[Result
ID]])</f>
        <v>Tree 12</v>
      </c>
      <c r="S13" s="6" t="str">
        <f>HYPERLINK("Results\"&amp;Table2[[#This Row],[Result
ID]]&amp;"-chart.png", "Chart " &amp; Table2[[#This Row],[Result
ID]])</f>
        <v>Chart 12</v>
      </c>
      <c r="T13" s="6" t="str">
        <f>HYPERLINK("Results\"&amp;Table2[[#This Row],[Result
ID]]&amp;".csv", "Open CSV " &amp; Table2[[#This Row],[Result
ID]])</f>
        <v>Open CSV 12</v>
      </c>
    </row>
    <row r="14" spans="1:20" x14ac:dyDescent="0.45">
      <c r="A14" s="20" t="s">
        <v>34</v>
      </c>
      <c r="B14" s="9">
        <v>1</v>
      </c>
      <c r="C14" s="9">
        <v>1</v>
      </c>
      <c r="D14" s="3" t="s">
        <v>77</v>
      </c>
      <c r="E14" s="3" t="s">
        <v>3</v>
      </c>
      <c r="F14" s="7" t="s">
        <v>122</v>
      </c>
      <c r="G14" s="4">
        <v>0</v>
      </c>
      <c r="H14" s="5">
        <v>0.5</v>
      </c>
      <c r="I14" s="5" t="b">
        <v>0</v>
      </c>
      <c r="J14" s="5" t="b">
        <v>0</v>
      </c>
      <c r="K14" s="18">
        <v>5</v>
      </c>
      <c r="L14" s="13">
        <v>7834</v>
      </c>
      <c r="M14" s="5">
        <v>8124</v>
      </c>
      <c r="N14" s="8">
        <f>Table2[[#This Row],[Correct
Count]]/Table2[[#This Row],[Points
Checked]]*100</f>
        <v>96.430329886755288</v>
      </c>
      <c r="O14" s="9">
        <v>415</v>
      </c>
      <c r="P14" s="23"/>
      <c r="Q14" s="6" t="str">
        <f>HYPERLINK("Results\"&amp;Table2[[#This Row],[Result
ID]]&amp;"-details.txt", "Details " &amp; Table2[[#This Row],[Result
ID]])</f>
        <v>Details 13</v>
      </c>
      <c r="R14" s="6" t="str">
        <f>HYPERLINK("Results\"&amp;Table2[[#This Row],[Result
ID]]&amp;"-tree.png", "Tree " &amp; Table2[[#This Row],[Result
ID]])</f>
        <v>Tree 13</v>
      </c>
      <c r="S14" s="6" t="str">
        <f>HYPERLINK("Results\"&amp;Table2[[#This Row],[Result
ID]]&amp;"-chart.png", "Chart " &amp; Table2[[#This Row],[Result
ID]])</f>
        <v>Chart 13</v>
      </c>
      <c r="T14" s="6" t="str">
        <f>HYPERLINK("Results\"&amp;Table2[[#This Row],[Result
ID]]&amp;".csv", "Open CSV " &amp; Table2[[#This Row],[Result
ID]])</f>
        <v>Open CSV 13</v>
      </c>
    </row>
    <row r="15" spans="1:20" x14ac:dyDescent="0.45">
      <c r="A15" s="20" t="s">
        <v>34</v>
      </c>
      <c r="B15" s="9">
        <v>1</v>
      </c>
      <c r="C15" s="9">
        <v>1</v>
      </c>
      <c r="D15" s="3" t="s">
        <v>82</v>
      </c>
      <c r="E15" s="3" t="s">
        <v>3</v>
      </c>
      <c r="F15" s="7" t="s">
        <v>123</v>
      </c>
      <c r="G15" s="4">
        <v>0</v>
      </c>
      <c r="H15" s="5">
        <v>0.55000000000000004</v>
      </c>
      <c r="I15" s="5" t="b">
        <v>0</v>
      </c>
      <c r="J15" s="5" t="b">
        <v>0</v>
      </c>
      <c r="K15" s="18">
        <v>5</v>
      </c>
      <c r="L15" s="13">
        <v>7989</v>
      </c>
      <c r="M15" s="5">
        <v>8124</v>
      </c>
      <c r="N15" s="8">
        <f>Table2[[#This Row],[Correct
Count]]/Table2[[#This Row],[Points
Checked]]*100</f>
        <v>98.33825701624815</v>
      </c>
      <c r="O15" s="9">
        <v>370</v>
      </c>
      <c r="P15" s="23"/>
      <c r="Q15" s="6" t="str">
        <f>HYPERLINK("Results\"&amp;Table2[[#This Row],[Result
ID]]&amp;"-details.txt", "Details " &amp; Table2[[#This Row],[Result
ID]])</f>
        <v>Details 18</v>
      </c>
      <c r="R15" s="6" t="str">
        <f>HYPERLINK("Results\"&amp;Table2[[#This Row],[Result
ID]]&amp;"-tree.png", "Tree " &amp; Table2[[#This Row],[Result
ID]])</f>
        <v>Tree 18</v>
      </c>
      <c r="S15" s="6" t="str">
        <f>HYPERLINK("Results\"&amp;Table2[[#This Row],[Result
ID]]&amp;"-chart.png", "Chart " &amp; Table2[[#This Row],[Result
ID]])</f>
        <v>Chart 18</v>
      </c>
      <c r="T15" s="6" t="str">
        <f>HYPERLINK("Results\"&amp;Table2[[#This Row],[Result
ID]]&amp;".csv", "Open CSV " &amp; Table2[[#This Row],[Result
ID]])</f>
        <v>Open CSV 18</v>
      </c>
    </row>
    <row r="16" spans="1:20" x14ac:dyDescent="0.45">
      <c r="A16" s="20" t="s">
        <v>34</v>
      </c>
      <c r="B16" s="9">
        <v>1</v>
      </c>
      <c r="C16" s="9">
        <v>1</v>
      </c>
      <c r="D16" s="3" t="s">
        <v>78</v>
      </c>
      <c r="E16" s="3" t="s">
        <v>3</v>
      </c>
      <c r="F16" s="7" t="s">
        <v>124</v>
      </c>
      <c r="G16" s="4">
        <v>0</v>
      </c>
      <c r="H16" s="5">
        <v>0.6</v>
      </c>
      <c r="I16" s="5" t="b">
        <v>0</v>
      </c>
      <c r="J16" s="5" t="b">
        <v>0</v>
      </c>
      <c r="K16" s="18">
        <v>5</v>
      </c>
      <c r="L16" s="13">
        <v>8002</v>
      </c>
      <c r="M16" s="5">
        <v>8124</v>
      </c>
      <c r="N16" s="8">
        <f>Table2[[#This Row],[Correct
Count]]/Table2[[#This Row],[Points
Checked]]*100</f>
        <v>98.498276710979809</v>
      </c>
      <c r="O16" s="9">
        <v>384</v>
      </c>
      <c r="P16" s="23"/>
      <c r="Q16" s="6" t="str">
        <f>HYPERLINK("Results\"&amp;Table2[[#This Row],[Result
ID]]&amp;"-details.txt", "Details " &amp; Table2[[#This Row],[Result
ID]])</f>
        <v>Details 14</v>
      </c>
      <c r="R16" s="6" t="str">
        <f>HYPERLINK("Results\"&amp;Table2[[#This Row],[Result
ID]]&amp;"-tree.png", "Tree " &amp; Table2[[#This Row],[Result
ID]])</f>
        <v>Tree 14</v>
      </c>
      <c r="S16" s="6" t="str">
        <f>HYPERLINK("Results\"&amp;Table2[[#This Row],[Result
ID]]&amp;"-chart.png", "Chart " &amp; Table2[[#This Row],[Result
ID]])</f>
        <v>Chart 14</v>
      </c>
      <c r="T16" s="6" t="str">
        <f>HYPERLINK("Results\"&amp;Table2[[#This Row],[Result
ID]]&amp;".csv", "Open CSV " &amp; Table2[[#This Row],[Result
ID]])</f>
        <v>Open CSV 14</v>
      </c>
    </row>
    <row r="17" spans="1:20" x14ac:dyDescent="0.45">
      <c r="A17" s="20" t="s">
        <v>34</v>
      </c>
      <c r="B17" s="9">
        <v>1</v>
      </c>
      <c r="C17" s="9">
        <v>1</v>
      </c>
      <c r="D17" s="3" t="s">
        <v>83</v>
      </c>
      <c r="E17" s="3" t="s">
        <v>3</v>
      </c>
      <c r="F17" s="7" t="s">
        <v>125</v>
      </c>
      <c r="G17" s="4">
        <v>0</v>
      </c>
      <c r="H17" s="5">
        <v>0.65</v>
      </c>
      <c r="I17" s="5" t="b">
        <v>0</v>
      </c>
      <c r="J17" s="5" t="b">
        <v>0</v>
      </c>
      <c r="K17" s="18">
        <v>5</v>
      </c>
      <c r="L17" s="13">
        <v>7997</v>
      </c>
      <c r="M17" s="5">
        <v>8124</v>
      </c>
      <c r="N17" s="8">
        <f>Table2[[#This Row],[Correct
Count]]/Table2[[#This Row],[Points
Checked]]*100</f>
        <v>98.436730674544563</v>
      </c>
      <c r="O17" s="9">
        <v>397</v>
      </c>
      <c r="P17" s="23"/>
      <c r="Q17" s="6" t="str">
        <f>HYPERLINK("Results\"&amp;Table2[[#This Row],[Result
ID]]&amp;"-details.txt", "Details " &amp; Table2[[#This Row],[Result
ID]])</f>
        <v>Details 19</v>
      </c>
      <c r="R17" s="6" t="str">
        <f>HYPERLINK("Results\"&amp;Table2[[#This Row],[Result
ID]]&amp;"-tree.png", "Tree " &amp; Table2[[#This Row],[Result
ID]])</f>
        <v>Tree 19</v>
      </c>
      <c r="S17" s="6" t="str">
        <f>HYPERLINK("Results\"&amp;Table2[[#This Row],[Result
ID]]&amp;"-chart.png", "Chart " &amp; Table2[[#This Row],[Result
ID]])</f>
        <v>Chart 19</v>
      </c>
      <c r="T17" s="6" t="str">
        <f>HYPERLINK("Results\"&amp;Table2[[#This Row],[Result
ID]]&amp;".csv", "Open CSV " &amp; Table2[[#This Row],[Result
ID]])</f>
        <v>Open CSV 19</v>
      </c>
    </row>
    <row r="18" spans="1:20" x14ac:dyDescent="0.45">
      <c r="A18" s="20" t="s">
        <v>34</v>
      </c>
      <c r="B18" s="9">
        <v>1</v>
      </c>
      <c r="C18" s="9">
        <v>1</v>
      </c>
      <c r="D18" s="3" t="s">
        <v>79</v>
      </c>
      <c r="E18" s="3" t="s">
        <v>3</v>
      </c>
      <c r="F18" s="7" t="s">
        <v>126</v>
      </c>
      <c r="G18" s="4">
        <v>0</v>
      </c>
      <c r="H18" s="5">
        <v>0.7</v>
      </c>
      <c r="I18" s="5" t="b">
        <v>0</v>
      </c>
      <c r="J18" s="5" t="b">
        <v>0</v>
      </c>
      <c r="K18" s="18">
        <v>5</v>
      </c>
      <c r="L18" s="13">
        <v>7993</v>
      </c>
      <c r="M18" s="5">
        <v>8124</v>
      </c>
      <c r="N18" s="8">
        <f>Table2[[#This Row],[Correct
Count]]/Table2[[#This Row],[Points
Checked]]*100</f>
        <v>98.387493845396364</v>
      </c>
      <c r="O18" s="9">
        <v>432</v>
      </c>
      <c r="P18" s="23"/>
      <c r="Q18" s="6" t="str">
        <f>HYPERLINK("Results\"&amp;Table2[[#This Row],[Result
ID]]&amp;"-details.txt", "Details " &amp; Table2[[#This Row],[Result
ID]])</f>
        <v>Details 15</v>
      </c>
      <c r="R18" s="6" t="str">
        <f>HYPERLINK("Results\"&amp;Table2[[#This Row],[Result
ID]]&amp;"-tree.png", "Tree " &amp; Table2[[#This Row],[Result
ID]])</f>
        <v>Tree 15</v>
      </c>
      <c r="S18" s="6" t="str">
        <f>HYPERLINK("Results\"&amp;Table2[[#This Row],[Result
ID]]&amp;"-chart.png", "Chart " &amp; Table2[[#This Row],[Result
ID]])</f>
        <v>Chart 15</v>
      </c>
      <c r="T18" s="6" t="str">
        <f>HYPERLINK("Results\"&amp;Table2[[#This Row],[Result
ID]]&amp;".csv", "Open CSV " &amp; Table2[[#This Row],[Result
ID]])</f>
        <v>Open CSV 15</v>
      </c>
    </row>
    <row r="19" spans="1:20" x14ac:dyDescent="0.45">
      <c r="A19" s="20" t="s">
        <v>34</v>
      </c>
      <c r="B19" s="9">
        <v>1</v>
      </c>
      <c r="C19" s="9">
        <v>1</v>
      </c>
      <c r="D19" s="3" t="s">
        <v>84</v>
      </c>
      <c r="E19" s="3" t="s">
        <v>3</v>
      </c>
      <c r="F19" s="7" t="s">
        <v>127</v>
      </c>
      <c r="G19" s="4">
        <v>0</v>
      </c>
      <c r="H19" s="5">
        <v>0.75</v>
      </c>
      <c r="I19" s="5" t="b">
        <v>0</v>
      </c>
      <c r="J19" s="5" t="b">
        <v>0</v>
      </c>
      <c r="K19" s="18">
        <v>5</v>
      </c>
      <c r="L19" s="13">
        <v>8000</v>
      </c>
      <c r="M19" s="5">
        <v>8124</v>
      </c>
      <c r="N19" s="8">
        <f>Table2[[#This Row],[Correct
Count]]/Table2[[#This Row],[Points
Checked]]*100</f>
        <v>98.473658296405702</v>
      </c>
      <c r="O19" s="9">
        <v>336</v>
      </c>
      <c r="P19" s="23"/>
      <c r="Q19" s="6" t="str">
        <f>HYPERLINK("Results\"&amp;Table2[[#This Row],[Result
ID]]&amp;"-details.txt", "Details " &amp; Table2[[#This Row],[Result
ID]])</f>
        <v>Details 20</v>
      </c>
      <c r="R19" s="6" t="str">
        <f>HYPERLINK("Results\"&amp;Table2[[#This Row],[Result
ID]]&amp;"-tree.png", "Tree " &amp; Table2[[#This Row],[Result
ID]])</f>
        <v>Tree 20</v>
      </c>
      <c r="S19" s="6" t="str">
        <f>HYPERLINK("Results\"&amp;Table2[[#This Row],[Result
ID]]&amp;"-chart.png", "Chart " &amp; Table2[[#This Row],[Result
ID]])</f>
        <v>Chart 20</v>
      </c>
      <c r="T19" s="6" t="str">
        <f>HYPERLINK("Results\"&amp;Table2[[#This Row],[Result
ID]]&amp;".csv", "Open CSV " &amp; Table2[[#This Row],[Result
ID]])</f>
        <v>Open CSV 20</v>
      </c>
    </row>
    <row r="20" spans="1:20" x14ac:dyDescent="0.45">
      <c r="A20" s="20" t="s">
        <v>34</v>
      </c>
      <c r="B20" s="9">
        <v>1</v>
      </c>
      <c r="C20" s="9">
        <v>1</v>
      </c>
      <c r="D20" s="3" t="s">
        <v>80</v>
      </c>
      <c r="E20" s="3" t="s">
        <v>3</v>
      </c>
      <c r="F20" s="7" t="s">
        <v>128</v>
      </c>
      <c r="G20" s="4">
        <v>0</v>
      </c>
      <c r="H20" s="5">
        <v>0.8</v>
      </c>
      <c r="I20" s="5" t="b">
        <v>0</v>
      </c>
      <c r="J20" s="5" t="b">
        <v>0</v>
      </c>
      <c r="K20" s="18">
        <v>5</v>
      </c>
      <c r="L20" s="13">
        <v>8003</v>
      </c>
      <c r="M20" s="5">
        <v>8124</v>
      </c>
      <c r="N20" s="8">
        <f>Table2[[#This Row],[Correct
Count]]/Table2[[#This Row],[Points
Checked]]*100</f>
        <v>98.510585918266869</v>
      </c>
      <c r="O20" s="9">
        <v>288</v>
      </c>
      <c r="P20" s="23"/>
      <c r="Q20" s="6" t="str">
        <f>HYPERLINK("Results\"&amp;Table2[[#This Row],[Result
ID]]&amp;"-details.txt", "Details " &amp; Table2[[#This Row],[Result
ID]])</f>
        <v>Details 16</v>
      </c>
      <c r="R20" s="6" t="str">
        <f>HYPERLINK("Results\"&amp;Table2[[#This Row],[Result
ID]]&amp;"-tree.png", "Tree " &amp; Table2[[#This Row],[Result
ID]])</f>
        <v>Tree 16</v>
      </c>
      <c r="S20" s="6" t="str">
        <f>HYPERLINK("Results\"&amp;Table2[[#This Row],[Result
ID]]&amp;"-chart.png", "Chart " &amp; Table2[[#This Row],[Result
ID]])</f>
        <v>Chart 16</v>
      </c>
      <c r="T20" s="6" t="str">
        <f>HYPERLINK("Results\"&amp;Table2[[#This Row],[Result
ID]]&amp;".csv", "Open CSV " &amp; Table2[[#This Row],[Result
ID]])</f>
        <v>Open CSV 16</v>
      </c>
    </row>
    <row r="21" spans="1:20" x14ac:dyDescent="0.45">
      <c r="A21" s="20" t="s">
        <v>34</v>
      </c>
      <c r="B21" s="9">
        <v>1</v>
      </c>
      <c r="C21" s="9">
        <v>1</v>
      </c>
      <c r="D21" s="3" t="s">
        <v>85</v>
      </c>
      <c r="E21" s="3" t="s">
        <v>3</v>
      </c>
      <c r="F21" s="7" t="s">
        <v>129</v>
      </c>
      <c r="G21" s="4">
        <v>0</v>
      </c>
      <c r="H21" s="5">
        <v>0.85</v>
      </c>
      <c r="I21" s="5" t="b">
        <v>0</v>
      </c>
      <c r="J21" s="5" t="b">
        <v>0</v>
      </c>
      <c r="K21" s="18">
        <v>5</v>
      </c>
      <c r="L21" s="13">
        <v>7716</v>
      </c>
      <c r="M21" s="5">
        <v>8124</v>
      </c>
      <c r="N21" s="8">
        <f>Table2[[#This Row],[Correct
Count]]/Table2[[#This Row],[Points
Checked]]*100</f>
        <v>94.977843426883311</v>
      </c>
      <c r="O21" s="9">
        <v>256</v>
      </c>
      <c r="P21" s="23"/>
      <c r="Q21" s="6" t="str">
        <f>HYPERLINK("Results\"&amp;Table2[[#This Row],[Result
ID]]&amp;"-details.txt", "Details " &amp; Table2[[#This Row],[Result
ID]])</f>
        <v>Details 21</v>
      </c>
      <c r="R21" s="6" t="str">
        <f>HYPERLINK("Results\"&amp;Table2[[#This Row],[Result
ID]]&amp;"-tree.png", "Tree " &amp; Table2[[#This Row],[Result
ID]])</f>
        <v>Tree 21</v>
      </c>
      <c r="S21" s="6" t="str">
        <f>HYPERLINK("Results\"&amp;Table2[[#This Row],[Result
ID]]&amp;"-chart.png", "Chart " &amp; Table2[[#This Row],[Result
ID]])</f>
        <v>Chart 21</v>
      </c>
      <c r="T21" s="6" t="str">
        <f>HYPERLINK("Results\"&amp;Table2[[#This Row],[Result
ID]]&amp;".csv", "Open CSV " &amp; Table2[[#This Row],[Result
ID]])</f>
        <v>Open CSV 21</v>
      </c>
    </row>
    <row r="22" spans="1:20" x14ac:dyDescent="0.45">
      <c r="A22" s="20" t="s">
        <v>34</v>
      </c>
      <c r="B22" s="9">
        <v>1</v>
      </c>
      <c r="C22" s="9">
        <v>1</v>
      </c>
      <c r="D22" s="3" t="s">
        <v>81</v>
      </c>
      <c r="E22" s="3" t="s">
        <v>3</v>
      </c>
      <c r="F22" s="7" t="s">
        <v>130</v>
      </c>
      <c r="G22" s="4">
        <v>0</v>
      </c>
      <c r="H22" s="5">
        <v>0.9</v>
      </c>
      <c r="I22" s="5" t="b">
        <v>0</v>
      </c>
      <c r="J22" s="5" t="b">
        <v>0</v>
      </c>
      <c r="K22" s="18">
        <v>5</v>
      </c>
      <c r="L22" s="13">
        <v>7960</v>
      </c>
      <c r="M22" s="5">
        <v>8124</v>
      </c>
      <c r="N22" s="8">
        <f>Table2[[#This Row],[Correct
Count]]/Table2[[#This Row],[Points
Checked]]*100</f>
        <v>97.981290004923679</v>
      </c>
      <c r="O22" s="9">
        <v>274</v>
      </c>
      <c r="P22" s="23"/>
      <c r="Q22" s="6" t="str">
        <f>HYPERLINK("Results\"&amp;Table2[[#This Row],[Result
ID]]&amp;"-details.txt", "Details " &amp; Table2[[#This Row],[Result
ID]])</f>
        <v>Details 17</v>
      </c>
      <c r="R22" s="6" t="str">
        <f>HYPERLINK("Results\"&amp;Table2[[#This Row],[Result
ID]]&amp;"-tree.png", "Tree " &amp; Table2[[#This Row],[Result
ID]])</f>
        <v>Tree 17</v>
      </c>
      <c r="S22" s="6" t="str">
        <f>HYPERLINK("Results\"&amp;Table2[[#This Row],[Result
ID]]&amp;"-chart.png", "Chart " &amp; Table2[[#This Row],[Result
ID]])</f>
        <v>Chart 17</v>
      </c>
      <c r="T22" s="6" t="str">
        <f>HYPERLINK("Results\"&amp;Table2[[#This Row],[Result
ID]]&amp;".csv", "Open CSV " &amp; Table2[[#This Row],[Result
ID]])</f>
        <v>Open CSV 17</v>
      </c>
    </row>
    <row r="23" spans="1:20" x14ac:dyDescent="0.45">
      <c r="A23" s="20" t="s">
        <v>34</v>
      </c>
      <c r="B23" s="9">
        <v>1</v>
      </c>
      <c r="C23" s="9">
        <v>1</v>
      </c>
      <c r="D23" s="3" t="s">
        <v>86</v>
      </c>
      <c r="E23" s="3" t="s">
        <v>3</v>
      </c>
      <c r="F23" s="7" t="s">
        <v>131</v>
      </c>
      <c r="G23" s="4">
        <v>0</v>
      </c>
      <c r="H23" s="5">
        <v>0.95</v>
      </c>
      <c r="I23" s="5" t="b">
        <v>0</v>
      </c>
      <c r="J23" s="5" t="b">
        <v>0</v>
      </c>
      <c r="K23" s="18">
        <v>5</v>
      </c>
      <c r="L23" s="13">
        <v>8003</v>
      </c>
      <c r="M23" s="5">
        <v>8124</v>
      </c>
      <c r="N23" s="8">
        <f>Table2[[#This Row],[Correct
Count]]/Table2[[#This Row],[Points
Checked]]*100</f>
        <v>98.510585918266869</v>
      </c>
      <c r="O23" s="9">
        <v>239</v>
      </c>
      <c r="P23" s="23"/>
      <c r="Q23" s="6" t="str">
        <f>HYPERLINK("Results\"&amp;Table2[[#This Row],[Result
ID]]&amp;"-details.txt", "Details " &amp; Table2[[#This Row],[Result
ID]])</f>
        <v>Details 22</v>
      </c>
      <c r="R23" s="6" t="str">
        <f>HYPERLINK("Results\"&amp;Table2[[#This Row],[Result
ID]]&amp;"-tree.png", "Tree " &amp; Table2[[#This Row],[Result
ID]])</f>
        <v>Tree 22</v>
      </c>
      <c r="S23" s="6" t="str">
        <f>HYPERLINK("Results\"&amp;Table2[[#This Row],[Result
ID]]&amp;"-chart.png", "Chart " &amp; Table2[[#This Row],[Result
ID]])</f>
        <v>Chart 22</v>
      </c>
      <c r="T23" s="6" t="str">
        <f>HYPERLINK("Results\"&amp;Table2[[#This Row],[Result
ID]]&amp;".csv", "Open CSV " &amp; Table2[[#This Row],[Result
ID]])</f>
        <v>Open CSV 22</v>
      </c>
    </row>
    <row r="24" spans="1:20" x14ac:dyDescent="0.45">
      <c r="A24" s="20" t="s">
        <v>35</v>
      </c>
      <c r="B24" s="9">
        <v>1</v>
      </c>
      <c r="C24" s="9">
        <v>1</v>
      </c>
      <c r="D24" s="3" t="s">
        <v>96</v>
      </c>
      <c r="E24" s="3" t="s">
        <v>3</v>
      </c>
      <c r="F24" s="7" t="s">
        <v>113</v>
      </c>
      <c r="G24" s="4">
        <v>0</v>
      </c>
      <c r="H24" s="5">
        <v>0.85</v>
      </c>
      <c r="I24" s="5" t="b">
        <v>0</v>
      </c>
      <c r="J24" s="5" t="b">
        <v>0</v>
      </c>
      <c r="K24" s="18">
        <v>5</v>
      </c>
      <c r="L24" s="13">
        <v>7731</v>
      </c>
      <c r="M24" s="5">
        <v>8124</v>
      </c>
      <c r="N24" s="8">
        <f>Table2[[#This Row],[Correct
Count]]/Table2[[#This Row],[Points
Checked]]*100</f>
        <v>95.162481536189063</v>
      </c>
      <c r="O24" s="9">
        <v>256</v>
      </c>
      <c r="P24" s="23"/>
      <c r="Q24" s="6" t="str">
        <f>HYPERLINK("Results\"&amp;Table2[[#This Row],[Result
ID]]&amp;"-details.txt", "Details " &amp; Table2[[#This Row],[Result
ID]])</f>
        <v>Details 32</v>
      </c>
      <c r="R24" s="6" t="str">
        <f>HYPERLINK("Results\"&amp;Table2[[#This Row],[Result
ID]]&amp;"-tree.png", "Tree " &amp; Table2[[#This Row],[Result
ID]])</f>
        <v>Tree 32</v>
      </c>
      <c r="S24" s="6" t="str">
        <f>HYPERLINK("Results\"&amp;Table2[[#This Row],[Result
ID]]&amp;"-chart.png", "Chart " &amp; Table2[[#This Row],[Result
ID]])</f>
        <v>Chart 32</v>
      </c>
      <c r="T24" s="6" t="str">
        <f>HYPERLINK("Results\"&amp;Table2[[#This Row],[Result
ID]]&amp;".csv", "Open CSV " &amp; Table2[[#This Row],[Result
ID]])</f>
        <v>Open CSV 32</v>
      </c>
    </row>
    <row r="25" spans="1:20" x14ac:dyDescent="0.45">
      <c r="A25" s="20" t="s">
        <v>35</v>
      </c>
      <c r="B25" s="9">
        <v>1</v>
      </c>
      <c r="C25" s="9">
        <v>1</v>
      </c>
      <c r="D25" s="3" t="s">
        <v>97</v>
      </c>
      <c r="E25" s="3" t="s">
        <v>3</v>
      </c>
      <c r="F25" s="7" t="s">
        <v>114</v>
      </c>
      <c r="G25" s="4">
        <v>0.01</v>
      </c>
      <c r="H25" s="5">
        <v>0.85</v>
      </c>
      <c r="I25" s="5" t="b">
        <v>0</v>
      </c>
      <c r="J25" s="5" t="b">
        <v>0</v>
      </c>
      <c r="K25" s="18">
        <v>5</v>
      </c>
      <c r="L25" s="13">
        <v>8004</v>
      </c>
      <c r="M25" s="5">
        <v>8124</v>
      </c>
      <c r="N25" s="8">
        <f>Table2[[#This Row],[Correct
Count]]/Table2[[#This Row],[Points
Checked]]*100</f>
        <v>98.522895125553916</v>
      </c>
      <c r="O25" s="9">
        <v>955</v>
      </c>
      <c r="P25" s="23"/>
      <c r="Q25" s="6" t="str">
        <f>HYPERLINK("Results\"&amp;Table2[[#This Row],[Result
ID]]&amp;"-details.txt", "Details " &amp; Table2[[#This Row],[Result
ID]])</f>
        <v>Details 33</v>
      </c>
      <c r="R25" s="6" t="str">
        <f>HYPERLINK("Results\"&amp;Table2[[#This Row],[Result
ID]]&amp;"-tree.png", "Tree " &amp; Table2[[#This Row],[Result
ID]])</f>
        <v>Tree 33</v>
      </c>
      <c r="S25" s="6" t="str">
        <f>HYPERLINK("Results\"&amp;Table2[[#This Row],[Result
ID]]&amp;"-chart.png", "Chart " &amp; Table2[[#This Row],[Result
ID]])</f>
        <v>Chart 33</v>
      </c>
      <c r="T25" s="6" t="str">
        <f>HYPERLINK("Results\"&amp;Table2[[#This Row],[Result
ID]]&amp;".csv", "Open CSV " &amp; Table2[[#This Row],[Result
ID]])</f>
        <v>Open CSV 33</v>
      </c>
    </row>
    <row r="26" spans="1:20" x14ac:dyDescent="0.45">
      <c r="A26" s="20" t="s">
        <v>35</v>
      </c>
      <c r="B26" s="9">
        <v>1</v>
      </c>
      <c r="C26" s="9">
        <v>1</v>
      </c>
      <c r="D26" s="3" t="s">
        <v>87</v>
      </c>
      <c r="E26" s="3" t="s">
        <v>3</v>
      </c>
      <c r="F26" s="7" t="s">
        <v>115</v>
      </c>
      <c r="G26" s="4">
        <v>0.1</v>
      </c>
      <c r="H26" s="5">
        <v>0.85</v>
      </c>
      <c r="I26" s="5" t="b">
        <v>0</v>
      </c>
      <c r="J26" s="5" t="b">
        <v>0</v>
      </c>
      <c r="K26" s="18">
        <v>5</v>
      </c>
      <c r="L26" s="13">
        <v>7977</v>
      </c>
      <c r="M26" s="5">
        <v>8124</v>
      </c>
      <c r="N26" s="8">
        <f>Table2[[#This Row],[Correct
Count]]/Table2[[#This Row],[Points
Checked]]*100</f>
        <v>98.190546528803551</v>
      </c>
      <c r="O26" s="9">
        <v>4292</v>
      </c>
      <c r="P26" s="23"/>
      <c r="Q26" s="6" t="str">
        <f>HYPERLINK("Results\"&amp;Table2[[#This Row],[Result
ID]]&amp;"-details.txt", "Details " &amp; Table2[[#This Row],[Result
ID]])</f>
        <v>Details 23</v>
      </c>
      <c r="R26" s="6" t="str">
        <f>HYPERLINK("Results\"&amp;Table2[[#This Row],[Result
ID]]&amp;"-tree.png", "Tree " &amp; Table2[[#This Row],[Result
ID]])</f>
        <v>Tree 23</v>
      </c>
      <c r="S26" s="6" t="str">
        <f>HYPERLINK("Results\"&amp;Table2[[#This Row],[Result
ID]]&amp;"-chart.png", "Chart " &amp; Table2[[#This Row],[Result
ID]])</f>
        <v>Chart 23</v>
      </c>
      <c r="T26" s="6" t="str">
        <f>HYPERLINK("Results\"&amp;Table2[[#This Row],[Result
ID]]&amp;".csv", "Open CSV " &amp; Table2[[#This Row],[Result
ID]])</f>
        <v>Open CSV 23</v>
      </c>
    </row>
    <row r="27" spans="1:20" x14ac:dyDescent="0.45">
      <c r="A27" s="20" t="s">
        <v>35</v>
      </c>
      <c r="B27" s="9">
        <v>1</v>
      </c>
      <c r="C27" s="9">
        <v>1</v>
      </c>
      <c r="D27" s="3" t="s">
        <v>88</v>
      </c>
      <c r="E27" s="3" t="s">
        <v>3</v>
      </c>
      <c r="F27" s="7" t="s">
        <v>135</v>
      </c>
      <c r="G27" s="4">
        <v>0.2</v>
      </c>
      <c r="H27" s="5">
        <v>0.85</v>
      </c>
      <c r="I27" s="5" t="b">
        <v>0</v>
      </c>
      <c r="J27" s="5" t="b">
        <v>0</v>
      </c>
      <c r="K27" s="18">
        <v>5</v>
      </c>
      <c r="L27" s="13">
        <v>6818</v>
      </c>
      <c r="M27" s="5">
        <v>8124</v>
      </c>
      <c r="N27" s="8">
        <f>Table2[[#This Row],[Correct
Count]]/Table2[[#This Row],[Points
Checked]]*100</f>
        <v>83.924175283111765</v>
      </c>
      <c r="O27" s="9">
        <v>8722</v>
      </c>
      <c r="P27" s="23"/>
      <c r="Q27" s="6" t="str">
        <f>HYPERLINK("Results\"&amp;Table2[[#This Row],[Result
ID]]&amp;"-details.txt", "Details " &amp; Table2[[#This Row],[Result
ID]])</f>
        <v>Details 24</v>
      </c>
      <c r="R27" s="6" t="str">
        <f>HYPERLINK("Results\"&amp;Table2[[#This Row],[Result
ID]]&amp;"-tree.png", "Tree " &amp; Table2[[#This Row],[Result
ID]])</f>
        <v>Tree 24</v>
      </c>
      <c r="S27" s="6" t="str">
        <f>HYPERLINK("Results\"&amp;Table2[[#This Row],[Result
ID]]&amp;"-chart.png", "Chart " &amp; Table2[[#This Row],[Result
ID]])</f>
        <v>Chart 24</v>
      </c>
      <c r="T27" s="6" t="str">
        <f>HYPERLINK("Results\"&amp;Table2[[#This Row],[Result
ID]]&amp;".csv", "Open CSV " &amp; Table2[[#This Row],[Result
ID]])</f>
        <v>Open CSV 24</v>
      </c>
    </row>
    <row r="28" spans="1:20" x14ac:dyDescent="0.45">
      <c r="A28" s="20" t="s">
        <v>35</v>
      </c>
      <c r="B28" s="9">
        <v>1</v>
      </c>
      <c r="C28" s="9">
        <v>1</v>
      </c>
      <c r="D28" s="3" t="s">
        <v>89</v>
      </c>
      <c r="E28" s="3" t="s">
        <v>3</v>
      </c>
      <c r="F28" s="7" t="s">
        <v>136</v>
      </c>
      <c r="G28" s="4">
        <v>0.3</v>
      </c>
      <c r="H28" s="5">
        <v>0.85</v>
      </c>
      <c r="I28" s="5" t="b">
        <v>0</v>
      </c>
      <c r="J28" s="5" t="b">
        <v>0</v>
      </c>
      <c r="K28" s="18">
        <v>5</v>
      </c>
      <c r="L28" s="13">
        <v>8011</v>
      </c>
      <c r="M28" s="5">
        <v>8124</v>
      </c>
      <c r="N28" s="8">
        <f>Table2[[#This Row],[Correct
Count]]/Table2[[#This Row],[Points
Checked]]*100</f>
        <v>98.609059576563268</v>
      </c>
      <c r="O28" s="9">
        <v>14361</v>
      </c>
      <c r="P28" s="23"/>
      <c r="Q28" s="6" t="str">
        <f>HYPERLINK("Results\"&amp;Table2[[#This Row],[Result
ID]]&amp;"-details.txt", "Details " &amp; Table2[[#This Row],[Result
ID]])</f>
        <v>Details 25</v>
      </c>
      <c r="R28" s="6" t="str">
        <f>HYPERLINK("Results\"&amp;Table2[[#This Row],[Result
ID]]&amp;"-tree.png", "Tree " &amp; Table2[[#This Row],[Result
ID]])</f>
        <v>Tree 25</v>
      </c>
      <c r="S28" s="6" t="str">
        <f>HYPERLINK("Results\"&amp;Table2[[#This Row],[Result
ID]]&amp;"-chart.png", "Chart " &amp; Table2[[#This Row],[Result
ID]])</f>
        <v>Chart 25</v>
      </c>
      <c r="T28" s="6" t="str">
        <f>HYPERLINK("Results\"&amp;Table2[[#This Row],[Result
ID]]&amp;".csv", "Open CSV " &amp; Table2[[#This Row],[Result
ID]])</f>
        <v>Open CSV 25</v>
      </c>
    </row>
    <row r="29" spans="1:20" x14ac:dyDescent="0.45">
      <c r="A29" s="20" t="s">
        <v>35</v>
      </c>
      <c r="B29" s="9">
        <v>1</v>
      </c>
      <c r="C29" s="9">
        <v>1</v>
      </c>
      <c r="D29" s="3" t="s">
        <v>90</v>
      </c>
      <c r="E29" s="3" t="s">
        <v>3</v>
      </c>
      <c r="F29" s="7" t="s">
        <v>137</v>
      </c>
      <c r="G29" s="4">
        <v>0.4</v>
      </c>
      <c r="H29" s="5">
        <v>0.85</v>
      </c>
      <c r="I29" s="5" t="b">
        <v>0</v>
      </c>
      <c r="J29" s="5" t="b">
        <v>0</v>
      </c>
      <c r="K29" s="18">
        <v>5</v>
      </c>
      <c r="L29" s="13">
        <v>8004</v>
      </c>
      <c r="M29" s="5">
        <v>8124</v>
      </c>
      <c r="N29" s="8">
        <f>Table2[[#This Row],[Correct
Count]]/Table2[[#This Row],[Points
Checked]]*100</f>
        <v>98.522895125553916</v>
      </c>
      <c r="O29" s="9">
        <v>22769</v>
      </c>
      <c r="P29" s="23"/>
      <c r="Q29" s="6" t="str">
        <f>HYPERLINK("Results\"&amp;Table2[[#This Row],[Result
ID]]&amp;"-details.txt", "Details " &amp; Table2[[#This Row],[Result
ID]])</f>
        <v>Details 26</v>
      </c>
      <c r="R29" s="6" t="str">
        <f>HYPERLINK("Results\"&amp;Table2[[#This Row],[Result
ID]]&amp;"-tree.png", "Tree " &amp; Table2[[#This Row],[Result
ID]])</f>
        <v>Tree 26</v>
      </c>
      <c r="S29" s="6" t="str">
        <f>HYPERLINK("Results\"&amp;Table2[[#This Row],[Result
ID]]&amp;"-chart.png", "Chart " &amp; Table2[[#This Row],[Result
ID]])</f>
        <v>Chart 26</v>
      </c>
      <c r="T29" s="6" t="str">
        <f>HYPERLINK("Results\"&amp;Table2[[#This Row],[Result
ID]]&amp;".csv", "Open CSV " &amp; Table2[[#This Row],[Result
ID]])</f>
        <v>Open CSV 26</v>
      </c>
    </row>
    <row r="30" spans="1:20" x14ac:dyDescent="0.45">
      <c r="A30" s="20" t="s">
        <v>35</v>
      </c>
      <c r="B30" s="9">
        <v>1</v>
      </c>
      <c r="C30" s="9">
        <v>1</v>
      </c>
      <c r="D30" s="3" t="s">
        <v>91</v>
      </c>
      <c r="E30" s="3" t="s">
        <v>3</v>
      </c>
      <c r="F30" s="7" t="s">
        <v>138</v>
      </c>
      <c r="G30" s="4">
        <v>0.5</v>
      </c>
      <c r="H30" s="5">
        <v>0.85</v>
      </c>
      <c r="I30" s="5" t="b">
        <v>0</v>
      </c>
      <c r="J30" s="5" t="b">
        <v>0</v>
      </c>
      <c r="K30" s="18">
        <v>5</v>
      </c>
      <c r="L30" s="13">
        <v>8000</v>
      </c>
      <c r="M30" s="5">
        <v>8124</v>
      </c>
      <c r="N30" s="8">
        <f>Table2[[#This Row],[Correct
Count]]/Table2[[#This Row],[Points
Checked]]*100</f>
        <v>98.473658296405702</v>
      </c>
      <c r="O30" s="9">
        <v>35224</v>
      </c>
      <c r="P30" s="23"/>
      <c r="Q30" s="6" t="str">
        <f>HYPERLINK("Results\"&amp;Table2[[#This Row],[Result
ID]]&amp;"-details.txt", "Details " &amp; Table2[[#This Row],[Result
ID]])</f>
        <v>Details 27</v>
      </c>
      <c r="R30" s="6" t="str">
        <f>HYPERLINK("Results\"&amp;Table2[[#This Row],[Result
ID]]&amp;"-tree.png", "Tree " &amp; Table2[[#This Row],[Result
ID]])</f>
        <v>Tree 27</v>
      </c>
      <c r="S30" s="6" t="str">
        <f>HYPERLINK("Results\"&amp;Table2[[#This Row],[Result
ID]]&amp;"-chart.png", "Chart " &amp; Table2[[#This Row],[Result
ID]])</f>
        <v>Chart 27</v>
      </c>
      <c r="T30" s="6" t="str">
        <f>HYPERLINK("Results\"&amp;Table2[[#This Row],[Result
ID]]&amp;".csv", "Open CSV " &amp; Table2[[#This Row],[Result
ID]])</f>
        <v>Open CSV 27</v>
      </c>
    </row>
    <row r="31" spans="1:20" x14ac:dyDescent="0.45">
      <c r="A31" s="20" t="s">
        <v>35</v>
      </c>
      <c r="B31" s="9">
        <v>1</v>
      </c>
      <c r="C31" s="9">
        <v>1</v>
      </c>
      <c r="D31" s="3" t="s">
        <v>92</v>
      </c>
      <c r="E31" s="3" t="s">
        <v>3</v>
      </c>
      <c r="F31" s="7" t="s">
        <v>139</v>
      </c>
      <c r="G31" s="4">
        <v>0.6</v>
      </c>
      <c r="H31" s="5">
        <v>0.85</v>
      </c>
      <c r="I31" s="5" t="b">
        <v>0</v>
      </c>
      <c r="J31" s="5" t="b">
        <v>0</v>
      </c>
      <c r="K31" s="18">
        <v>5</v>
      </c>
      <c r="L31" s="13">
        <v>8004</v>
      </c>
      <c r="M31" s="5">
        <v>8124</v>
      </c>
      <c r="N31" s="8">
        <f>Table2[[#This Row],[Correct
Count]]/Table2[[#This Row],[Points
Checked]]*100</f>
        <v>98.522895125553916</v>
      </c>
      <c r="O31" s="9">
        <v>56202</v>
      </c>
      <c r="P31" s="23"/>
      <c r="Q31" s="6" t="str">
        <f>HYPERLINK("Results\"&amp;Table2[[#This Row],[Result
ID]]&amp;"-details.txt", "Details " &amp; Table2[[#This Row],[Result
ID]])</f>
        <v>Details 28</v>
      </c>
      <c r="R31" s="6" t="str">
        <f>HYPERLINK("Results\"&amp;Table2[[#This Row],[Result
ID]]&amp;"-tree.png", "Tree " &amp; Table2[[#This Row],[Result
ID]])</f>
        <v>Tree 28</v>
      </c>
      <c r="S31" s="6" t="str">
        <f>HYPERLINK("Results\"&amp;Table2[[#This Row],[Result
ID]]&amp;"-chart.png", "Chart " &amp; Table2[[#This Row],[Result
ID]])</f>
        <v>Chart 28</v>
      </c>
      <c r="T31" s="6" t="str">
        <f>HYPERLINK("Results\"&amp;Table2[[#This Row],[Result
ID]]&amp;".csv", "Open CSV " &amp; Table2[[#This Row],[Result
ID]])</f>
        <v>Open CSV 28</v>
      </c>
    </row>
    <row r="32" spans="1:20" x14ac:dyDescent="0.45">
      <c r="A32" s="20" t="s">
        <v>35</v>
      </c>
      <c r="B32" s="9">
        <v>1</v>
      </c>
      <c r="C32" s="9">
        <v>1</v>
      </c>
      <c r="D32" s="3" t="s">
        <v>93</v>
      </c>
      <c r="E32" s="3" t="s">
        <v>3</v>
      </c>
      <c r="F32" s="7" t="s">
        <v>140</v>
      </c>
      <c r="G32" s="4">
        <v>0.7</v>
      </c>
      <c r="H32" s="5">
        <v>0.85</v>
      </c>
      <c r="I32" s="5" t="b">
        <v>0</v>
      </c>
      <c r="J32" s="5" t="b">
        <v>0</v>
      </c>
      <c r="K32" s="18">
        <v>5</v>
      </c>
      <c r="L32" s="13">
        <v>7973</v>
      </c>
      <c r="M32" s="5">
        <v>8124</v>
      </c>
      <c r="N32" s="8">
        <f>Table2[[#This Row],[Correct
Count]]/Table2[[#This Row],[Points
Checked]]*100</f>
        <v>98.141309699655338</v>
      </c>
      <c r="O32" s="9">
        <v>89519</v>
      </c>
      <c r="P32" s="23"/>
      <c r="Q32" s="6" t="str">
        <f>HYPERLINK("Results\"&amp;Table2[[#This Row],[Result
ID]]&amp;"-details.txt", "Details " &amp; Table2[[#This Row],[Result
ID]])</f>
        <v>Details 29</v>
      </c>
      <c r="R32" s="6" t="str">
        <f>HYPERLINK("Results\"&amp;Table2[[#This Row],[Result
ID]]&amp;"-tree.png", "Tree " &amp; Table2[[#This Row],[Result
ID]])</f>
        <v>Tree 29</v>
      </c>
      <c r="S32" s="6" t="str">
        <f>HYPERLINK("Results\"&amp;Table2[[#This Row],[Result
ID]]&amp;"-chart.png", "Chart " &amp; Table2[[#This Row],[Result
ID]])</f>
        <v>Chart 29</v>
      </c>
      <c r="T32" s="6" t="str">
        <f>HYPERLINK("Results\"&amp;Table2[[#This Row],[Result
ID]]&amp;".csv", "Open CSV " &amp; Table2[[#This Row],[Result
ID]])</f>
        <v>Open CSV 29</v>
      </c>
    </row>
    <row r="33" spans="1:20" x14ac:dyDescent="0.45">
      <c r="A33" s="20" t="s">
        <v>35</v>
      </c>
      <c r="B33" s="9">
        <v>1</v>
      </c>
      <c r="C33" s="9">
        <v>1</v>
      </c>
      <c r="D33" s="3" t="s">
        <v>94</v>
      </c>
      <c r="E33" s="3" t="s">
        <v>3</v>
      </c>
      <c r="F33" s="7" t="s">
        <v>141</v>
      </c>
      <c r="G33" s="4">
        <v>0.8</v>
      </c>
      <c r="H33" s="5">
        <v>0.85</v>
      </c>
      <c r="I33" s="5" t="b">
        <v>0</v>
      </c>
      <c r="J33" s="5" t="b">
        <v>0</v>
      </c>
      <c r="K33" s="18">
        <v>5</v>
      </c>
      <c r="L33" s="13">
        <v>8000</v>
      </c>
      <c r="M33" s="5">
        <v>8124</v>
      </c>
      <c r="N33" s="8">
        <f>Table2[[#This Row],[Correct
Count]]/Table2[[#This Row],[Points
Checked]]*100</f>
        <v>98.473658296405702</v>
      </c>
      <c r="O33" s="9">
        <v>156040</v>
      </c>
      <c r="P33" s="23"/>
      <c r="Q33" s="6" t="str">
        <f>HYPERLINK("Results\"&amp;Table2[[#This Row],[Result
ID]]&amp;"-details.txt", "Details " &amp; Table2[[#This Row],[Result
ID]])</f>
        <v>Details 30</v>
      </c>
      <c r="R33" s="6" t="str">
        <f>HYPERLINK("Results\"&amp;Table2[[#This Row],[Result
ID]]&amp;"-tree.png", "Tree " &amp; Table2[[#This Row],[Result
ID]])</f>
        <v>Tree 30</v>
      </c>
      <c r="S33" s="6" t="str">
        <f>HYPERLINK("Results\"&amp;Table2[[#This Row],[Result
ID]]&amp;"-chart.png", "Chart " &amp; Table2[[#This Row],[Result
ID]])</f>
        <v>Chart 30</v>
      </c>
      <c r="T33" s="6" t="str">
        <f>HYPERLINK("Results\"&amp;Table2[[#This Row],[Result
ID]]&amp;".csv", "Open CSV " &amp; Table2[[#This Row],[Result
ID]])</f>
        <v>Open CSV 30</v>
      </c>
    </row>
    <row r="34" spans="1:20" x14ac:dyDescent="0.45">
      <c r="A34" s="20" t="s">
        <v>35</v>
      </c>
      <c r="B34" s="9">
        <v>1</v>
      </c>
      <c r="C34" s="9">
        <v>1</v>
      </c>
      <c r="D34" s="3" t="s">
        <v>95</v>
      </c>
      <c r="E34" s="3" t="s">
        <v>3</v>
      </c>
      <c r="F34" s="7" t="s">
        <v>142</v>
      </c>
      <c r="G34" s="4">
        <v>0.9</v>
      </c>
      <c r="H34" s="5">
        <v>0.85</v>
      </c>
      <c r="I34" s="5" t="b">
        <v>0</v>
      </c>
      <c r="J34" s="5" t="b">
        <v>0</v>
      </c>
      <c r="K34" s="18">
        <v>5</v>
      </c>
      <c r="L34" s="13">
        <v>7994</v>
      </c>
      <c r="M34" s="5">
        <v>8124</v>
      </c>
      <c r="N34" s="8">
        <f>Table2[[#This Row],[Correct
Count]]/Table2[[#This Row],[Points
Checked]]*100</f>
        <v>98.39980305268341</v>
      </c>
      <c r="O34" s="9">
        <v>313370</v>
      </c>
      <c r="P34" s="23"/>
      <c r="Q34" s="6" t="str">
        <f>HYPERLINK("Results\"&amp;Table2[[#This Row],[Result
ID]]&amp;"-details.txt", "Details " &amp; Table2[[#This Row],[Result
ID]])</f>
        <v>Details 31</v>
      </c>
      <c r="R34" s="6" t="str">
        <f>HYPERLINK("Results\"&amp;Table2[[#This Row],[Result
ID]]&amp;"-tree.png", "Tree " &amp; Table2[[#This Row],[Result
ID]])</f>
        <v>Tree 31</v>
      </c>
      <c r="S34" s="6" t="str">
        <f>HYPERLINK("Results\"&amp;Table2[[#This Row],[Result
ID]]&amp;"-chart.png", "Chart " &amp; Table2[[#This Row],[Result
ID]])</f>
        <v>Chart 31</v>
      </c>
      <c r="T34" s="6" t="str">
        <f>HYPERLINK("Results\"&amp;Table2[[#This Row],[Result
ID]]&amp;".csv", "Open CSV " &amp; Table2[[#This Row],[Result
ID]])</f>
        <v>Open CSV 31</v>
      </c>
    </row>
    <row r="35" spans="1:20" x14ac:dyDescent="0.45">
      <c r="A35" s="20" t="s">
        <v>99</v>
      </c>
      <c r="B35" s="9">
        <v>11</v>
      </c>
      <c r="C35" s="9">
        <v>11</v>
      </c>
      <c r="D35" s="3" t="s">
        <v>100</v>
      </c>
      <c r="E35" s="3" t="s">
        <v>3</v>
      </c>
      <c r="F35" s="7" t="s">
        <v>134</v>
      </c>
      <c r="G35" s="4">
        <v>0</v>
      </c>
      <c r="H35" s="5">
        <v>0.85</v>
      </c>
      <c r="I35" s="5" t="b">
        <v>1</v>
      </c>
      <c r="J35" s="16" t="b">
        <v>0</v>
      </c>
      <c r="K35" s="18">
        <v>1</v>
      </c>
      <c r="L35" s="13">
        <v>8004</v>
      </c>
      <c r="M35" s="5">
        <v>8124</v>
      </c>
      <c r="N35" s="8">
        <f>Table2[[#This Row],[Correct
Count]]/Table2[[#This Row],[Points
Checked]]*100</f>
        <v>98.522895125553916</v>
      </c>
      <c r="O35" s="9">
        <v>2200</v>
      </c>
      <c r="P35" s="23">
        <v>88.227999999999994</v>
      </c>
      <c r="Q35" s="6" t="str">
        <f>HYPERLINK("Results\"&amp;Table2[[#This Row],[Result
ID]]&amp;"-details.txt", "Details " &amp; Table2[[#This Row],[Result
ID]])</f>
        <v>Details 34</v>
      </c>
      <c r="R35" s="6" t="str">
        <f>HYPERLINK("Results\"&amp;Table2[[#This Row],[Result
ID]]&amp;"-tree.png", "Tree " &amp; Table2[[#This Row],[Result
ID]])</f>
        <v>Tree 34</v>
      </c>
      <c r="S35" s="6" t="str">
        <f>HYPERLINK("Results\"&amp;Table2[[#This Row],[Result
ID]]&amp;"-chart.png", "Chart " &amp; Table2[[#This Row],[Result
ID]])</f>
        <v>Chart 34</v>
      </c>
      <c r="T35" s="6" t="str">
        <f>HYPERLINK("Results\"&amp;Table2[[#This Row],[Result
ID]]&amp;".csv", "Open CSV " &amp; Table2[[#This Row],[Result
ID]])</f>
        <v>Open CSV 34</v>
      </c>
    </row>
    <row r="36" spans="1:20" x14ac:dyDescent="0.45">
      <c r="A36" s="20" t="s">
        <v>99</v>
      </c>
      <c r="B36" s="5">
        <v>12</v>
      </c>
      <c r="C36" s="5">
        <v>12</v>
      </c>
      <c r="D36" s="3" t="s">
        <v>101</v>
      </c>
      <c r="E36" s="3" t="s">
        <v>3</v>
      </c>
      <c r="F36" s="25" t="s">
        <v>143</v>
      </c>
      <c r="G36" s="4">
        <v>0</v>
      </c>
      <c r="H36" s="5">
        <v>0.85</v>
      </c>
      <c r="I36" s="5" t="b">
        <v>1</v>
      </c>
      <c r="J36" s="16" t="b">
        <v>0</v>
      </c>
      <c r="K36" s="18">
        <v>1</v>
      </c>
      <c r="L36" s="13">
        <v>8004</v>
      </c>
      <c r="M36" s="5">
        <v>8124</v>
      </c>
      <c r="N36" s="8">
        <f>Table2[[#This Row],[Correct
Count]]/Table2[[#This Row],[Points
Checked]]*100</f>
        <v>98.522895125553916</v>
      </c>
      <c r="O36" s="9">
        <v>1924</v>
      </c>
      <c r="P36" s="23">
        <v>80.658000000000001</v>
      </c>
      <c r="Q36" s="6" t="str">
        <f>HYPERLINK("Results\"&amp;Table2[[#This Row],[Result
ID]]&amp;"-details.txt", "Details " &amp; Table2[[#This Row],[Result
ID]])</f>
        <v>Details 35</v>
      </c>
      <c r="R36" s="6" t="str">
        <f>HYPERLINK("Results\"&amp;Table2[[#This Row],[Result
ID]]&amp;"-tree.png", "Tree " &amp; Table2[[#This Row],[Result
ID]])</f>
        <v>Tree 35</v>
      </c>
      <c r="S36" s="6" t="str">
        <f>HYPERLINK("Results\"&amp;Table2[[#This Row],[Result
ID]]&amp;"-chart.png", "Chart " &amp; Table2[[#This Row],[Result
ID]])</f>
        <v>Chart 35</v>
      </c>
      <c r="T36" s="6" t="str">
        <f>HYPERLINK("Results\"&amp;Table2[[#This Row],[Result
ID]]&amp;".csv", "Open CSV " &amp; Table2[[#This Row],[Result
ID]])</f>
        <v>Open CSV 35</v>
      </c>
    </row>
    <row r="37" spans="1:20" x14ac:dyDescent="0.45">
      <c r="A37" s="20" t="s">
        <v>99</v>
      </c>
      <c r="B37" s="5">
        <v>13</v>
      </c>
      <c r="C37" s="5">
        <v>13</v>
      </c>
      <c r="D37" s="3" t="s">
        <v>102</v>
      </c>
      <c r="E37" s="3" t="s">
        <v>3</v>
      </c>
      <c r="F37" s="25" t="s">
        <v>144</v>
      </c>
      <c r="G37" s="4">
        <v>0</v>
      </c>
      <c r="H37" s="5">
        <v>0.85</v>
      </c>
      <c r="I37" s="5" t="b">
        <v>1</v>
      </c>
      <c r="J37" s="16" t="b">
        <v>0</v>
      </c>
      <c r="K37" s="18">
        <v>1</v>
      </c>
      <c r="L37" s="13">
        <v>8004</v>
      </c>
      <c r="M37" s="5">
        <v>8124</v>
      </c>
      <c r="N37" s="8">
        <f>Table2[[#This Row],[Correct
Count]]/Table2[[#This Row],[Points
Checked]]*100</f>
        <v>98.522895125553916</v>
      </c>
      <c r="O37" s="9">
        <v>1724</v>
      </c>
      <c r="P37" s="23">
        <v>75.150999999999996</v>
      </c>
      <c r="Q37" s="6" t="str">
        <f>HYPERLINK("Results\"&amp;Table2[[#This Row],[Result
ID]]&amp;"-details.txt", "Details " &amp; Table2[[#This Row],[Result
ID]])</f>
        <v>Details 36</v>
      </c>
      <c r="R37" s="6" t="str">
        <f>HYPERLINK("Results\"&amp;Table2[[#This Row],[Result
ID]]&amp;"-tree.png", "Tree " &amp; Table2[[#This Row],[Result
ID]])</f>
        <v>Tree 36</v>
      </c>
      <c r="S37" s="6" t="str">
        <f>HYPERLINK("Results\"&amp;Table2[[#This Row],[Result
ID]]&amp;"-chart.png", "Chart " &amp; Table2[[#This Row],[Result
ID]])</f>
        <v>Chart 36</v>
      </c>
      <c r="T37" s="6" t="str">
        <f>HYPERLINK("Results\"&amp;Table2[[#This Row],[Result
ID]]&amp;".csv", "Open CSV " &amp; Table2[[#This Row],[Result
ID]])</f>
        <v>Open CSV 36</v>
      </c>
    </row>
    <row r="38" spans="1:20" x14ac:dyDescent="0.45">
      <c r="A38" s="20" t="s">
        <v>99</v>
      </c>
      <c r="B38" s="5">
        <v>14</v>
      </c>
      <c r="C38" s="5">
        <v>14</v>
      </c>
      <c r="D38" s="3" t="s">
        <v>103</v>
      </c>
      <c r="E38" s="3" t="s">
        <v>3</v>
      </c>
      <c r="F38" s="25" t="s">
        <v>145</v>
      </c>
      <c r="G38" s="4">
        <v>0</v>
      </c>
      <c r="H38" s="5">
        <v>0.85</v>
      </c>
      <c r="I38" s="5" t="b">
        <v>1</v>
      </c>
      <c r="J38" s="16" t="b">
        <v>0</v>
      </c>
      <c r="K38" s="18">
        <v>1</v>
      </c>
      <c r="L38" s="13">
        <v>8005</v>
      </c>
      <c r="M38" s="5">
        <v>8124</v>
      </c>
      <c r="N38" s="8">
        <f>Table2[[#This Row],[Correct
Count]]/Table2[[#This Row],[Points
Checked]]*100</f>
        <v>98.535204332840962</v>
      </c>
      <c r="O38" s="9">
        <v>1551</v>
      </c>
      <c r="P38" s="23">
        <v>48.811</v>
      </c>
      <c r="Q38" s="6" t="str">
        <f>HYPERLINK("Results\"&amp;Table2[[#This Row],[Result
ID]]&amp;"-details.txt", "Details " &amp; Table2[[#This Row],[Result
ID]])</f>
        <v>Details 37</v>
      </c>
      <c r="R38" s="6" t="str">
        <f>HYPERLINK("Results\"&amp;Table2[[#This Row],[Result
ID]]&amp;"-tree.png", "Tree " &amp; Table2[[#This Row],[Result
ID]])</f>
        <v>Tree 37</v>
      </c>
      <c r="S38" s="6" t="str">
        <f>HYPERLINK("Results\"&amp;Table2[[#This Row],[Result
ID]]&amp;"-chart.png", "Chart " &amp; Table2[[#This Row],[Result
ID]])</f>
        <v>Chart 37</v>
      </c>
      <c r="T38" s="6" t="str">
        <f>HYPERLINK("Results\"&amp;Table2[[#This Row],[Result
ID]]&amp;".csv", "Open CSV " &amp; Table2[[#This Row],[Result
ID]])</f>
        <v>Open CSV 37</v>
      </c>
    </row>
    <row r="39" spans="1:20" x14ac:dyDescent="0.45">
      <c r="A39" s="20" t="s">
        <v>99</v>
      </c>
      <c r="B39" s="5">
        <v>15</v>
      </c>
      <c r="C39" s="5">
        <v>15</v>
      </c>
      <c r="D39" s="3" t="s">
        <v>104</v>
      </c>
      <c r="E39" s="3" t="s">
        <v>3</v>
      </c>
      <c r="F39" s="25" t="s">
        <v>146</v>
      </c>
      <c r="G39" s="4">
        <v>0</v>
      </c>
      <c r="H39" s="5">
        <v>0.85</v>
      </c>
      <c r="I39" s="5" t="b">
        <v>1</v>
      </c>
      <c r="J39" s="16" t="b">
        <v>0</v>
      </c>
      <c r="K39" s="18">
        <v>1</v>
      </c>
      <c r="L39" s="13">
        <v>7790</v>
      </c>
      <c r="M39" s="5">
        <v>8124</v>
      </c>
      <c r="N39" s="8">
        <f>Table2[[#This Row],[Correct
Count]]/Table2[[#This Row],[Points
Checked]]*100</f>
        <v>95.888724766125065</v>
      </c>
      <c r="O39" s="9">
        <v>1490</v>
      </c>
      <c r="P39" s="23">
        <v>34.630000000000003</v>
      </c>
      <c r="Q39" s="6" t="str">
        <f>HYPERLINK("Results\"&amp;Table2[[#This Row],[Result
ID]]&amp;"-details.txt", "Details " &amp; Table2[[#This Row],[Result
ID]])</f>
        <v>Details 38</v>
      </c>
      <c r="R39" s="6" t="str">
        <f>HYPERLINK("Results\"&amp;Table2[[#This Row],[Result
ID]]&amp;"-tree.png", "Tree " &amp; Table2[[#This Row],[Result
ID]])</f>
        <v>Tree 38</v>
      </c>
      <c r="S39" s="6" t="str">
        <f>HYPERLINK("Results\"&amp;Table2[[#This Row],[Result
ID]]&amp;"-chart.png", "Chart " &amp; Table2[[#This Row],[Result
ID]])</f>
        <v>Chart 38</v>
      </c>
      <c r="T39" s="6" t="str">
        <f>HYPERLINK("Results\"&amp;Table2[[#This Row],[Result
ID]]&amp;".csv", "Open CSV " &amp; Table2[[#This Row],[Result
ID]])</f>
        <v>Open CSV 38</v>
      </c>
    </row>
    <row r="40" spans="1:20" x14ac:dyDescent="0.45">
      <c r="A40" s="20" t="s">
        <v>99</v>
      </c>
      <c r="B40" s="5">
        <v>16</v>
      </c>
      <c r="C40" s="5">
        <v>16</v>
      </c>
      <c r="D40" s="3" t="s">
        <v>105</v>
      </c>
      <c r="E40" s="3" t="s">
        <v>3</v>
      </c>
      <c r="F40" s="25" t="s">
        <v>147</v>
      </c>
      <c r="G40" s="4">
        <v>0</v>
      </c>
      <c r="H40" s="5">
        <v>0.85</v>
      </c>
      <c r="I40" s="5" t="b">
        <v>1</v>
      </c>
      <c r="J40" s="16" t="b">
        <v>0</v>
      </c>
      <c r="K40" s="18">
        <v>1</v>
      </c>
      <c r="L40" s="13">
        <v>7988</v>
      </c>
      <c r="M40" s="5">
        <v>8124</v>
      </c>
      <c r="N40" s="8">
        <f>Table2[[#This Row],[Correct
Count]]/Table2[[#This Row],[Points
Checked]]*100</f>
        <v>98.325947808961104</v>
      </c>
      <c r="O40" s="9">
        <v>1538</v>
      </c>
      <c r="P40" s="23">
        <v>23.942</v>
      </c>
      <c r="Q40" s="6" t="str">
        <f>HYPERLINK("Results\"&amp;Table2[[#This Row],[Result
ID]]&amp;"-details.txt", "Details " &amp; Table2[[#This Row],[Result
ID]])</f>
        <v>Details 39</v>
      </c>
      <c r="R40" s="6" t="str">
        <f>HYPERLINK("Results\"&amp;Table2[[#This Row],[Result
ID]]&amp;"-tree.png", "Tree " &amp; Table2[[#This Row],[Result
ID]])</f>
        <v>Tree 39</v>
      </c>
      <c r="S40" s="6" t="str">
        <f>HYPERLINK("Results\"&amp;Table2[[#This Row],[Result
ID]]&amp;"-chart.png", "Chart " &amp; Table2[[#This Row],[Result
ID]])</f>
        <v>Chart 39</v>
      </c>
      <c r="T40" s="6" t="str">
        <f>HYPERLINK("Results\"&amp;Table2[[#This Row],[Result
ID]]&amp;".csv", "Open CSV " &amp; Table2[[#This Row],[Result
ID]])</f>
        <v>Open CSV 39</v>
      </c>
    </row>
    <row r="41" spans="1:20" x14ac:dyDescent="0.45">
      <c r="A41" s="20" t="s">
        <v>99</v>
      </c>
      <c r="B41" s="5">
        <v>17</v>
      </c>
      <c r="C41" s="5">
        <v>17</v>
      </c>
      <c r="D41" s="3" t="s">
        <v>106</v>
      </c>
      <c r="E41" s="3" t="s">
        <v>3</v>
      </c>
      <c r="F41" s="25" t="s">
        <v>148</v>
      </c>
      <c r="G41" s="4">
        <v>0</v>
      </c>
      <c r="H41" s="5">
        <v>0.85</v>
      </c>
      <c r="I41" s="5" t="b">
        <v>1</v>
      </c>
      <c r="J41" s="16" t="b">
        <v>0</v>
      </c>
      <c r="K41" s="18">
        <v>1</v>
      </c>
      <c r="L41" s="13">
        <v>7979</v>
      </c>
      <c r="M41" s="5">
        <v>8124</v>
      </c>
      <c r="N41" s="8">
        <f>Table2[[#This Row],[Correct
Count]]/Table2[[#This Row],[Points
Checked]]*100</f>
        <v>98.215164943377644</v>
      </c>
      <c r="O41" s="9">
        <v>1574</v>
      </c>
      <c r="P41" s="23">
        <v>16.827000000000002</v>
      </c>
      <c r="Q41" s="6" t="str">
        <f>HYPERLINK("Results\"&amp;Table2[[#This Row],[Result
ID]]&amp;"-details.txt", "Details " &amp; Table2[[#This Row],[Result
ID]])</f>
        <v>Details 40</v>
      </c>
      <c r="R41" s="6" t="str">
        <f>HYPERLINK("Results\"&amp;Table2[[#This Row],[Result
ID]]&amp;"-tree.png", "Tree " &amp; Table2[[#This Row],[Result
ID]])</f>
        <v>Tree 40</v>
      </c>
      <c r="S41" s="6" t="str">
        <f>HYPERLINK("Results\"&amp;Table2[[#This Row],[Result
ID]]&amp;"-chart.png", "Chart " &amp; Table2[[#This Row],[Result
ID]])</f>
        <v>Chart 40</v>
      </c>
      <c r="T41" s="6" t="str">
        <f>HYPERLINK("Results\"&amp;Table2[[#This Row],[Result
ID]]&amp;".csv", "Open CSV " &amp; Table2[[#This Row],[Result
ID]])</f>
        <v>Open CSV 40</v>
      </c>
    </row>
    <row r="42" spans="1:20" x14ac:dyDescent="0.45">
      <c r="A42" s="20" t="s">
        <v>99</v>
      </c>
      <c r="B42" s="5">
        <v>18</v>
      </c>
      <c r="C42" s="5">
        <v>18</v>
      </c>
      <c r="D42" s="3" t="s">
        <v>107</v>
      </c>
      <c r="E42" s="3" t="s">
        <v>3</v>
      </c>
      <c r="F42" s="25" t="s">
        <v>149</v>
      </c>
      <c r="G42" s="4">
        <v>0</v>
      </c>
      <c r="H42" s="5">
        <v>0.85</v>
      </c>
      <c r="I42" s="5" t="b">
        <v>1</v>
      </c>
      <c r="J42" s="16" t="b">
        <v>0</v>
      </c>
      <c r="K42" s="18">
        <v>1</v>
      </c>
      <c r="L42" s="13">
        <v>7978</v>
      </c>
      <c r="M42" s="5">
        <v>8124</v>
      </c>
      <c r="N42" s="8">
        <f>Table2[[#This Row],[Correct
Count]]/Table2[[#This Row],[Points
Checked]]*100</f>
        <v>98.202855736090598</v>
      </c>
      <c r="O42" s="9">
        <v>1459</v>
      </c>
      <c r="P42" s="23">
        <v>9.3480000000000008</v>
      </c>
      <c r="Q42" s="6" t="str">
        <f>HYPERLINK("Results\"&amp;Table2[[#This Row],[Result
ID]]&amp;"-details.txt", "Details " &amp; Table2[[#This Row],[Result
ID]])</f>
        <v>Details 41</v>
      </c>
      <c r="R42" s="6" t="str">
        <f>HYPERLINK("Results\"&amp;Table2[[#This Row],[Result
ID]]&amp;"-tree.png", "Tree " &amp; Table2[[#This Row],[Result
ID]])</f>
        <v>Tree 41</v>
      </c>
      <c r="S42" s="6" t="str">
        <f>HYPERLINK("Results\"&amp;Table2[[#This Row],[Result
ID]]&amp;"-chart.png", "Chart " &amp; Table2[[#This Row],[Result
ID]])</f>
        <v>Chart 41</v>
      </c>
      <c r="T42" s="6" t="str">
        <f>HYPERLINK("Results\"&amp;Table2[[#This Row],[Result
ID]]&amp;".csv", "Open CSV " &amp; Table2[[#This Row],[Result
ID]])</f>
        <v>Open CSV 41</v>
      </c>
    </row>
    <row r="43" spans="1:20" x14ac:dyDescent="0.45">
      <c r="A43" s="20" t="s">
        <v>99</v>
      </c>
      <c r="B43" s="5">
        <v>19</v>
      </c>
      <c r="C43" s="5">
        <v>19</v>
      </c>
      <c r="D43" s="3" t="s">
        <v>108</v>
      </c>
      <c r="E43" s="3" t="s">
        <v>3</v>
      </c>
      <c r="F43" s="25" t="s">
        <v>150</v>
      </c>
      <c r="G43" s="4">
        <v>0</v>
      </c>
      <c r="H43" s="5">
        <v>0.85</v>
      </c>
      <c r="I43" s="5" t="b">
        <v>1</v>
      </c>
      <c r="J43" s="16" t="b">
        <v>0</v>
      </c>
      <c r="K43" s="18">
        <v>1</v>
      </c>
      <c r="L43" s="13">
        <v>7979</v>
      </c>
      <c r="M43" s="5">
        <v>8124</v>
      </c>
      <c r="N43" s="8">
        <f>Table2[[#This Row],[Correct
Count]]/Table2[[#This Row],[Points
Checked]]*100</f>
        <v>98.215164943377644</v>
      </c>
      <c r="O43" s="9">
        <v>1235</v>
      </c>
      <c r="P43" s="23">
        <v>5.6379999999999999</v>
      </c>
      <c r="Q43" s="6" t="str">
        <f>HYPERLINK("Results\"&amp;Table2[[#This Row],[Result
ID]]&amp;"-details.txt", "Details " &amp; Table2[[#This Row],[Result
ID]])</f>
        <v>Details 42</v>
      </c>
      <c r="R43" s="6" t="str">
        <f>HYPERLINK("Results\"&amp;Table2[[#This Row],[Result
ID]]&amp;"-tree.png", "Tree " &amp; Table2[[#This Row],[Result
ID]])</f>
        <v>Tree 42</v>
      </c>
      <c r="S43" s="6" t="str">
        <f>HYPERLINK("Results\"&amp;Table2[[#This Row],[Result
ID]]&amp;"-chart.png", "Chart " &amp; Table2[[#This Row],[Result
ID]])</f>
        <v>Chart 42</v>
      </c>
      <c r="T43" s="6" t="str">
        <f>HYPERLINK("Results\"&amp;Table2[[#This Row],[Result
ID]]&amp;".csv", "Open CSV " &amp; Table2[[#This Row],[Result
ID]])</f>
        <v>Open CSV 42</v>
      </c>
    </row>
    <row r="44" spans="1:20" x14ac:dyDescent="0.45">
      <c r="A44" s="20" t="s">
        <v>153</v>
      </c>
      <c r="B44" s="26">
        <v>20</v>
      </c>
      <c r="C44" s="27">
        <v>21</v>
      </c>
      <c r="D44" s="3">
        <v>43</v>
      </c>
      <c r="E44" s="3" t="s">
        <v>3</v>
      </c>
      <c r="F44" s="7" t="s">
        <v>157</v>
      </c>
      <c r="G44" s="4">
        <v>0</v>
      </c>
      <c r="H44" s="5">
        <v>0.85</v>
      </c>
      <c r="I44" s="5" t="b">
        <v>1</v>
      </c>
      <c r="J44" s="16" t="b">
        <v>0</v>
      </c>
      <c r="K44" s="18">
        <v>2</v>
      </c>
      <c r="L44" s="13">
        <v>2026</v>
      </c>
      <c r="M44" s="5">
        <v>2031</v>
      </c>
      <c r="N44" s="8">
        <f>Table2[[#This Row],[Correct
Count]]/Table2[[#This Row],[Points
Checked]]*100</f>
        <v>99.753815854258988</v>
      </c>
      <c r="O44" s="9">
        <v>997</v>
      </c>
      <c r="P44" s="23"/>
      <c r="Q44" s="6" t="str">
        <f>HYPERLINK("Results\"&amp;Table2[[#This Row],[Result
ID]]&amp;"-details.txt", "Details " &amp; Table2[[#This Row],[Result
ID]])</f>
        <v>Details 43</v>
      </c>
      <c r="R44" s="6" t="str">
        <f>HYPERLINK("Results\"&amp;Table2[[#This Row],[Result
ID]]&amp;"-tree.png", "Tree " &amp; Table2[[#This Row],[Result
ID]])</f>
        <v>Tree 43</v>
      </c>
      <c r="S44" s="6" t="str">
        <f>HYPERLINK("Results\"&amp;Table2[[#This Row],[Result
ID]]&amp;"-chart.png", "Chart " &amp; Table2[[#This Row],[Result
ID]])</f>
        <v>Chart 43</v>
      </c>
      <c r="T44" s="6" t="str">
        <f>HYPERLINK("Results\"&amp;Table2[[#This Row],[Result
ID]]&amp;".csv", "Open CSV " &amp; Table2[[#This Row],[Result
ID]])</f>
        <v>Open CSV 43</v>
      </c>
    </row>
    <row r="45" spans="1:20" x14ac:dyDescent="0.45">
      <c r="A45" s="20" t="s">
        <v>153</v>
      </c>
      <c r="B45" s="26">
        <v>20</v>
      </c>
      <c r="C45" s="27">
        <v>20</v>
      </c>
      <c r="D45" s="3" t="s">
        <v>154</v>
      </c>
      <c r="E45" s="3" t="s">
        <v>3</v>
      </c>
      <c r="F45" s="7" t="s">
        <v>158</v>
      </c>
      <c r="G45" s="4">
        <v>0</v>
      </c>
      <c r="H45" s="5">
        <v>0.85</v>
      </c>
      <c r="I45" s="5" t="b">
        <v>1</v>
      </c>
      <c r="J45" s="16" t="b">
        <v>0</v>
      </c>
      <c r="K45" s="18">
        <v>2</v>
      </c>
      <c r="L45" s="13">
        <v>6069</v>
      </c>
      <c r="M45" s="5">
        <v>6093</v>
      </c>
      <c r="N45" s="8">
        <f>Table2[[#This Row],[Correct
Count]]/Table2[[#This Row],[Points
Checked]]*100</f>
        <v>99.606105366814376</v>
      </c>
      <c r="O45" s="9">
        <v>997</v>
      </c>
      <c r="P45" s="23"/>
      <c r="Q45" s="6" t="str">
        <f>HYPERLINK("Results\"&amp;Table2[[#This Row],[Result
ID]]&amp;"-details.txt", "Details " &amp; Table2[[#This Row],[Result
ID]])</f>
        <v>Details 44</v>
      </c>
      <c r="R45" s="6" t="str">
        <f>HYPERLINK("Results\"&amp;Table2[[#This Row],[Result
ID]]&amp;"-tree.png", "Tree " &amp; Table2[[#This Row],[Result
ID]])</f>
        <v>Tree 44</v>
      </c>
      <c r="S45" s="6" t="str">
        <f>HYPERLINK("Results\"&amp;Table2[[#This Row],[Result
ID]]&amp;"-chart.png", "Chart " &amp; Table2[[#This Row],[Result
ID]])</f>
        <v>Chart 44</v>
      </c>
      <c r="T45" s="6" t="str">
        <f>HYPERLINK("Results\"&amp;Table2[[#This Row],[Result
ID]]&amp;".csv", "Open CSV " &amp; Table2[[#This Row],[Result
ID]])</f>
        <v>Open CSV 44</v>
      </c>
    </row>
    <row r="46" spans="1:20" x14ac:dyDescent="0.45">
      <c r="A46" s="20" t="s">
        <v>153</v>
      </c>
      <c r="B46" s="26">
        <v>20</v>
      </c>
      <c r="C46" s="27">
        <v>21</v>
      </c>
      <c r="D46" s="3" t="s">
        <v>155</v>
      </c>
      <c r="E46" s="3" t="s">
        <v>3</v>
      </c>
      <c r="F46" s="7" t="s">
        <v>159</v>
      </c>
      <c r="G46" s="4">
        <v>0</v>
      </c>
      <c r="H46" s="5">
        <v>0.85</v>
      </c>
      <c r="I46" s="27" t="b">
        <v>0</v>
      </c>
      <c r="J46" s="16" t="b">
        <v>0</v>
      </c>
      <c r="K46" s="18">
        <v>1</v>
      </c>
      <c r="L46" s="13">
        <v>2005</v>
      </c>
      <c r="M46" s="5">
        <v>2031</v>
      </c>
      <c r="N46" s="8">
        <f>Table2[[#This Row],[Correct
Count]]/Table2[[#This Row],[Points
Checked]]*100</f>
        <v>98.719842442146728</v>
      </c>
      <c r="O46" s="9">
        <v>221</v>
      </c>
      <c r="P46" s="23"/>
      <c r="Q46" s="6" t="str">
        <f>HYPERLINK("Results\"&amp;Table2[[#This Row],[Result
ID]]&amp;"-details.txt", "Details " &amp; Table2[[#This Row],[Result
ID]])</f>
        <v>Details 45</v>
      </c>
      <c r="R46" s="6" t="str">
        <f>HYPERLINK("Results\"&amp;Table2[[#This Row],[Result
ID]]&amp;"-tree.png", "Tree " &amp; Table2[[#This Row],[Result
ID]])</f>
        <v>Tree 45</v>
      </c>
      <c r="S46" s="6" t="str">
        <f>HYPERLINK("Results\"&amp;Table2[[#This Row],[Result
ID]]&amp;"-chart.png", "Chart " &amp; Table2[[#This Row],[Result
ID]])</f>
        <v>Chart 45</v>
      </c>
      <c r="T46" s="6" t="str">
        <f>HYPERLINK("Results\"&amp;Table2[[#This Row],[Result
ID]]&amp;".csv", "Open CSV " &amp; Table2[[#This Row],[Result
ID]])</f>
        <v>Open CSV 45</v>
      </c>
    </row>
    <row r="47" spans="1:20" x14ac:dyDescent="0.45">
      <c r="A47" s="20" t="s">
        <v>153</v>
      </c>
      <c r="B47" s="26">
        <v>20</v>
      </c>
      <c r="C47" s="27">
        <v>20</v>
      </c>
      <c r="D47" s="3" t="s">
        <v>156</v>
      </c>
      <c r="E47" s="3" t="s">
        <v>3</v>
      </c>
      <c r="F47" s="7" t="s">
        <v>160</v>
      </c>
      <c r="G47" s="4">
        <v>0</v>
      </c>
      <c r="H47" s="5">
        <v>0.85</v>
      </c>
      <c r="I47" s="27" t="b">
        <v>0</v>
      </c>
      <c r="J47" s="16" t="b">
        <v>0</v>
      </c>
      <c r="K47" s="18">
        <v>1</v>
      </c>
      <c r="L47" s="13">
        <v>5993</v>
      </c>
      <c r="M47" s="5">
        <v>6093</v>
      </c>
      <c r="N47" s="8">
        <f>Table2[[#This Row],[Correct
Count]]/Table2[[#This Row],[Points
Checked]]*100</f>
        <v>98.358772361726579</v>
      </c>
      <c r="O47" s="9">
        <v>221</v>
      </c>
      <c r="P47" s="23"/>
      <c r="Q47" s="6" t="str">
        <f>HYPERLINK("Results\"&amp;Table2[[#This Row],[Result
ID]]&amp;"-details.txt", "Details " &amp; Table2[[#This Row],[Result
ID]])</f>
        <v>Details 46</v>
      </c>
      <c r="R47" s="6" t="str">
        <f>HYPERLINK("Results\"&amp;Table2[[#This Row],[Result
ID]]&amp;"-tree.png", "Tree " &amp; Table2[[#This Row],[Result
ID]])</f>
        <v>Tree 46</v>
      </c>
      <c r="S47" s="6" t="str">
        <f>HYPERLINK("Results\"&amp;Table2[[#This Row],[Result
ID]]&amp;"-chart.png", "Chart " &amp; Table2[[#This Row],[Result
ID]])</f>
        <v>Chart 46</v>
      </c>
      <c r="T47" s="6" t="str">
        <f>HYPERLINK("Results\"&amp;Table2[[#This Row],[Result
ID]]&amp;".csv", "Open CSV " &amp; Table2[[#This Row],[Result
ID]])</f>
        <v>Open CSV 46</v>
      </c>
    </row>
    <row r="48" spans="1:20" ht="57" x14ac:dyDescent="0.45">
      <c r="A48" s="20" t="s">
        <v>69</v>
      </c>
      <c r="B48" s="9" t="s">
        <v>161</v>
      </c>
      <c r="C48" s="5" t="s">
        <v>161</v>
      </c>
      <c r="D48" s="3">
        <v>47</v>
      </c>
      <c r="E48" s="3" t="s">
        <v>3</v>
      </c>
      <c r="F48" s="17" t="s">
        <v>162</v>
      </c>
      <c r="G48" s="4">
        <v>0</v>
      </c>
      <c r="H48" s="5">
        <v>0.85</v>
      </c>
      <c r="I48" s="5" t="b">
        <v>1</v>
      </c>
      <c r="J48" s="16" t="b">
        <v>0</v>
      </c>
      <c r="K48" s="18">
        <v>7</v>
      </c>
      <c r="L48" s="13">
        <v>8062</v>
      </c>
      <c r="M48" s="5">
        <v>8124</v>
      </c>
      <c r="N48" s="8">
        <v>99.2</v>
      </c>
      <c r="O48" s="9">
        <v>4465</v>
      </c>
      <c r="P48" s="23"/>
      <c r="Q48" s="6" t="str">
        <f>HYPERLINK("Results\"&amp;Table2[[#This Row],[Result
ID]]&amp;"-details.txt", "Details " &amp; Table2[[#This Row],[Result
ID]])</f>
        <v>Details 47</v>
      </c>
      <c r="R48" s="6" t="str">
        <f>HYPERLINK("Results\"&amp;Table2[[#This Row],[Result
ID]]&amp;"-tree.png", "Tree " &amp; Table2[[#This Row],[Result
ID]])</f>
        <v>Tree 47</v>
      </c>
      <c r="S48" s="6" t="str">
        <f>HYPERLINK("Results\"&amp;Table2[[#This Row],[Result
ID]]&amp;"-chart.png", "Chart " &amp; Table2[[#This Row],[Result
ID]])</f>
        <v>Chart 47</v>
      </c>
      <c r="T48" s="6" t="str">
        <f>HYPERLINK("Results\"&amp;Table2[[#This Row],[Result
ID]]&amp;".csv", "Open CSV " &amp; Table2[[#This Row],[Result
ID]])</f>
        <v>Open CSV 47</v>
      </c>
    </row>
  </sheetData>
  <conditionalFormatting sqref="Q2:T48">
    <cfRule type="expression" dxfId="0" priority="5">
      <formula>ISBLANK($D2)</formula>
    </cfRule>
  </conditionalFormatting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DataSets</vt:lpstr>
      <vt:lpstr>Planning</vt:lpstr>
      <vt:lpstr>Testing-Results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2018-03-08T14:41:43Z</dcterms:created>
  <dcterms:modified xsi:type="dcterms:W3CDTF">2018-06-12T19:20:33Z</dcterms:modified>
</cp:coreProperties>
</file>