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32913631-6EBA-4757-963B-1E69B8636A4D}" xr6:coauthVersionLast="38" xr6:coauthVersionMax="38" xr10:uidLastSave="{00000000-0000-0000-0000-000000000000}"/>
  <bookViews>
    <workbookView xWindow="0" yWindow="0" windowWidth="23040" windowHeight="10480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I143" i="1" s="1"/>
  <c r="AJ143" i="1" s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I142" i="1" s="1"/>
  <c r="AJ142" i="1" s="1"/>
  <c r="AF142" i="1"/>
  <c r="AE142" i="1"/>
  <c r="AH142" i="1"/>
  <c r="AF140" i="1"/>
  <c r="AG140" i="1"/>
  <c r="AE140" i="1"/>
  <c r="AD140" i="1"/>
  <c r="AH140" i="1"/>
  <c r="AC140" i="1"/>
  <c r="AI140" i="1" s="1"/>
  <c r="AJ140" i="1" s="1"/>
  <c r="AG138" i="1"/>
  <c r="AD138" i="1"/>
  <c r="AC138" i="1"/>
  <c r="AI138" i="1" s="1"/>
  <c r="AJ138" i="1" s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I141" i="1" s="1"/>
  <c r="AJ141" i="1" s="1"/>
  <c r="AF139" i="1"/>
  <c r="AE139" i="1"/>
  <c r="AD139" i="1"/>
  <c r="AH139" i="1"/>
  <c r="AC139" i="1"/>
  <c r="AI139" i="1" s="1"/>
  <c r="AJ139" i="1" s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I26" i="1" s="1"/>
  <c r="AJ26" i="1" s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I23" i="1" s="1"/>
  <c r="AJ23" i="1" s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I14" i="1" s="1"/>
  <c r="AJ14" i="1" s="1"/>
  <c r="AH14" i="1"/>
  <c r="AE14" i="1"/>
  <c r="AG13" i="1"/>
  <c r="AE13" i="1"/>
  <c r="AF13" i="1"/>
  <c r="AD13" i="1"/>
  <c r="AC13" i="1"/>
  <c r="AI13" i="1" s="1"/>
  <c r="AJ13" i="1" s="1"/>
  <c r="AF12" i="1"/>
  <c r="AG12" i="1"/>
  <c r="AE12" i="1"/>
  <c r="AD12" i="1"/>
  <c r="AC12" i="1"/>
  <c r="AI12" i="1" s="1"/>
  <c r="AJ12" i="1" s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I6" i="1" s="1"/>
  <c r="AJ6" i="1" s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I9" i="1" s="1"/>
  <c r="AJ9" i="1" s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I79" i="1" s="1"/>
  <c r="AJ79" i="1" s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128" i="1" l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<sst xmlns="http://schemas.openxmlformats.org/spreadsheetml/2006/main" count="50" uniqueCount="44">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</sst>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93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/>
    </sheetView>
  </sheetViews>
  <sheetFormatPr defaultRowHeight="14.5" outlineLevelCol="1" x14ac:dyDescent="0.35"/>
  <cols>
    <col min="1" max="1" width="6" customWidth="1" collapsed="1"/>
    <col min="2" max="3" width="14.26953125" hidden="1" customWidth="1" outlineLevel="1"/>
    <col min="4" max="5" width="15.26953125" hidden="1" customWidth="1" outlineLevel="1"/>
    <col min="6" max="7" width="12" hidden="1" customWidth="1" outlineLevel="1"/>
    <col min="8" max="9" width="12.54296875" hidden="1" customWidth="1" outlineLevel="1"/>
    <col min="10" max="17" width="12" hidden="1" customWidth="1" outlineLevel="1"/>
    <col min="18" max="18" width="5.453125" customWidth="1" collapsed="1"/>
    <col min="19" max="19" width="9.81640625" hidden="1" customWidth="1" outlineLevel="1"/>
    <col min="20" max="20" width="10.81640625" hidden="1" customWidth="1" outlineLevel="1"/>
    <col min="21" max="21" width="5.453125" customWidth="1" collapsed="1"/>
    <col min="22" max="22" width="16.453125" hidden="1" customWidth="1" outlineLevel="1"/>
    <col min="23" max="23" width="16.453125" customWidth="1" collapsed="1"/>
    <col min="24" max="24" width="16.453125" hidden="1" customWidth="1" outlineLevel="1"/>
    <col min="25" max="27" width="16.453125" customWidth="1"/>
    <col min="28" max="28" width="5.26953125" customWidth="1"/>
    <col min="36" max="36" width="18.6328125" bestFit="1" customWidth="1"/>
    <col min="38" max="38" width="21.54296875" bestFit="1" customWidth="1"/>
    <col min="40" max="40" width="13.1796875" bestFit="1" customWidth="1"/>
  </cols>
  <sheetData>
    <row r="1" spans="2:3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35">
      <c r="B2">
        <v>359.21210435141103</v>
      </c>
      <c r="C2">
        <v>158.740537615205</v>
      </c>
      <c r="D2">
        <v>316.83296673670702</v>
      </c>
      <c r="E2">
        <v>161.59723455255599</v>
      </c>
      <c r="F2">
        <v>363.93754281138899</v>
      </c>
      <c r="G2">
        <v>124.11823942091701</v>
      </c>
      <c r="H2">
        <v>308.29574392116803</v>
      </c>
      <c r="I2">
        <v>129.6517699163</v>
      </c>
      <c r="J2">
        <v>354.61466664198201</v>
      </c>
      <c r="K2">
        <v>92.666367415897895</v>
      </c>
      <c r="L2">
        <v>314.95891384227201</v>
      </c>
      <c r="M2">
        <v>95.4900584311616</v>
      </c>
      <c r="N2">
        <v>357.41971369979802</v>
      </c>
      <c r="O2">
        <v>246.60104481412699</v>
      </c>
      <c r="P2">
        <v>331.65424075736797</v>
      </c>
      <c r="Q2">
        <v>243.627339659483</v>
      </c>
      <c r="S2" s="1">
        <f>B2-D2</f>
        <v>42.379137614704007</v>
      </c>
      <c r="T2" s="1">
        <f>C2-E2</f>
        <v>-2.8566969373509892</v>
      </c>
      <c r="V2" s="1">
        <f>F2-B2</f>
        <v>4.7254384599779655</v>
      </c>
      <c r="W2" s="1">
        <f>J2-B2</f>
        <v>-4.5974377094290162</v>
      </c>
      <c r="X2" s="1">
        <f>D2-H2</f>
        <v>8.5372228155389962</v>
      </c>
      <c r="Y2" s="1">
        <f>D2-L2</f>
        <v>1.8740528944350103</v>
      </c>
      <c r="Z2" s="1">
        <f>C2-K2</f>
        <v>66.074170199307105</v>
      </c>
      <c r="AA2" s="1">
        <f>E2-M2</f>
        <v>66.107176121394389</v>
      </c>
      <c r="AB2" s="1"/>
      <c r="AC2" t="b">
        <f>AND(($Z2&gt;$AM$3),($AA2&gt;$AM$3),(ABS($W2)&lt;$AM$5),(ABS($Y2)&lt;$AM$5))</f>
        <v>1</v>
      </c>
      <c r="AD2" t="b">
        <f>AND((ABS($Z2)&lt;$AM$5),(ABS($AA2)&lt;$AM$5),($W2&gt;$AM$4),($Y2&gt;$AM$4))</f>
        <v>0</v>
      </c>
      <c r="AE2" t="b">
        <f>AND((ABS($Z2)&lt;$AM$5),(ABS($AA2)&lt;$AM$5),(ABS($W2)&lt;$AM$5),(ABS($Y2)&lt;$AM$5))</f>
        <v>0</v>
      </c>
      <c r="AF2" t="b">
        <f>AND(($Z2&lt;-$AM$3),(ABS($AA2)&lt;$AM$5),(ABS($W2)&lt;$AM$5),($Y2&gt;$AM$4))</f>
        <v>0</v>
      </c>
      <c r="AG2" t="b">
        <f>AND((ABS($Z2)&lt;$AM$5),($AA2&lt;-$AM$3),($W2&gt;$AM$4),(ABS($Y2)&lt;$AM$5))</f>
        <v>0</v>
      </c>
      <c r="AH2" t="b">
        <f>AND(($Z2&lt;-$AM$3),($AA2&lt;-$AM$3),(ABS($W2)&lt;$AM$5),(ABS($Y2)&lt;$AM$5))</f>
        <v>0</v>
      </c>
      <c r="AI2">
        <f t="shared" ref="AI2:AI63" si="0">IF(AC2,0,IF(AD2,1,IF(AE2,2,IF(AF2,3,IF(AG2,4,IF(AH2,5,999))))))</f>
        <v>0</v>
      </c>
      <c r="AJ2" t="str">
        <f>VLOOKUP(AI2,Sheet1!$A$1:$B$7,2)</f>
        <v>takeoff</v>
      </c>
      <c r="AL2" s="3" t="s">
        <v>40</v>
      </c>
    </row>
    <row r="3" spans="2:39" x14ac:dyDescent="0.35">
      <c r="B3">
        <v>359.21210435141103</v>
      </c>
      <c r="C3">
        <v>158.740537615205</v>
      </c>
      <c r="D3">
        <v>316.83296673670702</v>
      </c>
      <c r="E3">
        <v>161.59723455255599</v>
      </c>
      <c r="F3">
        <v>363.93754281138899</v>
      </c>
      <c r="G3">
        <v>124.11823942091701</v>
      </c>
      <c r="H3">
        <v>308.29574392116803</v>
      </c>
      <c r="I3">
        <v>129.6517699163</v>
      </c>
      <c r="J3">
        <v>354.61466664198201</v>
      </c>
      <c r="K3">
        <v>92.666367415897895</v>
      </c>
      <c r="L3">
        <v>314.95891384227201</v>
      </c>
      <c r="M3">
        <v>95.4900584311616</v>
      </c>
      <c r="N3">
        <v>357.41971369979802</v>
      </c>
      <c r="O3">
        <v>246.60104481412699</v>
      </c>
      <c r="P3">
        <v>331.65424075736797</v>
      </c>
      <c r="Q3">
        <v>243.627339659483</v>
      </c>
      <c r="S3" s="1">
        <f>B3-D3</f>
        <v>42.379137614704007</v>
      </c>
      <c r="T3" s="1">
        <f>C3-E3</f>
        <v>-2.8566969373509892</v>
      </c>
      <c r="V3" s="1">
        <f>F3-B3</f>
        <v>4.7254384599779655</v>
      </c>
      <c r="W3" s="1">
        <f>J3-B3</f>
        <v>-4.5974377094290162</v>
      </c>
      <c r="X3" s="1">
        <f>D3-H3</f>
        <v>8.5372228155389962</v>
      </c>
      <c r="Y3" s="1">
        <f>D3-L3</f>
        <v>1.8740528944350103</v>
      </c>
      <c r="Z3" s="1">
        <f>C3-K3</f>
        <v>66.074170199307105</v>
      </c>
      <c r="AA3" s="1">
        <f>E3-M3</f>
        <v>66.107176121394389</v>
      </c>
      <c r="AB3" s="1"/>
      <c r="AC3" t="b">
        <f>AND(($Z3&gt;$AM$3),($AA3&gt;$AM$3),(ABS($W3)&lt;$AM$5),(ABS($Y3)&lt;$AM$5))</f>
        <v>1</v>
      </c>
      <c r="AD3" t="b">
        <f>AND((ABS($Z3)&lt;$AM$5),(ABS($AA3)&lt;$AM$5),($W3&gt;$AM$4),($Y3&gt;$AM$4))</f>
        <v>0</v>
      </c>
      <c r="AE3" t="b">
        <f>AND((ABS($Z3)&lt;$AM$5),(ABS($AA3)&lt;$AM$5),(ABS($W3)&lt;$AM$5),(ABS($Y3)&lt;$AM$5))</f>
        <v>0</v>
      </c>
      <c r="AF3" t="b">
        <f>AND(($Z3&lt;-$AM$3),(ABS($AA3)&lt;$AM$5),(ABS($W3)&lt;$AM$5),($Y3&gt;$AM$4))</f>
        <v>0</v>
      </c>
      <c r="AG3" t="b">
        <f>AND((ABS($Z3)&lt;$AM$5),($AA3&lt;-$AM$3),($W3&gt;$AM$4),(ABS($Y3)&lt;$AM$5))</f>
        <v>0</v>
      </c>
      <c r="AH3" t="b">
        <f>AND(($Z3&lt;-$AM$3),($AA3&lt;-$AM$3),(ABS($W3)&lt;$AM$5),(ABS($Y3)&lt;$AM$5))</f>
        <v>0</v>
      </c>
      <c r="AI3">
        <f t="shared" si="0"/>
        <v>0</v>
      </c>
      <c r="AJ3" t="str">
        <f>VLOOKUP(AI3,Sheet1!$A$1:$B$7,2)</f>
        <v>takeoff</v>
      </c>
      <c r="AL3" t="s">
        <v>38</v>
      </c>
      <c r="AM3">
        <v>50</v>
      </c>
    </row>
    <row r="4" spans="2:39" x14ac:dyDescent="0.35">
      <c r="B4">
        <v>359.21210435141103</v>
      </c>
      <c r="C4">
        <v>158.740537615205</v>
      </c>
      <c r="D4">
        <v>316.83296673670702</v>
      </c>
      <c r="E4">
        <v>161.59723455255599</v>
      </c>
      <c r="F4">
        <v>363.93754281138899</v>
      </c>
      <c r="G4">
        <v>124.11823942091701</v>
      </c>
      <c r="H4">
        <v>308.29574392116803</v>
      </c>
      <c r="I4">
        <v>129.6517699163</v>
      </c>
      <c r="J4">
        <v>354.61466664198201</v>
      </c>
      <c r="K4">
        <v>92.666367415897895</v>
      </c>
      <c r="L4">
        <v>314.95891384227201</v>
      </c>
      <c r="M4">
        <v>95.4900584311616</v>
      </c>
      <c r="N4">
        <v>357.41971369979802</v>
      </c>
      <c r="O4">
        <v>246.60104481412699</v>
      </c>
      <c r="P4">
        <v>331.65424075736797</v>
      </c>
      <c r="Q4">
        <v>243.627339659483</v>
      </c>
      <c r="S4" s="1">
        <f>B4-D4</f>
        <v>42.379137614704007</v>
      </c>
      <c r="T4" s="1">
        <f>C4-E4</f>
        <v>-2.8566969373509892</v>
      </c>
      <c r="V4" s="1">
        <f>F4-B4</f>
        <v>4.7254384599779655</v>
      </c>
      <c r="W4" s="1">
        <f>J4-B4</f>
        <v>-4.5974377094290162</v>
      </c>
      <c r="X4" s="1">
        <f>D4-H4</f>
        <v>8.5372228155389962</v>
      </c>
      <c r="Y4" s="1">
        <f>D4-L4</f>
        <v>1.8740528944350103</v>
      </c>
      <c r="Z4" s="1">
        <f>C4-K4</f>
        <v>66.074170199307105</v>
      </c>
      <c r="AA4" s="1">
        <f>E4-M4</f>
        <v>66.107176121394389</v>
      </c>
      <c r="AB4" s="1"/>
      <c r="AC4" t="b">
        <f>AND(($Z4&gt;$AM$3),($AA4&gt;$AM$3),(ABS($W4)&lt;$AM$5),(ABS($Y4)&lt;$AM$5))</f>
        <v>1</v>
      </c>
      <c r="AD4" t="b">
        <f>AND((ABS($Z4)&lt;$AM$5),(ABS($AA4)&lt;$AM$5),($W4&gt;$AM$4),($Y4&gt;$AM$4))</f>
        <v>0</v>
      </c>
      <c r="AE4" t="b">
        <f>AND((ABS($Z4)&lt;$AM$5),(ABS($AA4)&lt;$AM$5),(ABS($W4)&lt;$AM$5),(ABS($Y4)&lt;$AM$5))</f>
        <v>0</v>
      </c>
      <c r="AF4" t="b">
        <f>AND(($Z4&lt;-$AM$3),(ABS($AA4)&lt;$AM$5),(ABS($W4)&lt;$AM$5),($Y4&gt;$AM$4))</f>
        <v>0</v>
      </c>
      <c r="AG4" t="b">
        <f>AND((ABS($Z4)&lt;$AM$5),($AA4&lt;-$AM$3),($W4&gt;$AM$4),(ABS($Y4)&lt;$AM$5))</f>
        <v>0</v>
      </c>
      <c r="AH4" t="b">
        <f>AND(($Z4&lt;-$AM$3),($AA4&lt;-$AM$3),(ABS($W4)&lt;$AM$5),(ABS($Y4)&lt;$AM$5))</f>
        <v>0</v>
      </c>
      <c r="AI4">
        <f t="shared" si="0"/>
        <v>0</v>
      </c>
      <c r="AJ4" t="str">
        <f>VLOOKUP(AI4,Sheet1!$A$1:$B$7,2)</f>
        <v>takeoff</v>
      </c>
      <c r="AL4" t="s">
        <v>39</v>
      </c>
      <c r="AM4">
        <v>40</v>
      </c>
    </row>
    <row r="5" spans="2:39" x14ac:dyDescent="0.35">
      <c r="B5">
        <v>359.21210435141103</v>
      </c>
      <c r="C5">
        <v>158.740537615205</v>
      </c>
      <c r="D5">
        <v>316.83296673670702</v>
      </c>
      <c r="E5">
        <v>161.59723455255599</v>
      </c>
      <c r="F5">
        <v>363.93754281138899</v>
      </c>
      <c r="G5">
        <v>124.11823942091701</v>
      </c>
      <c r="H5">
        <v>308.29574392116803</v>
      </c>
      <c r="I5">
        <v>129.6517699163</v>
      </c>
      <c r="J5">
        <v>354.61466664198201</v>
      </c>
      <c r="K5">
        <v>92.666367415897895</v>
      </c>
      <c r="L5">
        <v>314.95891384227201</v>
      </c>
      <c r="M5">
        <v>95.4900584311616</v>
      </c>
      <c r="N5">
        <v>357.41971369979802</v>
      </c>
      <c r="O5">
        <v>246.60104481412699</v>
      </c>
      <c r="P5">
        <v>331.65424075736797</v>
      </c>
      <c r="Q5">
        <v>243.627339659483</v>
      </c>
      <c r="S5" s="1">
        <f>B5-D5</f>
        <v>42.379137614704007</v>
      </c>
      <c r="T5" s="1">
        <f>C5-E5</f>
        <v>-2.8566969373509892</v>
      </c>
      <c r="V5" s="1">
        <f>F5-B5</f>
        <v>4.7254384599779655</v>
      </c>
      <c r="W5" s="1">
        <f>J5-B5</f>
        <v>-4.5974377094290162</v>
      </c>
      <c r="X5" s="1">
        <f>D5-H5</f>
        <v>8.5372228155389962</v>
      </c>
      <c r="Y5" s="1">
        <f>D5-L5</f>
        <v>1.8740528944350103</v>
      </c>
      <c r="Z5" s="1">
        <f>C5-K5</f>
        <v>66.074170199307105</v>
      </c>
      <c r="AA5" s="1">
        <f>E5-M5</f>
        <v>66.107176121394389</v>
      </c>
      <c r="AB5" s="1"/>
      <c r="AC5" t="b">
        <f>AND(($Z5&gt;$AM$3),($AA5&gt;$AM$3),(ABS($W5)&lt;$AM$5),(ABS($Y5)&lt;$AM$5))</f>
        <v>1</v>
      </c>
      <c r="AD5" t="b">
        <f>AND((ABS($Z5)&lt;$AM$5),(ABS($AA5)&lt;$AM$5),($W5&gt;$AM$4),($Y5&gt;$AM$4))</f>
        <v>0</v>
      </c>
      <c r="AE5" t="b">
        <f>AND((ABS($Z5)&lt;$AM$5),(ABS($AA5)&lt;$AM$5),(ABS($W5)&lt;$AM$5),(ABS($Y5)&lt;$AM$5))</f>
        <v>0</v>
      </c>
      <c r="AF5" t="b">
        <f>AND(($Z5&lt;-$AM$3),(ABS($AA5)&lt;$AM$5),(ABS($W5)&lt;$AM$5),($Y5&gt;$AM$4))</f>
        <v>0</v>
      </c>
      <c r="AG5" t="b">
        <f>AND((ABS($Z5)&lt;$AM$5),($AA5&lt;-$AM$3),($W5&gt;$AM$4),(ABS($Y5)&lt;$AM$5))</f>
        <v>0</v>
      </c>
      <c r="AH5" t="b">
        <f>AND(($Z5&lt;-$AM$3),($AA5&lt;-$AM$3),(ABS($W5)&lt;$AM$5),(ABS($Y5)&lt;$AM$5))</f>
        <v>0</v>
      </c>
      <c r="AI5">
        <f t="shared" si="0"/>
        <v>0</v>
      </c>
      <c r="AJ5" t="str">
        <f>VLOOKUP(AI5,Sheet1!$A$1:$B$7,2)</f>
        <v>takeoff</v>
      </c>
      <c r="AL5" t="s">
        <v>43</v>
      </c>
      <c r="AM5">
        <v>30</v>
      </c>
    </row>
    <row r="6" spans="2:39" x14ac:dyDescent="0.35">
      <c r="B6">
        <v>359.21210435141103</v>
      </c>
      <c r="C6">
        <v>158.740537615205</v>
      </c>
      <c r="D6">
        <v>316.83296673670702</v>
      </c>
      <c r="E6">
        <v>161.59723455255599</v>
      </c>
      <c r="F6">
        <v>363.93754281138899</v>
      </c>
      <c r="G6">
        <v>124.11823942091701</v>
      </c>
      <c r="H6">
        <v>308.29574392116803</v>
      </c>
      <c r="I6">
        <v>129.6517699163</v>
      </c>
      <c r="J6">
        <v>354.61466664198201</v>
      </c>
      <c r="K6">
        <v>92.666367415897895</v>
      </c>
      <c r="L6">
        <v>314.95891384227201</v>
      </c>
      <c r="M6">
        <v>95.4900584311616</v>
      </c>
      <c r="N6">
        <v>357.41971369979802</v>
      </c>
      <c r="O6">
        <v>246.60104481412699</v>
      </c>
      <c r="P6">
        <v>331.65424075736797</v>
      </c>
      <c r="Q6">
        <v>243.627339659483</v>
      </c>
      <c r="S6" s="1">
        <f>B6-D6</f>
        <v>42.379137614704007</v>
      </c>
      <c r="T6" s="1">
        <f>C6-E6</f>
        <v>-2.8566969373509892</v>
      </c>
      <c r="V6" s="1">
        <f>F6-B6</f>
        <v>4.7254384599779655</v>
      </c>
      <c r="W6" s="1">
        <f>J6-B6</f>
        <v>-4.5974377094290162</v>
      </c>
      <c r="X6" s="1">
        <f>D6-H6</f>
        <v>8.5372228155389962</v>
      </c>
      <c r="Y6" s="1">
        <f>D6-L6</f>
        <v>1.8740528944350103</v>
      </c>
      <c r="Z6" s="1">
        <f>C6-K6</f>
        <v>66.074170199307105</v>
      </c>
      <c r="AA6" s="1">
        <f>E6-M6</f>
        <v>66.107176121394389</v>
      </c>
      <c r="AB6" s="1"/>
      <c r="AC6" t="b">
        <f>AND(($Z6&gt;$AM$3),($AA6&gt;$AM$3),(ABS($W6)&lt;$AM$5),(ABS($Y6)&lt;$AM$5))</f>
        <v>1</v>
      </c>
      <c r="AD6" t="b">
        <f>AND((ABS($Z6)&lt;$AM$5),(ABS($AA6)&lt;$AM$5),($W6&gt;$AM$4),($Y6&gt;$AM$4))</f>
        <v>0</v>
      </c>
      <c r="AE6" t="b">
        <f>AND((ABS($Z6)&lt;$AM$5),(ABS($AA6)&lt;$AM$5),(ABS($W6)&lt;$AM$5),(ABS($Y6)&lt;$AM$5))</f>
        <v>0</v>
      </c>
      <c r="AF6" t="b">
        <f>AND(($Z6&lt;-$AM$3),(ABS($AA6)&lt;$AM$5),(ABS($W6)&lt;$AM$5),($Y6&gt;$AM$4))</f>
        <v>0</v>
      </c>
      <c r="AG6" t="b">
        <f>AND((ABS($Z6)&lt;$AM$5),($AA6&lt;-$AM$3),($W6&gt;$AM$4),(ABS($Y6)&lt;$AM$5))</f>
        <v>0</v>
      </c>
      <c r="AH6" t="b">
        <f>AND(($Z6&lt;-$AM$3),($AA6&lt;-$AM$3),(ABS($W6)&lt;$AM$5),(ABS($Y6)&lt;$AM$5))</f>
        <v>0</v>
      </c>
      <c r="AI6">
        <f t="shared" si="0"/>
        <v>0</v>
      </c>
      <c r="AJ6" t="str">
        <f>VLOOKUP(AI6,Sheet1!$A$1:$B$7,2)</f>
        <v>takeoff</v>
      </c>
    </row>
    <row r="7" spans="2:39" x14ac:dyDescent="0.35">
      <c r="B7">
        <v>359.21210435141103</v>
      </c>
      <c r="C7">
        <v>158.740537615205</v>
      </c>
      <c r="D7">
        <v>316.83296673670702</v>
      </c>
      <c r="E7">
        <v>161.59723455255599</v>
      </c>
      <c r="F7">
        <v>363.93754281138899</v>
      </c>
      <c r="G7">
        <v>124.11823942091701</v>
      </c>
      <c r="H7">
        <v>308.29574392116803</v>
      </c>
      <c r="I7">
        <v>129.6517699163</v>
      </c>
      <c r="J7">
        <v>354.61466664198201</v>
      </c>
      <c r="K7">
        <v>92.666367415897895</v>
      </c>
      <c r="L7">
        <v>314.95891384227201</v>
      </c>
      <c r="M7">
        <v>95.4900584311616</v>
      </c>
      <c r="N7">
        <v>357.41971369979802</v>
      </c>
      <c r="O7">
        <v>246.60104481412699</v>
      </c>
      <c r="P7">
        <v>331.65424075736797</v>
      </c>
      <c r="Q7">
        <v>243.627339659483</v>
      </c>
      <c r="S7" s="1">
        <f>B7-D7</f>
        <v>42.379137614704007</v>
      </c>
      <c r="T7" s="1">
        <f>C7-E7</f>
        <v>-2.8566969373509892</v>
      </c>
      <c r="V7" s="1">
        <f>F7-B7</f>
        <v>4.7254384599779655</v>
      </c>
      <c r="W7" s="1">
        <f>J7-B7</f>
        <v>-4.5974377094290162</v>
      </c>
      <c r="X7" s="1">
        <f>D7-H7</f>
        <v>8.5372228155389962</v>
      </c>
      <c r="Y7" s="1">
        <f>D7-L7</f>
        <v>1.8740528944350103</v>
      </c>
      <c r="Z7" s="1">
        <f>C7-K7</f>
        <v>66.074170199307105</v>
      </c>
      <c r="AA7" s="1">
        <f>E7-M7</f>
        <v>66.107176121394389</v>
      </c>
      <c r="AB7" s="1"/>
      <c r="AC7" t="b">
        <f>AND(($Z7&gt;$AM$3),($AA7&gt;$AM$3),(ABS($W7)&lt;$AM$5),(ABS($Y7)&lt;$AM$5))</f>
        <v>1</v>
      </c>
      <c r="AD7" t="b">
        <f>AND((ABS($Z7)&lt;$AM$5),(ABS($AA7)&lt;$AM$5),($W7&gt;$AM$4),($Y7&gt;$AM$4))</f>
        <v>0</v>
      </c>
      <c r="AE7" t="b">
        <f>AND((ABS($Z7)&lt;$AM$5),(ABS($AA7)&lt;$AM$5),(ABS($W7)&lt;$AM$5),(ABS($Y7)&lt;$AM$5))</f>
        <v>0</v>
      </c>
      <c r="AF7" t="b">
        <f>AND(($Z7&lt;-$AM$3),(ABS($AA7)&lt;$AM$5),(ABS($W7)&lt;$AM$5),($Y7&gt;$AM$4))</f>
        <v>0</v>
      </c>
      <c r="AG7" t="b">
        <f>AND((ABS($Z7)&lt;$AM$5),($AA7&lt;-$AM$3),($W7&gt;$AM$4),(ABS($Y7)&lt;$AM$5))</f>
        <v>0</v>
      </c>
      <c r="AH7" t="b">
        <f>AND(($Z7&lt;-$AM$3),($AA7&lt;-$AM$3),(ABS($W7)&lt;$AM$5),(ABS($Y7)&lt;$AM$5))</f>
        <v>0</v>
      </c>
      <c r="AI7">
        <f t="shared" si="0"/>
        <v>0</v>
      </c>
      <c r="AJ7" t="str">
        <f>VLOOKUP(AI7,Sheet1!$A$1:$B$7,2)</f>
        <v>takeoff</v>
      </c>
      <c r="AL7" t="s">
        <v>42</v>
      </c>
      <c r="AM7" s="2">
        <f>COUNTIF(AI:AI,999)/COUNT(AI:AI)</f>
        <v>6.25E-2</v>
      </c>
    </row>
    <row r="8" spans="2:39" x14ac:dyDescent="0.35">
      <c r="B8">
        <v>359.21210435141103</v>
      </c>
      <c r="C8">
        <v>158.740537615205</v>
      </c>
      <c r="D8">
        <v>316.83296673670702</v>
      </c>
      <c r="E8">
        <v>161.59723455255599</v>
      </c>
      <c r="F8">
        <v>363.93754281138899</v>
      </c>
      <c r="G8">
        <v>124.11823942091701</v>
      </c>
      <c r="H8">
        <v>308.29574392116803</v>
      </c>
      <c r="I8">
        <v>129.6517699163</v>
      </c>
      <c r="J8">
        <v>354.61466664198201</v>
      </c>
      <c r="K8">
        <v>92.666367415897895</v>
      </c>
      <c r="L8">
        <v>314.95891384227201</v>
      </c>
      <c r="M8">
        <v>95.4900584311616</v>
      </c>
      <c r="N8">
        <v>357.41971369979802</v>
      </c>
      <c r="O8">
        <v>246.60104481412699</v>
      </c>
      <c r="P8">
        <v>331.65424075736797</v>
      </c>
      <c r="Q8">
        <v>243.627339659483</v>
      </c>
      <c r="S8" s="1">
        <f>B8-D8</f>
        <v>42.379137614704007</v>
      </c>
      <c r="T8" s="1">
        <f>C8-E8</f>
        <v>-2.8566969373509892</v>
      </c>
      <c r="V8" s="1">
        <f>F8-B8</f>
        <v>4.7254384599779655</v>
      </c>
      <c r="W8" s="1">
        <f>J8-B8</f>
        <v>-4.5974377094290162</v>
      </c>
      <c r="X8" s="1">
        <f>D8-H8</f>
        <v>8.5372228155389962</v>
      </c>
      <c r="Y8" s="1">
        <f>D8-L8</f>
        <v>1.8740528944350103</v>
      </c>
      <c r="Z8" s="1">
        <f>C8-K8</f>
        <v>66.074170199307105</v>
      </c>
      <c r="AA8" s="1">
        <f>E8-M8</f>
        <v>66.107176121394389</v>
      </c>
      <c r="AB8" s="1"/>
      <c r="AC8" t="b">
        <f>AND(($Z8&gt;$AM$3),($AA8&gt;$AM$3),(ABS($W8)&lt;$AM$5),(ABS($Y8)&lt;$AM$5))</f>
        <v>1</v>
      </c>
      <c r="AD8" t="b">
        <f>AND((ABS($Z8)&lt;$AM$5),(ABS($AA8)&lt;$AM$5),($W8&gt;$AM$4),($Y8&gt;$AM$4))</f>
        <v>0</v>
      </c>
      <c r="AE8" t="b">
        <f>AND((ABS($Z8)&lt;$AM$5),(ABS($AA8)&lt;$AM$5),(ABS($W8)&lt;$AM$5),(ABS($Y8)&lt;$AM$5))</f>
        <v>0</v>
      </c>
      <c r="AF8" t="b">
        <f>AND(($Z8&lt;-$AM$3),(ABS($AA8)&lt;$AM$5),(ABS($W8)&lt;$AM$5),($Y8&gt;$AM$4))</f>
        <v>0</v>
      </c>
      <c r="AG8" t="b">
        <f>AND((ABS($Z8)&lt;$AM$5),($AA8&lt;-$AM$3),($W8&gt;$AM$4),(ABS($Y8)&lt;$AM$5))</f>
        <v>0</v>
      </c>
      <c r="AH8" t="b">
        <f>AND(($Z8&lt;-$AM$3),($AA8&lt;-$AM$3),(ABS($W8)&lt;$AM$5),(ABS($Y8)&lt;$AM$5))</f>
        <v>0</v>
      </c>
      <c r="AI8">
        <f t="shared" si="0"/>
        <v>0</v>
      </c>
      <c r="AJ8" t="str">
        <f>VLOOKUP(AI8,Sheet1!$A$1:$B$7,2)</f>
        <v>takeoff</v>
      </c>
    </row>
    <row r="9" spans="2:39" x14ac:dyDescent="0.35">
      <c r="B9">
        <v>358.09721237110199</v>
      </c>
      <c r="C9">
        <v>163.88695259174801</v>
      </c>
      <c r="D9">
        <v>320.29996609800799</v>
      </c>
      <c r="E9">
        <v>163.78756888069</v>
      </c>
      <c r="F9">
        <v>364.131274954025</v>
      </c>
      <c r="G9">
        <v>130.38562024622499</v>
      </c>
      <c r="H9">
        <v>307.55971012145602</v>
      </c>
      <c r="I9">
        <v>129.151171952423</v>
      </c>
      <c r="J9">
        <v>355.14957566585201</v>
      </c>
      <c r="K9">
        <v>93.741572503055593</v>
      </c>
      <c r="L9">
        <v>315.38007779897202</v>
      </c>
      <c r="M9">
        <v>95.29602470156</v>
      </c>
      <c r="N9">
        <v>356.81660837471702</v>
      </c>
      <c r="O9">
        <v>247.70461866769901</v>
      </c>
      <c r="P9">
        <v>326.59483609794597</v>
      </c>
      <c r="Q9">
        <v>246.96514089314101</v>
      </c>
      <c r="S9" s="1">
        <f>B9-D9</f>
        <v>37.797246273094004</v>
      </c>
      <c r="T9" s="1">
        <f>C9-E9</f>
        <v>9.9383711058010249E-2</v>
      </c>
      <c r="V9" s="1">
        <f>F9-B9</f>
        <v>6.0340625829230135</v>
      </c>
      <c r="W9" s="1">
        <f>J9-B9</f>
        <v>-2.9476367052499768</v>
      </c>
      <c r="X9" s="1">
        <f>D9-H9</f>
        <v>12.740255976551964</v>
      </c>
      <c r="Y9" s="1">
        <f>D9-L9</f>
        <v>4.9198882990359607</v>
      </c>
      <c r="Z9" s="1">
        <f>C9-K9</f>
        <v>70.14538008869242</v>
      </c>
      <c r="AA9" s="1">
        <f>E9-M9</f>
        <v>68.491544179130003</v>
      </c>
      <c r="AB9" s="1"/>
      <c r="AC9" t="b">
        <f>AND(($Z9&gt;$AM$3),($AA9&gt;$AM$3),(ABS($W9)&lt;$AM$5),(ABS($Y9)&lt;$AM$5))</f>
        <v>1</v>
      </c>
      <c r="AD9" t="b">
        <f>AND((ABS($Z9)&lt;$AM$5),(ABS($AA9)&lt;$AM$5),($W9&gt;$AM$4),($Y9&gt;$AM$4))</f>
        <v>0</v>
      </c>
      <c r="AE9" t="b">
        <f>AND((ABS($Z9)&lt;$AM$5),(ABS($AA9)&lt;$AM$5),(ABS($W9)&lt;$AM$5),(ABS($Y9)&lt;$AM$5))</f>
        <v>0</v>
      </c>
      <c r="AF9" t="b">
        <f>AND(($Z9&lt;-$AM$3),(ABS($AA9)&lt;$AM$5),(ABS($W9)&lt;$AM$5),($Y9&gt;$AM$4))</f>
        <v>0</v>
      </c>
      <c r="AG9" t="b">
        <f>AND((ABS($Z9)&lt;$AM$5),($AA9&lt;-$AM$3),($W9&gt;$AM$4),(ABS($Y9)&lt;$AM$5))</f>
        <v>0</v>
      </c>
      <c r="AH9" t="b">
        <f>AND(($Z9&lt;-$AM$3),($AA9&lt;-$AM$3),(ABS($W9)&lt;$AM$5),(ABS($Y9)&lt;$AM$5))</f>
        <v>0</v>
      </c>
      <c r="AI9">
        <f t="shared" si="0"/>
        <v>0</v>
      </c>
      <c r="AJ9" t="str">
        <f>VLOOKUP(AI9,Sheet1!$A$1:$B$7,2)</f>
        <v>takeoff</v>
      </c>
    </row>
    <row r="10" spans="2:39" x14ac:dyDescent="0.35">
      <c r="B10">
        <v>358.17402988813399</v>
      </c>
      <c r="C10">
        <v>157.79298617018199</v>
      </c>
      <c r="D10">
        <v>319.15316468731402</v>
      </c>
      <c r="E10">
        <v>160.59059772128501</v>
      </c>
      <c r="F10">
        <v>365.52325159829098</v>
      </c>
      <c r="G10">
        <v>129.662729146364</v>
      </c>
      <c r="H10">
        <v>307.68036250254499</v>
      </c>
      <c r="I10">
        <v>128.660282836655</v>
      </c>
      <c r="J10">
        <v>355.12088046443</v>
      </c>
      <c r="K10">
        <v>95.093978656018706</v>
      </c>
      <c r="L10">
        <v>316.29559991484001</v>
      </c>
      <c r="M10">
        <v>95.453805096809702</v>
      </c>
      <c r="N10">
        <v>356.26660586533302</v>
      </c>
      <c r="O10">
        <v>246.37918355349001</v>
      </c>
      <c r="P10">
        <v>329.94220269611401</v>
      </c>
      <c r="Q10">
        <v>244.74967553298001</v>
      </c>
      <c r="S10" s="1">
        <f>B10-D10</f>
        <v>39.020865200819969</v>
      </c>
      <c r="T10" s="1">
        <f>C10-E10</f>
        <v>-2.7976115511030173</v>
      </c>
      <c r="V10" s="1">
        <f>F10-B10</f>
        <v>7.3492217101569963</v>
      </c>
      <c r="W10" s="1">
        <f>J10-B10</f>
        <v>-3.0531494237039851</v>
      </c>
      <c r="X10" s="1">
        <f>D10-H10</f>
        <v>11.472802184769023</v>
      </c>
      <c r="Y10" s="1">
        <f>D10-L10</f>
        <v>2.8575647724740065</v>
      </c>
      <c r="Z10" s="1">
        <f>C10-K10</f>
        <v>62.699007514163284</v>
      </c>
      <c r="AA10" s="1">
        <f>E10-M10</f>
        <v>65.136792624475305</v>
      </c>
      <c r="AB10" s="1"/>
      <c r="AC10" t="b">
        <f>AND(($Z10&gt;$AM$3),($AA10&gt;$AM$3),(ABS($W10)&lt;$AM$5),(ABS($Y10)&lt;$AM$5))</f>
        <v>1</v>
      </c>
      <c r="AD10" t="b">
        <f>AND((ABS($Z10)&lt;$AM$5),(ABS($AA10)&lt;$AM$5),($W10&gt;$AM$4),($Y10&gt;$AM$4))</f>
        <v>0</v>
      </c>
      <c r="AE10" t="b">
        <f>AND((ABS($Z10)&lt;$AM$5),(ABS($AA10)&lt;$AM$5),(ABS($W10)&lt;$AM$5),(ABS($Y10)&lt;$AM$5))</f>
        <v>0</v>
      </c>
      <c r="AF10" t="b">
        <f>AND(($Z10&lt;-$AM$3),(ABS($AA10)&lt;$AM$5),(ABS($W10)&lt;$AM$5),($Y10&gt;$AM$4))</f>
        <v>0</v>
      </c>
      <c r="AG10" t="b">
        <f>AND((ABS($Z10)&lt;$AM$5),($AA10&lt;-$AM$3),($W10&gt;$AM$4),(ABS($Y10)&lt;$AM$5))</f>
        <v>0</v>
      </c>
      <c r="AH10" t="b">
        <f>AND(($Z10&lt;-$AM$3),($AA10&lt;-$AM$3),(ABS($W10)&lt;$AM$5),(ABS($Y10)&lt;$AM$5))</f>
        <v>0</v>
      </c>
      <c r="AI10">
        <f t="shared" si="0"/>
        <v>0</v>
      </c>
      <c r="AJ10" t="str">
        <f>VLOOKUP(AI10,Sheet1!$A$1:$B$7,2)</f>
        <v>takeoff</v>
      </c>
      <c r="AL10" s="3" t="s">
        <v>41</v>
      </c>
    </row>
    <row r="11" spans="2:39" x14ac:dyDescent="0.35">
      <c r="B11">
        <v>359.24293530119098</v>
      </c>
      <c r="C11">
        <v>158.46135693927101</v>
      </c>
      <c r="D11">
        <v>322.76698626236498</v>
      </c>
      <c r="E11">
        <v>162.90582120544499</v>
      </c>
      <c r="F11">
        <v>366.28223292635499</v>
      </c>
      <c r="G11">
        <v>129.39264664438201</v>
      </c>
      <c r="H11">
        <v>307.95548184411399</v>
      </c>
      <c r="I11">
        <v>129.356730100216</v>
      </c>
      <c r="J11">
        <v>355.32588530867298</v>
      </c>
      <c r="K11">
        <v>93.0690741186162</v>
      </c>
      <c r="L11">
        <v>315.99929345539198</v>
      </c>
      <c r="M11">
        <v>94.339328628765799</v>
      </c>
      <c r="N11">
        <v>355.778675448461</v>
      </c>
      <c r="O11">
        <v>246.42464393793099</v>
      </c>
      <c r="P11">
        <v>329.58066388894002</v>
      </c>
      <c r="Q11">
        <v>244.508470853841</v>
      </c>
      <c r="S11" s="1">
        <f>B11-D11</f>
        <v>36.475949038826002</v>
      </c>
      <c r="T11" s="1">
        <f>C11-E11</f>
        <v>-4.4444642661739806</v>
      </c>
      <c r="V11" s="1">
        <f>F11-B11</f>
        <v>7.0392976251640107</v>
      </c>
      <c r="W11" s="1">
        <f>J11-B11</f>
        <v>-3.9170499925180025</v>
      </c>
      <c r="X11" s="1">
        <f>D11-H11</f>
        <v>14.811504418250991</v>
      </c>
      <c r="Y11" s="1">
        <f>D11-L11</f>
        <v>6.7676928069730025</v>
      </c>
      <c r="Z11" s="1">
        <f>C11-K11</f>
        <v>65.392282820654813</v>
      </c>
      <c r="AA11" s="1">
        <f>E11-M11</f>
        <v>68.566492576679195</v>
      </c>
      <c r="AB11" s="1"/>
      <c r="AC11" t="b">
        <f>AND(($Z11&gt;$AM$3),($AA11&gt;$AM$3),(ABS($W11)&lt;$AM$5),(ABS($Y11)&lt;$AM$5))</f>
        <v>1</v>
      </c>
      <c r="AD11" t="b">
        <f>AND((ABS($Z11)&lt;$AM$5),(ABS($AA11)&lt;$AM$5),($W11&gt;$AM$4),($Y11&gt;$AM$4))</f>
        <v>0</v>
      </c>
      <c r="AE11" t="b">
        <f>AND((ABS($Z11)&lt;$AM$5),(ABS($AA11)&lt;$AM$5),(ABS($W11)&lt;$AM$5),(ABS($Y11)&lt;$AM$5))</f>
        <v>0</v>
      </c>
      <c r="AF11" t="b">
        <f>AND(($Z11&lt;-$AM$3),(ABS($AA11)&lt;$AM$5),(ABS($W11)&lt;$AM$5),($Y11&gt;$AM$4))</f>
        <v>0</v>
      </c>
      <c r="AG11" t="b">
        <f>AND((ABS($Z11)&lt;$AM$5),($AA11&lt;-$AM$3),($W11&gt;$AM$4),(ABS($Y11)&lt;$AM$5))</f>
        <v>0</v>
      </c>
      <c r="AH11" t="b">
        <f>AND(($Z11&lt;-$AM$3),($AA11&lt;-$AM$3),(ABS($W11)&lt;$AM$5),(ABS($Y11)&lt;$AM$5))</f>
        <v>0</v>
      </c>
      <c r="AI11">
        <f t="shared" si="0"/>
        <v>0</v>
      </c>
      <c r="AJ11" t="str">
        <f>VLOOKUP(AI11,Sheet1!$A$1:$B$7,2)</f>
        <v>takeoff</v>
      </c>
      <c r="AL11" t="s">
        <v>33</v>
      </c>
      <c r="AM11">
        <v>8</v>
      </c>
    </row>
    <row r="12" spans="2:39" x14ac:dyDescent="0.35">
      <c r="B12">
        <v>359.05032623435602</v>
      </c>
      <c r="C12">
        <v>160.282787943995</v>
      </c>
      <c r="D12">
        <v>320.16744435869299</v>
      </c>
      <c r="E12">
        <v>158.50296891516899</v>
      </c>
      <c r="F12">
        <v>364.69175317652702</v>
      </c>
      <c r="G12">
        <v>130.410654983359</v>
      </c>
      <c r="H12">
        <v>307.29738917960901</v>
      </c>
      <c r="I12">
        <v>128.84079463386101</v>
      </c>
      <c r="J12">
        <v>355.27655386058399</v>
      </c>
      <c r="K12">
        <v>94.314414865118707</v>
      </c>
      <c r="L12">
        <v>315.74045154155698</v>
      </c>
      <c r="M12">
        <v>93.975956213146603</v>
      </c>
      <c r="N12">
        <v>355.90150269663502</v>
      </c>
      <c r="O12">
        <v>246.19653463867701</v>
      </c>
      <c r="P12">
        <v>325.02422218262399</v>
      </c>
      <c r="Q12">
        <v>242.99784783329</v>
      </c>
      <c r="S12" s="1">
        <f>B12-D12</f>
        <v>38.882881875663031</v>
      </c>
      <c r="T12" s="1">
        <f>C12-E12</f>
        <v>1.7798190288260116</v>
      </c>
      <c r="V12" s="1">
        <f>F12-B12</f>
        <v>5.6414269421709946</v>
      </c>
      <c r="W12" s="1">
        <f>J12-B12</f>
        <v>-3.773772373772033</v>
      </c>
      <c r="X12" s="1">
        <f>D12-H12</f>
        <v>12.870055179083977</v>
      </c>
      <c r="Y12" s="1">
        <f>D12-L12</f>
        <v>4.4269928171360107</v>
      </c>
      <c r="Z12" s="1">
        <f>C12-K12</f>
        <v>65.968373078876297</v>
      </c>
      <c r="AA12" s="1">
        <f>E12-M12</f>
        <v>64.52701270202239</v>
      </c>
      <c r="AB12" s="1"/>
      <c r="AC12" t="b">
        <f>AND(($Z12&gt;$AM$3),($AA12&gt;$AM$3),(ABS($W12)&lt;$AM$5),(ABS($Y12)&lt;$AM$5))</f>
        <v>1</v>
      </c>
      <c r="AD12" t="b">
        <f>AND((ABS($Z12)&lt;$AM$5),(ABS($AA12)&lt;$AM$5),($W12&gt;$AM$4),($Y12&gt;$AM$4))</f>
        <v>0</v>
      </c>
      <c r="AE12" t="b">
        <f>AND((ABS($Z12)&lt;$AM$5),(ABS($AA12)&lt;$AM$5),(ABS($W12)&lt;$AM$5),(ABS($Y12)&lt;$AM$5))</f>
        <v>0</v>
      </c>
      <c r="AF12" t="b">
        <f>AND(($Z12&lt;-$AM$3),(ABS($AA12)&lt;$AM$5),(ABS($W12)&lt;$AM$5),($Y12&gt;$AM$4))</f>
        <v>0</v>
      </c>
      <c r="AG12" t="b">
        <f>AND((ABS($Z12)&lt;$AM$5),($AA12&lt;-$AM$3),($W12&gt;$AM$4),(ABS($Y12)&lt;$AM$5))</f>
        <v>0</v>
      </c>
      <c r="AH12" t="b">
        <f>AND(($Z12&lt;-$AM$3),($AA12&lt;-$AM$3),(ABS($W12)&lt;$AM$5),(ABS($Y12)&lt;$AM$5))</f>
        <v>0</v>
      </c>
      <c r="AI12">
        <f t="shared" si="0"/>
        <v>0</v>
      </c>
      <c r="AJ12" t="str">
        <f>VLOOKUP(AI12,Sheet1!$A$1:$B$7,2)</f>
        <v>takeoff</v>
      </c>
      <c r="AL12" t="s">
        <v>34</v>
      </c>
      <c r="AM12">
        <v>1</v>
      </c>
    </row>
    <row r="13" spans="2:39" x14ac:dyDescent="0.35">
      <c r="B13">
        <v>358.567828378782</v>
      </c>
      <c r="C13">
        <v>159.696139119896</v>
      </c>
      <c r="D13">
        <v>319.92410692935101</v>
      </c>
      <c r="E13">
        <v>158.13905550611901</v>
      </c>
      <c r="F13">
        <v>363.234905706951</v>
      </c>
      <c r="G13">
        <v>127.72818115750501</v>
      </c>
      <c r="H13">
        <v>307.06338379243698</v>
      </c>
      <c r="I13">
        <v>127.895352966437</v>
      </c>
      <c r="J13">
        <v>355.755287399412</v>
      </c>
      <c r="K13">
        <v>94.290022497197199</v>
      </c>
      <c r="L13">
        <v>316.74611855457101</v>
      </c>
      <c r="M13">
        <v>92.163794680831202</v>
      </c>
      <c r="N13">
        <v>355.91821108572401</v>
      </c>
      <c r="O13">
        <v>246.35138481414299</v>
      </c>
      <c r="P13">
        <v>329.24669262733801</v>
      </c>
      <c r="Q13">
        <v>246.26641352131301</v>
      </c>
      <c r="S13" s="1">
        <f>B13-D13</f>
        <v>38.643721449430984</v>
      </c>
      <c r="T13" s="1">
        <f>C13-E13</f>
        <v>1.5570836137769959</v>
      </c>
      <c r="V13" s="1">
        <f>F13-B13</f>
        <v>4.6670773281690003</v>
      </c>
      <c r="W13" s="1">
        <f>J13-B13</f>
        <v>-2.8125409793699987</v>
      </c>
      <c r="X13" s="1">
        <f>D13-H13</f>
        <v>12.860723136914032</v>
      </c>
      <c r="Y13" s="1">
        <f>D13-L13</f>
        <v>3.17798837478</v>
      </c>
      <c r="Z13" s="1">
        <f>C13-K13</f>
        <v>65.406116622698804</v>
      </c>
      <c r="AA13" s="1">
        <f>E13-M13</f>
        <v>65.975260825287805</v>
      </c>
      <c r="AB13" s="1"/>
      <c r="AC13" t="b">
        <f>AND(($Z13&gt;$AM$3),($AA13&gt;$AM$3),(ABS($W13)&lt;$AM$5),(ABS($Y13)&lt;$AM$5))</f>
        <v>1</v>
      </c>
      <c r="AD13" t="b">
        <f>AND((ABS($Z13)&lt;$AM$5),(ABS($AA13)&lt;$AM$5),($W13&gt;$AM$4),($Y13&gt;$AM$4))</f>
        <v>0</v>
      </c>
      <c r="AE13" t="b">
        <f>AND((ABS($Z13)&lt;$AM$5),(ABS($AA13)&lt;$AM$5),(ABS($W13)&lt;$AM$5),(ABS($Y13)&lt;$AM$5))</f>
        <v>0</v>
      </c>
      <c r="AF13" t="b">
        <f>AND(($Z13&lt;-$AM$3),(ABS($AA13)&lt;$AM$5),(ABS($W13)&lt;$AM$5),($Y13&gt;$AM$4))</f>
        <v>0</v>
      </c>
      <c r="AG13" t="b">
        <f>AND((ABS($Z13)&lt;$AM$5),($AA13&lt;-$AM$3),($W13&gt;$AM$4),(ABS($Y13)&lt;$AM$5))</f>
        <v>0</v>
      </c>
      <c r="AH13" t="b">
        <f>AND(($Z13&lt;-$AM$3),($AA13&lt;-$AM$3),(ABS($W13)&lt;$AM$5),(ABS($Y13)&lt;$AM$5))</f>
        <v>0</v>
      </c>
      <c r="AI13">
        <f t="shared" si="0"/>
        <v>0</v>
      </c>
      <c r="AJ13" t="str">
        <f>VLOOKUP(AI13,Sheet1!$A$1:$B$7,2)</f>
        <v>takeoff</v>
      </c>
      <c r="AL13" t="s">
        <v>35</v>
      </c>
      <c r="AM13">
        <v>0</v>
      </c>
    </row>
    <row r="14" spans="2:39" x14ac:dyDescent="0.35">
      <c r="B14">
        <v>360.11002382395901</v>
      </c>
      <c r="C14">
        <v>160.72720872423301</v>
      </c>
      <c r="D14">
        <v>318.55816255060199</v>
      </c>
      <c r="E14">
        <v>160.68374924125399</v>
      </c>
      <c r="F14">
        <v>364.44036354197499</v>
      </c>
      <c r="G14">
        <v>130.038153424575</v>
      </c>
      <c r="H14">
        <v>307.96807625094101</v>
      </c>
      <c r="I14">
        <v>127.65345631895801</v>
      </c>
      <c r="J14">
        <v>354.85773505381098</v>
      </c>
      <c r="K14">
        <v>93.872395166635002</v>
      </c>
      <c r="L14">
        <v>316.84529803187098</v>
      </c>
      <c r="M14">
        <v>94.345242780560397</v>
      </c>
      <c r="N14">
        <v>355.91356174264001</v>
      </c>
      <c r="O14">
        <v>245.601918984669</v>
      </c>
      <c r="P14">
        <v>330.56483023162798</v>
      </c>
      <c r="Q14">
        <v>244.21122448136799</v>
      </c>
      <c r="S14" s="1">
        <f>B14-D14</f>
        <v>41.551861273357019</v>
      </c>
      <c r="T14" s="1">
        <f>C14-E14</f>
        <v>4.3459482979017139E-2</v>
      </c>
      <c r="V14" s="1">
        <f>F14-B14</f>
        <v>4.3303397180159777</v>
      </c>
      <c r="W14" s="1">
        <f>J14-B14</f>
        <v>-5.2522887701480272</v>
      </c>
      <c r="X14" s="1">
        <f>D14-H14</f>
        <v>10.590086299660982</v>
      </c>
      <c r="Y14" s="1">
        <f>D14-L14</f>
        <v>1.7128645187310099</v>
      </c>
      <c r="Z14" s="1">
        <f>C14-K14</f>
        <v>66.854813557598007</v>
      </c>
      <c r="AA14" s="1">
        <f>E14-M14</f>
        <v>66.338506460693594</v>
      </c>
      <c r="AB14" s="1"/>
      <c r="AC14" t="b">
        <f>AND(($Z14&gt;$AM$3),($AA14&gt;$AM$3),(ABS($W14)&lt;$AM$5),(ABS($Y14)&lt;$AM$5))</f>
        <v>1</v>
      </c>
      <c r="AD14" t="b">
        <f>AND((ABS($Z14)&lt;$AM$5),(ABS($AA14)&lt;$AM$5),($W14&gt;$AM$4),($Y14&gt;$AM$4))</f>
        <v>0</v>
      </c>
      <c r="AE14" t="b">
        <f>AND((ABS($Z14)&lt;$AM$5),(ABS($AA14)&lt;$AM$5),(ABS($W14)&lt;$AM$5),(ABS($Y14)&lt;$AM$5))</f>
        <v>0</v>
      </c>
      <c r="AF14" t="b">
        <f>AND(($Z14&lt;-$AM$3),(ABS($AA14)&lt;$AM$5),(ABS($W14)&lt;$AM$5),($Y14&gt;$AM$4))</f>
        <v>0</v>
      </c>
      <c r="AG14" t="b">
        <f>AND((ABS($Z14)&lt;$AM$5),($AA14&lt;-$AM$3),($W14&gt;$AM$4),(ABS($Y14)&lt;$AM$5))</f>
        <v>0</v>
      </c>
      <c r="AH14" t="b">
        <f>AND(($Z14&lt;-$AM$3),($AA14&lt;-$AM$3),(ABS($W14)&lt;$AM$5),(ABS($Y14)&lt;$AM$5))</f>
        <v>0</v>
      </c>
      <c r="AI14">
        <f t="shared" si="0"/>
        <v>0</v>
      </c>
      <c r="AJ14" t="str">
        <f>VLOOKUP(AI14,Sheet1!$A$1:$B$7,2)</f>
        <v>takeoff</v>
      </c>
      <c r="AL14" t="s">
        <v>36</v>
      </c>
      <c r="AM14">
        <v>30</v>
      </c>
    </row>
    <row r="15" spans="2:39" x14ac:dyDescent="0.35">
      <c r="B15">
        <v>359.79893327324299</v>
      </c>
      <c r="C15">
        <v>158.783565464785</v>
      </c>
      <c r="D15">
        <v>318.716106685981</v>
      </c>
      <c r="E15">
        <v>160.37767277207399</v>
      </c>
      <c r="F15">
        <v>365.39558687857902</v>
      </c>
      <c r="G15">
        <v>127.80755718464999</v>
      </c>
      <c r="H15">
        <v>307.41170816135201</v>
      </c>
      <c r="I15">
        <v>127.42720880165599</v>
      </c>
      <c r="J15">
        <v>354.41656561636</v>
      </c>
      <c r="K15">
        <v>96.638474252712896</v>
      </c>
      <c r="L15">
        <v>318.74023365183399</v>
      </c>
      <c r="M15">
        <v>96.007545140530496</v>
      </c>
      <c r="N15">
        <v>357.307803137419</v>
      </c>
      <c r="O15">
        <v>246.31232078181199</v>
      </c>
      <c r="P15">
        <v>330.58456734269998</v>
      </c>
      <c r="Q15">
        <v>244.102015424732</v>
      </c>
      <c r="S15" s="1">
        <f>B15-D15</f>
        <v>41.082826587261991</v>
      </c>
      <c r="T15" s="1">
        <f>C15-E15</f>
        <v>-1.5941073072889935</v>
      </c>
      <c r="V15" s="1">
        <f>F15-B15</f>
        <v>5.5966536053360301</v>
      </c>
      <c r="W15" s="1">
        <f>J15-B15</f>
        <v>-5.382367656882991</v>
      </c>
      <c r="X15" s="1">
        <f>D15-H15</f>
        <v>11.304398524628994</v>
      </c>
      <c r="Y15" s="1">
        <f>D15-L15</f>
        <v>-2.4126965852985904E-2</v>
      </c>
      <c r="Z15" s="1">
        <f>C15-K15</f>
        <v>62.145091212072103</v>
      </c>
      <c r="AA15" s="1">
        <f>E15-M15</f>
        <v>64.370127631543497</v>
      </c>
      <c r="AB15" s="1"/>
      <c r="AC15" t="b">
        <f>AND(($Z15&gt;$AM$3),($AA15&gt;$AM$3),(ABS($W15)&lt;$AM$5),(ABS($Y15)&lt;$AM$5))</f>
        <v>1</v>
      </c>
      <c r="AD15" t="b">
        <f>AND((ABS($Z15)&lt;$AM$5),(ABS($AA15)&lt;$AM$5),($W15&gt;$AM$4),($Y15&gt;$AM$4))</f>
        <v>0</v>
      </c>
      <c r="AE15" t="b">
        <f>AND((ABS($Z15)&lt;$AM$5),(ABS($AA15)&lt;$AM$5),(ABS($W15)&lt;$AM$5),(ABS($Y15)&lt;$AM$5))</f>
        <v>0</v>
      </c>
      <c r="AF15" t="b">
        <f>AND(($Z15&lt;-$AM$3),(ABS($AA15)&lt;$AM$5),(ABS($W15)&lt;$AM$5),($Y15&gt;$AM$4))</f>
        <v>0</v>
      </c>
      <c r="AG15" t="b">
        <f>AND((ABS($Z15)&lt;$AM$5),($AA15&lt;-$AM$3),($W15&gt;$AM$4),(ABS($Y15)&lt;$AM$5))</f>
        <v>0</v>
      </c>
      <c r="AH15" t="b">
        <f>AND(($Z15&lt;-$AM$3),($AA15&lt;-$AM$3),(ABS($W15)&lt;$AM$5),(ABS($Y15)&lt;$AM$5))</f>
        <v>0</v>
      </c>
      <c r="AI15">
        <f t="shared" si="0"/>
        <v>0</v>
      </c>
      <c r="AJ15" t="str">
        <f>VLOOKUP(AI15,Sheet1!$A$1:$B$7,2)</f>
        <v>takeoff</v>
      </c>
      <c r="AL15" t="s">
        <v>37</v>
      </c>
      <c r="AM15">
        <v>0.1</v>
      </c>
    </row>
    <row r="16" spans="2:39" x14ac:dyDescent="0.35">
      <c r="B16">
        <v>357.58302179369599</v>
      </c>
      <c r="C16">
        <v>156.851599534016</v>
      </c>
      <c r="D16">
        <v>320.457575648881</v>
      </c>
      <c r="E16">
        <v>162.325936250908</v>
      </c>
      <c r="F16">
        <v>368.01293540339799</v>
      </c>
      <c r="G16">
        <v>132.021280494351</v>
      </c>
      <c r="H16">
        <v>307.80305527962702</v>
      </c>
      <c r="I16">
        <v>127.985403694007</v>
      </c>
      <c r="J16">
        <v>360.48032450261599</v>
      </c>
      <c r="K16">
        <v>96.390226013312599</v>
      </c>
      <c r="L16">
        <v>317.18032210170702</v>
      </c>
      <c r="M16">
        <v>98.024228924676606</v>
      </c>
      <c r="N16">
        <v>354.16105972458701</v>
      </c>
      <c r="O16">
        <v>241.66823066566201</v>
      </c>
      <c r="P16">
        <v>330.67510812768398</v>
      </c>
      <c r="Q16">
        <v>245.70860574411699</v>
      </c>
      <c r="S16" s="1">
        <f>B16-D16</f>
        <v>37.125446144814987</v>
      </c>
      <c r="T16" s="1">
        <f>C16-E16</f>
        <v>-5.4743367168919974</v>
      </c>
      <c r="V16" s="1">
        <f>F16-B16</f>
        <v>10.429913609701998</v>
      </c>
      <c r="W16" s="1">
        <f>J16-B16</f>
        <v>2.8973027089199945</v>
      </c>
      <c r="X16" s="1">
        <f>D16-H16</f>
        <v>12.654520369253987</v>
      </c>
      <c r="Y16" s="1">
        <f>D16-L16</f>
        <v>3.2772535471739843</v>
      </c>
      <c r="Z16" s="1">
        <f>C16-K16</f>
        <v>60.461373520703404</v>
      </c>
      <c r="AA16" s="1">
        <f>E16-M16</f>
        <v>64.301707326231394</v>
      </c>
      <c r="AB16" s="1"/>
      <c r="AC16" t="b">
        <f>AND(($Z16&gt;$AM$3),($AA16&gt;$AM$3),(ABS($W16)&lt;$AM$5),(ABS($Y16)&lt;$AM$5))</f>
        <v>1</v>
      </c>
      <c r="AD16" t="b">
        <f>AND((ABS($Z16)&lt;$AM$5),(ABS($AA16)&lt;$AM$5),($W16&gt;$AM$4),($Y16&gt;$AM$4))</f>
        <v>0</v>
      </c>
      <c r="AE16" t="b">
        <f>AND((ABS($Z16)&lt;$AM$5),(ABS($AA16)&lt;$AM$5),(ABS($W16)&lt;$AM$5),(ABS($Y16)&lt;$AM$5))</f>
        <v>0</v>
      </c>
      <c r="AF16" t="b">
        <f>AND(($Z16&lt;-$AM$3),(ABS($AA16)&lt;$AM$5),(ABS($W16)&lt;$AM$5),($Y16&gt;$AM$4))</f>
        <v>0</v>
      </c>
      <c r="AG16" t="b">
        <f>AND((ABS($Z16)&lt;$AM$5),($AA16&lt;-$AM$3),($W16&gt;$AM$4),(ABS($Y16)&lt;$AM$5))</f>
        <v>0</v>
      </c>
      <c r="AH16" t="b">
        <f>AND(($Z16&lt;-$AM$3),($AA16&lt;-$AM$3),(ABS($W16)&lt;$AM$5),(ABS($Y16)&lt;$AM$5))</f>
        <v>0</v>
      </c>
      <c r="AI16">
        <f t="shared" si="0"/>
        <v>0</v>
      </c>
      <c r="AJ16" t="str">
        <f>VLOOKUP(AI16,Sheet1!$A$1:$B$7,2)</f>
        <v>takeoff</v>
      </c>
    </row>
    <row r="17" spans="2:36" x14ac:dyDescent="0.35">
      <c r="B17">
        <v>357.65090713380403</v>
      </c>
      <c r="C17">
        <v>161.08836587337299</v>
      </c>
      <c r="D17">
        <v>320.23267411507697</v>
      </c>
      <c r="E17">
        <v>164.286513862851</v>
      </c>
      <c r="F17">
        <v>368.079149387835</v>
      </c>
      <c r="G17">
        <v>130.93231201171801</v>
      </c>
      <c r="H17">
        <v>307.33037540321197</v>
      </c>
      <c r="I17">
        <v>135.67121122654501</v>
      </c>
      <c r="J17">
        <v>358.50463770765401</v>
      </c>
      <c r="K17">
        <v>98.674486091726607</v>
      </c>
      <c r="L17">
        <v>314.72399140609502</v>
      </c>
      <c r="M17">
        <v>96.898119162303402</v>
      </c>
      <c r="N17">
        <v>356.77485606116699</v>
      </c>
      <c r="O17">
        <v>247.36618082316599</v>
      </c>
      <c r="P17">
        <v>330.25988200641098</v>
      </c>
      <c r="Q17">
        <v>247.59166136856501</v>
      </c>
      <c r="S17" s="1">
        <f>B17-D17</f>
        <v>37.418233018727051</v>
      </c>
      <c r="T17" s="1">
        <f>C17-E17</f>
        <v>-3.1981479894780023</v>
      </c>
      <c r="V17" s="1">
        <f>F17-B17</f>
        <v>10.428242254030977</v>
      </c>
      <c r="W17" s="1">
        <f>J17-B17</f>
        <v>0.85373057384998674</v>
      </c>
      <c r="X17" s="1">
        <f>D17-H17</f>
        <v>12.902298711865001</v>
      </c>
      <c r="Y17" s="1">
        <f>D17-L17</f>
        <v>5.5086827089819508</v>
      </c>
      <c r="Z17" s="1">
        <f>C17-K17</f>
        <v>62.413879781646386</v>
      </c>
      <c r="AA17" s="1">
        <f>E17-M17</f>
        <v>67.388394700547593</v>
      </c>
      <c r="AB17" s="1"/>
      <c r="AC17" t="b">
        <f>AND(($Z17&gt;$AM$3),($AA17&gt;$AM$3),(ABS($W17)&lt;$AM$5),(ABS($Y17)&lt;$AM$5))</f>
        <v>1</v>
      </c>
      <c r="AD17" t="b">
        <f>AND((ABS($Z17)&lt;$AM$5),(ABS($AA17)&lt;$AM$5),($W17&gt;$AM$4),($Y17&gt;$AM$4))</f>
        <v>0</v>
      </c>
      <c r="AE17" t="b">
        <f>AND((ABS($Z17)&lt;$AM$5),(ABS($AA17)&lt;$AM$5),(ABS($W17)&lt;$AM$5),(ABS($Y17)&lt;$AM$5))</f>
        <v>0</v>
      </c>
      <c r="AF17" t="b">
        <f>AND(($Z17&lt;-$AM$3),(ABS($AA17)&lt;$AM$5),(ABS($W17)&lt;$AM$5),($Y17&gt;$AM$4))</f>
        <v>0</v>
      </c>
      <c r="AG17" t="b">
        <f>AND((ABS($Z17)&lt;$AM$5),($AA17&lt;-$AM$3),($W17&gt;$AM$4),(ABS($Y17)&lt;$AM$5))</f>
        <v>0</v>
      </c>
      <c r="AH17" t="b">
        <f>AND(($Z17&lt;-$AM$3),($AA17&lt;-$AM$3),(ABS($W17)&lt;$AM$5),(ABS($Y17)&lt;$AM$5))</f>
        <v>0</v>
      </c>
      <c r="AI17">
        <f t="shared" si="0"/>
        <v>0</v>
      </c>
      <c r="AJ17" t="str">
        <f>VLOOKUP(AI17,Sheet1!$A$1:$B$7,2)</f>
        <v>takeoff</v>
      </c>
    </row>
    <row r="18" spans="2:36" x14ac:dyDescent="0.35">
      <c r="B18">
        <v>360.54504756113897</v>
      </c>
      <c r="C18">
        <v>174.282414635946</v>
      </c>
      <c r="D18">
        <v>319.98823843860998</v>
      </c>
      <c r="E18">
        <v>173.37475734331599</v>
      </c>
      <c r="F18">
        <v>393.96477239768399</v>
      </c>
      <c r="G18">
        <v>155.25841743194999</v>
      </c>
      <c r="H18">
        <v>287.28914426589603</v>
      </c>
      <c r="I18">
        <v>152.622898738933</v>
      </c>
      <c r="J18">
        <v>407.51051096742901</v>
      </c>
      <c r="K18">
        <v>115.823685563391</v>
      </c>
      <c r="L18">
        <v>272.26286708837802</v>
      </c>
      <c r="M18">
        <v>124.849315102962</v>
      </c>
      <c r="N18">
        <v>359.571544532715</v>
      </c>
      <c r="O18">
        <v>250.135057421113</v>
      </c>
      <c r="P18">
        <v>325.67950931205502</v>
      </c>
      <c r="Q18">
        <v>252.06179499878101</v>
      </c>
      <c r="S18" s="1">
        <f>B18-D18</f>
        <v>40.556809122528989</v>
      </c>
      <c r="T18" s="1">
        <f>C18-E18</f>
        <v>0.90765729263000594</v>
      </c>
      <c r="V18" s="1">
        <f>F18-B18</f>
        <v>33.419724836545015</v>
      </c>
      <c r="W18" s="1">
        <f>J18-B18</f>
        <v>46.965463406290041</v>
      </c>
      <c r="X18" s="1">
        <f>D18-H18</f>
        <v>32.699094172713956</v>
      </c>
      <c r="Y18" s="1">
        <f>D18-L18</f>
        <v>47.725371350231967</v>
      </c>
      <c r="Z18" s="1">
        <f>C18-K18</f>
        <v>58.458729072555002</v>
      </c>
      <c r="AA18" s="1">
        <f>E18-M18</f>
        <v>48.525442240353996</v>
      </c>
      <c r="AB18" s="1"/>
      <c r="AC18" t="b">
        <f>AND(($Z18&gt;$AM$3),($AA18&gt;$AM$3),(ABS($W18)&lt;$AM$5),(ABS($Y18)&lt;$AM$5))</f>
        <v>0</v>
      </c>
      <c r="AD18" t="b">
        <f>AND((ABS($Z18)&lt;$AM$5),(ABS($AA18)&lt;$AM$5),($W18&gt;$AM$4),($Y18&gt;$AM$4))</f>
        <v>0</v>
      </c>
      <c r="AE18" t="b">
        <f>AND((ABS($Z18)&lt;$AM$5),(ABS($AA18)&lt;$AM$5),(ABS($W18)&lt;$AM$5),(ABS($Y18)&lt;$AM$5))</f>
        <v>0</v>
      </c>
      <c r="AF18" t="b">
        <f>AND(($Z18&lt;-$AM$3),(ABS($AA18)&lt;$AM$5),(ABS($W18)&lt;$AM$5),($Y18&gt;$AM$4))</f>
        <v>0</v>
      </c>
      <c r="AG18" t="b">
        <f>AND((ABS($Z18)&lt;$AM$5),($AA18&lt;-$AM$3),($W18&gt;$AM$4),(ABS($Y18)&lt;$AM$5))</f>
        <v>0</v>
      </c>
      <c r="AH18" t="b">
        <f>AND(($Z18&lt;-$AM$3),($AA18&lt;-$AM$3),(ABS($W18)&lt;$AM$5),(ABS($Y18)&lt;$AM$5))</f>
        <v>0</v>
      </c>
      <c r="AI18">
        <f t="shared" si="0"/>
        <v>999</v>
      </c>
      <c r="AJ18" t="str">
        <f>VLOOKUP(AI18,Sheet1!$A$1:$B$7,2)</f>
        <v>not detected</v>
      </c>
    </row>
    <row r="19" spans="2:36" x14ac:dyDescent="0.35">
      <c r="B19">
        <v>361.326664688086</v>
      </c>
      <c r="C19">
        <v>175.10318780298201</v>
      </c>
      <c r="D19">
        <v>317.54110761163298</v>
      </c>
      <c r="E19">
        <v>175.366358363855</v>
      </c>
      <c r="F19">
        <v>397.79957269605302</v>
      </c>
      <c r="G19">
        <v>170.28344274827299</v>
      </c>
      <c r="H19">
        <v>284.596843508559</v>
      </c>
      <c r="I19">
        <v>171.85291572554601</v>
      </c>
      <c r="J19">
        <v>437.51251751024301</v>
      </c>
      <c r="K19">
        <v>159.29036235204401</v>
      </c>
      <c r="L19">
        <v>246.106218334999</v>
      </c>
      <c r="M19">
        <v>170.14239351542699</v>
      </c>
      <c r="N19">
        <v>357.073677749995</v>
      </c>
      <c r="O19">
        <v>253.429147909862</v>
      </c>
      <c r="P19">
        <v>329.613911175238</v>
      </c>
      <c r="Q19">
        <v>251.242947729647</v>
      </c>
      <c r="S19" s="1">
        <f>B19-D19</f>
        <v>43.785557076453017</v>
      </c>
      <c r="T19" s="1">
        <f>C19-E19</f>
        <v>-0.26317056087299306</v>
      </c>
      <c r="V19" s="1">
        <f>F19-B19</f>
        <v>36.472908007967021</v>
      </c>
      <c r="W19" s="1">
        <f>J19-B19</f>
        <v>76.185852822157017</v>
      </c>
      <c r="X19" s="1">
        <f>D19-H19</f>
        <v>32.944264103073976</v>
      </c>
      <c r="Y19" s="1">
        <f>D19-L19</f>
        <v>71.434889276633982</v>
      </c>
      <c r="Z19" s="1">
        <f>C19-K19</f>
        <v>15.812825450937993</v>
      </c>
      <c r="AA19" s="1">
        <f>E19-M19</f>
        <v>5.223964848428011</v>
      </c>
      <c r="AB19" s="1"/>
      <c r="AC19" t="b">
        <f>AND(($Z19&gt;$AM$3),($AA19&gt;$AM$3),(ABS($W19)&lt;$AM$5),(ABS($Y19)&lt;$AM$5))</f>
        <v>0</v>
      </c>
      <c r="AD19" t="b">
        <f>AND((ABS($Z19)&lt;$AM$5),(ABS($AA19)&lt;$AM$5),($W19&gt;$AM$4),($Y19&gt;$AM$4))</f>
        <v>1</v>
      </c>
      <c r="AE19" t="b">
        <f>AND((ABS($Z19)&lt;$AM$5),(ABS($AA19)&lt;$AM$5),(ABS($W19)&lt;$AM$5),(ABS($Y19)&lt;$AM$5))</f>
        <v>0</v>
      </c>
      <c r="AF19" t="b">
        <f>AND(($Z19&lt;-$AM$3),(ABS($AA19)&lt;$AM$5),(ABS($W19)&lt;$AM$5),($Y19&gt;$AM$4))</f>
        <v>0</v>
      </c>
      <c r="AG19" t="b">
        <f>AND((ABS($Z19)&lt;$AM$5),($AA19&lt;-$AM$3),($W19&gt;$AM$4),(ABS($Y19)&lt;$AM$5))</f>
        <v>0</v>
      </c>
      <c r="AH19" t="b">
        <f>AND(($Z19&lt;-$AM$3),($AA19&lt;-$AM$3),(ABS($W19)&lt;$AM$5),(ABS($Y19)&lt;$AM$5))</f>
        <v>0</v>
      </c>
      <c r="AI19">
        <f t="shared" si="0"/>
        <v>1</v>
      </c>
      <c r="AJ19" t="str">
        <f>VLOOKUP(AI19,Sheet1!$A$1:$B$7,2)</f>
        <v>move_forward</v>
      </c>
    </row>
    <row r="20" spans="2:36" x14ac:dyDescent="0.35">
      <c r="B20">
        <v>359.937062436747</v>
      </c>
      <c r="C20">
        <v>174.81181735468201</v>
      </c>
      <c r="D20">
        <v>316.406495394111</v>
      </c>
      <c r="E20">
        <v>172.924080056317</v>
      </c>
      <c r="F20">
        <v>399.01595322064998</v>
      </c>
      <c r="G20">
        <v>168.09128896378499</v>
      </c>
      <c r="H20">
        <v>283.12990981067298</v>
      </c>
      <c r="I20">
        <v>167.80130075853901</v>
      </c>
      <c r="J20">
        <v>442.33206461202798</v>
      </c>
      <c r="K20">
        <v>156.77558173084799</v>
      </c>
      <c r="L20">
        <v>248.13631102937001</v>
      </c>
      <c r="M20">
        <v>167.97842433034199</v>
      </c>
      <c r="N20">
        <v>356.16867475223302</v>
      </c>
      <c r="O20">
        <v>249.34612846777699</v>
      </c>
      <c r="P20">
        <v>328.34224176632802</v>
      </c>
      <c r="Q20">
        <v>250.18878924670199</v>
      </c>
      <c r="S20" s="1">
        <f>B20-D20</f>
        <v>43.530567042635994</v>
      </c>
      <c r="T20" s="1">
        <f>C20-E20</f>
        <v>1.8877372983650105</v>
      </c>
      <c r="V20" s="1">
        <f>F20-B20</f>
        <v>39.078890783902978</v>
      </c>
      <c r="W20" s="1">
        <f>J20-B20</f>
        <v>82.395002175280979</v>
      </c>
      <c r="X20" s="1">
        <f>D20-H20</f>
        <v>33.27658558343802</v>
      </c>
      <c r="Y20" s="1">
        <f>D20-L20</f>
        <v>68.270184364740999</v>
      </c>
      <c r="Z20" s="1">
        <f>C20-K20</f>
        <v>18.036235623834017</v>
      </c>
      <c r="AA20" s="1">
        <f>E20-M20</f>
        <v>4.9456557259750014</v>
      </c>
      <c r="AB20" s="1"/>
      <c r="AC20" t="b">
        <f>AND(($Z20&gt;$AM$3),($AA20&gt;$AM$3),(ABS($W20)&lt;$AM$5),(ABS($Y20)&lt;$AM$5))</f>
        <v>0</v>
      </c>
      <c r="AD20" t="b">
        <f>AND((ABS($Z20)&lt;$AM$5),(ABS($AA20)&lt;$AM$5),($W20&gt;$AM$4),($Y20&gt;$AM$4))</f>
        <v>1</v>
      </c>
      <c r="AE20" t="b">
        <f>AND((ABS($Z20)&lt;$AM$5),(ABS($AA20)&lt;$AM$5),(ABS($W20)&lt;$AM$5),(ABS($Y20)&lt;$AM$5))</f>
        <v>0</v>
      </c>
      <c r="AF20" t="b">
        <f>AND(($Z20&lt;-$AM$3),(ABS($AA20)&lt;$AM$5),(ABS($W20)&lt;$AM$5),($Y20&gt;$AM$4))</f>
        <v>0</v>
      </c>
      <c r="AG20" t="b">
        <f>AND((ABS($Z20)&lt;$AM$5),($AA20&lt;-$AM$3),($W20&gt;$AM$4),(ABS($Y20)&lt;$AM$5))</f>
        <v>0</v>
      </c>
      <c r="AH20" t="b">
        <f>AND(($Z20&lt;-$AM$3),($AA20&lt;-$AM$3),(ABS($W20)&lt;$AM$5),(ABS($Y20)&lt;$AM$5))</f>
        <v>0</v>
      </c>
      <c r="AI20">
        <f t="shared" si="0"/>
        <v>1</v>
      </c>
      <c r="AJ20" t="str">
        <f>VLOOKUP(AI20,Sheet1!$A$1:$B$7,2)</f>
        <v>move_forward</v>
      </c>
    </row>
    <row r="21" spans="2:36" x14ac:dyDescent="0.35">
      <c r="B21">
        <v>359.48760456006801</v>
      </c>
      <c r="C21">
        <v>175.10295601778199</v>
      </c>
      <c r="D21">
        <v>316.66301419949599</v>
      </c>
      <c r="E21">
        <v>173.722607892865</v>
      </c>
      <c r="F21">
        <v>397.15447737707302</v>
      </c>
      <c r="G21">
        <v>168.758361687367</v>
      </c>
      <c r="H21">
        <v>286.01136169915702</v>
      </c>
      <c r="I21">
        <v>170.63460335923</v>
      </c>
      <c r="J21">
        <v>440.34227898523801</v>
      </c>
      <c r="K21">
        <v>156.31940087606699</v>
      </c>
      <c r="L21">
        <v>244.04276529947899</v>
      </c>
      <c r="M21">
        <v>167.77789432453</v>
      </c>
      <c r="N21">
        <v>356.25304639433602</v>
      </c>
      <c r="O21">
        <v>251.67266384995699</v>
      </c>
      <c r="P21">
        <v>329.10792683726402</v>
      </c>
      <c r="Q21">
        <v>250.065796350071</v>
      </c>
      <c r="S21" s="1">
        <f>B21-D21</f>
        <v>42.824590360572017</v>
      </c>
      <c r="T21" s="1">
        <f>C21-E21</f>
        <v>1.380348124916992</v>
      </c>
      <c r="V21" s="1">
        <f>F21-B21</f>
        <v>37.666872817005014</v>
      </c>
      <c r="W21" s="1">
        <f>J21-B21</f>
        <v>80.854674425170003</v>
      </c>
      <c r="X21" s="1">
        <f>D21-H21</f>
        <v>30.651652500338969</v>
      </c>
      <c r="Y21" s="1">
        <f>D21-L21</f>
        <v>72.620248900017003</v>
      </c>
      <c r="Z21" s="1">
        <f>C21-K21</f>
        <v>18.783555141714999</v>
      </c>
      <c r="AA21" s="1">
        <f>E21-M21</f>
        <v>5.9447135683350041</v>
      </c>
      <c r="AB21" s="1"/>
      <c r="AC21" t="b">
        <f>AND(($Z21&gt;$AM$3),($AA21&gt;$AM$3),(ABS($W21)&lt;$AM$5),(ABS($Y21)&lt;$AM$5))</f>
        <v>0</v>
      </c>
      <c r="AD21" t="b">
        <f>AND((ABS($Z21)&lt;$AM$5),(ABS($AA21)&lt;$AM$5),($W21&gt;$AM$4),($Y21&gt;$AM$4))</f>
        <v>1</v>
      </c>
      <c r="AE21" t="b">
        <f>AND((ABS($Z21)&lt;$AM$5),(ABS($AA21)&lt;$AM$5),(ABS($W21)&lt;$AM$5),(ABS($Y21)&lt;$AM$5))</f>
        <v>0</v>
      </c>
      <c r="AF21" t="b">
        <f>AND(($Z21&lt;-$AM$3),(ABS($AA21)&lt;$AM$5),(ABS($W21)&lt;$AM$5),($Y21&gt;$AM$4))</f>
        <v>0</v>
      </c>
      <c r="AG21" t="b">
        <f>AND((ABS($Z21)&lt;$AM$5),($AA21&lt;-$AM$3),($W21&gt;$AM$4),(ABS($Y21)&lt;$AM$5))</f>
        <v>0</v>
      </c>
      <c r="AH21" t="b">
        <f>AND(($Z21&lt;-$AM$3),($AA21&lt;-$AM$3),(ABS($W21)&lt;$AM$5),(ABS($Y21)&lt;$AM$5))</f>
        <v>0</v>
      </c>
      <c r="AI21">
        <f t="shared" si="0"/>
        <v>1</v>
      </c>
      <c r="AJ21" t="str">
        <f>VLOOKUP(AI21,Sheet1!$A$1:$B$7,2)</f>
        <v>move_forward</v>
      </c>
    </row>
    <row r="22" spans="2:36" x14ac:dyDescent="0.35">
      <c r="B22">
        <v>359.78206158437598</v>
      </c>
      <c r="C22">
        <v>175.336743570533</v>
      </c>
      <c r="D22">
        <v>317.16334483069801</v>
      </c>
      <c r="E22">
        <v>173.411997821315</v>
      </c>
      <c r="F22">
        <v>400.84435148073402</v>
      </c>
      <c r="G22">
        <v>166.104510188354</v>
      </c>
      <c r="H22">
        <v>285.21067542487401</v>
      </c>
      <c r="I22">
        <v>170.017660838604</v>
      </c>
      <c r="J22">
        <v>444.250109342602</v>
      </c>
      <c r="K22">
        <v>153.00648050126699</v>
      </c>
      <c r="L22">
        <v>245.65308533196901</v>
      </c>
      <c r="M22">
        <v>170.53738713012399</v>
      </c>
      <c r="N22">
        <v>355.91311874359502</v>
      </c>
      <c r="O22">
        <v>252.75926497219399</v>
      </c>
      <c r="P22">
        <v>327.99105531231402</v>
      </c>
      <c r="Q22">
        <v>250.201961323776</v>
      </c>
      <c r="S22" s="1">
        <f>B22-D22</f>
        <v>42.618716753677973</v>
      </c>
      <c r="T22" s="1">
        <f>C22-E22</f>
        <v>1.9247457492180047</v>
      </c>
      <c r="V22" s="1">
        <f>F22-B22</f>
        <v>41.062289896358038</v>
      </c>
      <c r="W22" s="1">
        <f>J22-B22</f>
        <v>84.468047758226021</v>
      </c>
      <c r="X22" s="1">
        <f>D22-H22</f>
        <v>31.952669405823997</v>
      </c>
      <c r="Y22" s="1">
        <f>D22-L22</f>
        <v>71.510259498728999</v>
      </c>
      <c r="Z22" s="1">
        <f>C22-K22</f>
        <v>22.33026306926601</v>
      </c>
      <c r="AA22" s="1">
        <f>E22-M22</f>
        <v>2.874610691191009</v>
      </c>
      <c r="AB22" s="1"/>
      <c r="AC22" t="b">
        <f>AND(($Z22&gt;$AM$3),($AA22&gt;$AM$3),(ABS($W22)&lt;$AM$5),(ABS($Y22)&lt;$AM$5))</f>
        <v>0</v>
      </c>
      <c r="AD22" t="b">
        <f>AND((ABS($Z22)&lt;$AM$5),(ABS($AA22)&lt;$AM$5),($W22&gt;$AM$4),($Y22&gt;$AM$4))</f>
        <v>1</v>
      </c>
      <c r="AE22" t="b">
        <f>AND((ABS($Z22)&lt;$AM$5),(ABS($AA22)&lt;$AM$5),(ABS($W22)&lt;$AM$5),(ABS($Y22)&lt;$AM$5))</f>
        <v>0</v>
      </c>
      <c r="AF22" t="b">
        <f>AND(($Z22&lt;-$AM$3),(ABS($AA22)&lt;$AM$5),(ABS($W22)&lt;$AM$5),($Y22&gt;$AM$4))</f>
        <v>0</v>
      </c>
      <c r="AG22" t="b">
        <f>AND((ABS($Z22)&lt;$AM$5),($AA22&lt;-$AM$3),($W22&gt;$AM$4),(ABS($Y22)&lt;$AM$5))</f>
        <v>0</v>
      </c>
      <c r="AH22" t="b">
        <f>AND(($Z22&lt;-$AM$3),($AA22&lt;-$AM$3),(ABS($W22)&lt;$AM$5),(ABS($Y22)&lt;$AM$5))</f>
        <v>0</v>
      </c>
      <c r="AI22">
        <f t="shared" si="0"/>
        <v>1</v>
      </c>
      <c r="AJ22" t="str">
        <f>VLOOKUP(AI22,Sheet1!$A$1:$B$7,2)</f>
        <v>move_forward</v>
      </c>
    </row>
    <row r="23" spans="2:36" x14ac:dyDescent="0.35">
      <c r="B23">
        <v>359.56830740351597</v>
      </c>
      <c r="C23">
        <v>175.09724364976199</v>
      </c>
      <c r="D23">
        <v>317.27510232307702</v>
      </c>
      <c r="E23">
        <v>174.47436713769099</v>
      </c>
      <c r="F23">
        <v>398.80993401646401</v>
      </c>
      <c r="G23">
        <v>169.95529465140999</v>
      </c>
      <c r="H23">
        <v>282.976100252702</v>
      </c>
      <c r="I23">
        <v>171.00518289126501</v>
      </c>
      <c r="J23">
        <v>444.78685809914299</v>
      </c>
      <c r="K23">
        <v>155.875114860292</v>
      </c>
      <c r="L23">
        <v>243.916982256029</v>
      </c>
      <c r="M23">
        <v>167.24465771406901</v>
      </c>
      <c r="N23">
        <v>356.57993310623999</v>
      </c>
      <c r="O23">
        <v>252.68409422537701</v>
      </c>
      <c r="P23">
        <v>328.28842428246497</v>
      </c>
      <c r="Q23">
        <v>250.709971091207</v>
      </c>
      <c r="S23" s="1">
        <f>B23-D23</f>
        <v>42.293205080438952</v>
      </c>
      <c r="T23" s="1">
        <f>C23-E23</f>
        <v>0.62287651207100225</v>
      </c>
      <c r="V23" s="1">
        <f>F23-B23</f>
        <v>39.241626612948039</v>
      </c>
      <c r="W23" s="1">
        <f>J23-B23</f>
        <v>85.218550695627016</v>
      </c>
      <c r="X23" s="1">
        <f>D23-H23</f>
        <v>34.299002070375025</v>
      </c>
      <c r="Y23" s="1">
        <f>D23-L23</f>
        <v>73.35812006704802</v>
      </c>
      <c r="Z23" s="1">
        <f>C23-K23</f>
        <v>19.222128789469991</v>
      </c>
      <c r="AA23" s="1">
        <f>E23-M23</f>
        <v>7.2297094236219834</v>
      </c>
      <c r="AB23" s="1"/>
      <c r="AC23" t="b">
        <f>AND(($Z23&gt;$AM$3),($AA23&gt;$AM$3),(ABS($W23)&lt;$AM$5),(ABS($Y23)&lt;$AM$5))</f>
        <v>0</v>
      </c>
      <c r="AD23" t="b">
        <f>AND((ABS($Z23)&lt;$AM$5),(ABS($AA23)&lt;$AM$5),($W23&gt;$AM$4),($Y23&gt;$AM$4))</f>
        <v>1</v>
      </c>
      <c r="AE23" t="b">
        <f>AND((ABS($Z23)&lt;$AM$5),(ABS($AA23)&lt;$AM$5),(ABS($W23)&lt;$AM$5),(ABS($Y23)&lt;$AM$5))</f>
        <v>0</v>
      </c>
      <c r="AF23" t="b">
        <f>AND(($Z23&lt;-$AM$3),(ABS($AA23)&lt;$AM$5),(ABS($W23)&lt;$AM$5),($Y23&gt;$AM$4))</f>
        <v>0</v>
      </c>
      <c r="AG23" t="b">
        <f>AND((ABS($Z23)&lt;$AM$5),($AA23&lt;-$AM$3),($W23&gt;$AM$4),(ABS($Y23)&lt;$AM$5))</f>
        <v>0</v>
      </c>
      <c r="AH23" t="b">
        <f>AND(($Z23&lt;-$AM$3),($AA23&lt;-$AM$3),(ABS($W23)&lt;$AM$5),(ABS($Y23)&lt;$AM$5))</f>
        <v>0</v>
      </c>
      <c r="AI23">
        <f t="shared" si="0"/>
        <v>1</v>
      </c>
      <c r="AJ23" t="str">
        <f>VLOOKUP(AI23,Sheet1!$A$1:$B$7,2)</f>
        <v>move_forward</v>
      </c>
    </row>
    <row r="24" spans="2:36" x14ac:dyDescent="0.35">
      <c r="B24">
        <v>359.99981969076998</v>
      </c>
      <c r="C24">
        <v>175.13880384900801</v>
      </c>
      <c r="D24">
        <v>316.76712879825698</v>
      </c>
      <c r="E24">
        <v>175.13794735672599</v>
      </c>
      <c r="F24">
        <v>400.87606854913298</v>
      </c>
      <c r="G24">
        <v>167.66510106544399</v>
      </c>
      <c r="H24">
        <v>286.18730831296898</v>
      </c>
      <c r="I24">
        <v>172.25401493257999</v>
      </c>
      <c r="J24">
        <v>444.48834990249799</v>
      </c>
      <c r="K24">
        <v>154.899900529147</v>
      </c>
      <c r="L24">
        <v>244.39005726698201</v>
      </c>
      <c r="M24">
        <v>168.31498369857999</v>
      </c>
      <c r="N24">
        <v>357.42907941435499</v>
      </c>
      <c r="O24">
        <v>251.396409855332</v>
      </c>
      <c r="P24">
        <v>328.22487106443702</v>
      </c>
      <c r="Q24">
        <v>253.111907765426</v>
      </c>
      <c r="S24" s="1">
        <f>B24-D24</f>
        <v>43.232690892513006</v>
      </c>
      <c r="T24" s="1">
        <f>C24-E24</f>
        <v>8.5649228202555605E-4</v>
      </c>
      <c r="V24" s="1">
        <f>F24-B24</f>
        <v>40.876248858362999</v>
      </c>
      <c r="W24" s="1">
        <f>J24-B24</f>
        <v>84.488530211728005</v>
      </c>
      <c r="X24" s="1">
        <f>D24-H24</f>
        <v>30.579820485287996</v>
      </c>
      <c r="Y24" s="1">
        <f>D24-L24</f>
        <v>72.377071531274964</v>
      </c>
      <c r="Z24" s="1">
        <f>C24-K24</f>
        <v>20.238903319861009</v>
      </c>
      <c r="AA24" s="1">
        <f>E24-M24</f>
        <v>6.8229636581459943</v>
      </c>
      <c r="AB24" s="1"/>
      <c r="AC24" t="b">
        <f>AND(($Z24&gt;$AM$3),($AA24&gt;$AM$3),(ABS($W24)&lt;$AM$5),(ABS($Y24)&lt;$AM$5))</f>
        <v>0</v>
      </c>
      <c r="AD24" t="b">
        <f>AND((ABS($Z24)&lt;$AM$5),(ABS($AA24)&lt;$AM$5),($W24&gt;$AM$4),($Y24&gt;$AM$4))</f>
        <v>1</v>
      </c>
      <c r="AE24" t="b">
        <f>AND((ABS($Z24)&lt;$AM$5),(ABS($AA24)&lt;$AM$5),(ABS($W24)&lt;$AM$5),(ABS($Y24)&lt;$AM$5))</f>
        <v>0</v>
      </c>
      <c r="AF24" t="b">
        <f>AND(($Z24&lt;-$AM$3),(ABS($AA24)&lt;$AM$5),(ABS($W24)&lt;$AM$5),($Y24&gt;$AM$4))</f>
        <v>0</v>
      </c>
      <c r="AG24" t="b">
        <f>AND((ABS($Z24)&lt;$AM$5),($AA24&lt;-$AM$3),($W24&gt;$AM$4),(ABS($Y24)&lt;$AM$5))</f>
        <v>0</v>
      </c>
      <c r="AH24" t="b">
        <f>AND(($Z24&lt;-$AM$3),($AA24&lt;-$AM$3),(ABS($W24)&lt;$AM$5),(ABS($Y24)&lt;$AM$5))</f>
        <v>0</v>
      </c>
      <c r="AI24">
        <f t="shared" si="0"/>
        <v>1</v>
      </c>
      <c r="AJ24" t="str">
        <f>VLOOKUP(AI24,Sheet1!$A$1:$B$7,2)</f>
        <v>move_forward</v>
      </c>
    </row>
    <row r="25" spans="2:36" x14ac:dyDescent="0.35">
      <c r="B25">
        <v>361.56496840442298</v>
      </c>
      <c r="C25">
        <v>174.91454755529</v>
      </c>
      <c r="D25">
        <v>315.81370276862401</v>
      </c>
      <c r="E25">
        <v>173.19508219874101</v>
      </c>
      <c r="F25">
        <v>401.12910025116003</v>
      </c>
      <c r="G25">
        <v>168.793145798729</v>
      </c>
      <c r="H25">
        <v>284.85854789167399</v>
      </c>
      <c r="I25">
        <v>170.652771641285</v>
      </c>
      <c r="J25">
        <v>443.74589917030698</v>
      </c>
      <c r="K25">
        <v>154.248437067418</v>
      </c>
      <c r="L25">
        <v>244.70439507121301</v>
      </c>
      <c r="M25">
        <v>168.394808779307</v>
      </c>
      <c r="N25">
        <v>356.23842049548898</v>
      </c>
      <c r="O25">
        <v>252.96023060352999</v>
      </c>
      <c r="P25">
        <v>328.65609842454</v>
      </c>
      <c r="Q25">
        <v>251.05065444559099</v>
      </c>
      <c r="S25" s="1">
        <f>B25-D25</f>
        <v>45.751265635798973</v>
      </c>
      <c r="T25" s="1">
        <f>C25-E25</f>
        <v>1.7194653565489944</v>
      </c>
      <c r="V25" s="1">
        <f>F25-B25</f>
        <v>39.564131846737041</v>
      </c>
      <c r="W25" s="1">
        <f>J25-B25</f>
        <v>82.180930765884</v>
      </c>
      <c r="X25" s="1">
        <f>D25-H25</f>
        <v>30.955154876950019</v>
      </c>
      <c r="Y25" s="1">
        <f>D25-L25</f>
        <v>71.109307697410998</v>
      </c>
      <c r="Z25" s="1">
        <f>C25-K25</f>
        <v>20.666110487872004</v>
      </c>
      <c r="AA25" s="1">
        <f>E25-M25</f>
        <v>4.8002734194340064</v>
      </c>
      <c r="AB25" s="1"/>
      <c r="AC25" t="b">
        <f>AND(($Z25&gt;$AM$3),($AA25&gt;$AM$3),(ABS($W25)&lt;$AM$5),(ABS($Y25)&lt;$AM$5))</f>
        <v>0</v>
      </c>
      <c r="AD25" t="b">
        <f>AND((ABS($Z25)&lt;$AM$5),(ABS($AA25)&lt;$AM$5),($W25&gt;$AM$4),($Y25&gt;$AM$4))</f>
        <v>1</v>
      </c>
      <c r="AE25" t="b">
        <f>AND((ABS($Z25)&lt;$AM$5),(ABS($AA25)&lt;$AM$5),(ABS($W25)&lt;$AM$5),(ABS($Y25)&lt;$AM$5))</f>
        <v>0</v>
      </c>
      <c r="AF25" t="b">
        <f>AND(($Z25&lt;-$AM$3),(ABS($AA25)&lt;$AM$5),(ABS($W25)&lt;$AM$5),($Y25&gt;$AM$4))</f>
        <v>0</v>
      </c>
      <c r="AG25" t="b">
        <f>AND((ABS($Z25)&lt;$AM$5),($AA25&lt;-$AM$3),($W25&gt;$AM$4),(ABS($Y25)&lt;$AM$5))</f>
        <v>0</v>
      </c>
      <c r="AH25" t="b">
        <f>AND(($Z25&lt;-$AM$3),($AA25&lt;-$AM$3),(ABS($W25)&lt;$AM$5),(ABS($Y25)&lt;$AM$5))</f>
        <v>0</v>
      </c>
      <c r="AI25">
        <f t="shared" si="0"/>
        <v>1</v>
      </c>
      <c r="AJ25" t="str">
        <f>VLOOKUP(AI25,Sheet1!$A$1:$B$7,2)</f>
        <v>move_forward</v>
      </c>
    </row>
    <row r="26" spans="2:36" x14ac:dyDescent="0.35">
      <c r="B26">
        <v>360.44416575258498</v>
      </c>
      <c r="C26">
        <v>173.88515077232</v>
      </c>
      <c r="D26">
        <v>317.16043240274399</v>
      </c>
      <c r="E26">
        <v>176.082566888337</v>
      </c>
      <c r="F26">
        <v>400.01799813944001</v>
      </c>
      <c r="G26">
        <v>167.51967835375899</v>
      </c>
      <c r="H26">
        <v>287.05922926771598</v>
      </c>
      <c r="I26">
        <v>184.19745479527199</v>
      </c>
      <c r="J26">
        <v>443.01347825952797</v>
      </c>
      <c r="K26">
        <v>154.645785045422</v>
      </c>
      <c r="L26">
        <v>243.55392287316101</v>
      </c>
      <c r="M26">
        <v>185.19607156830099</v>
      </c>
      <c r="N26">
        <v>355.68740739264899</v>
      </c>
      <c r="O26">
        <v>253.07632172082401</v>
      </c>
      <c r="P26">
        <v>327.84125546520102</v>
      </c>
      <c r="Q26">
        <v>251.89596260828901</v>
      </c>
      <c r="S26" s="1">
        <f>B26-D26</f>
        <v>43.283733349840986</v>
      </c>
      <c r="T26" s="1">
        <f>C26-E26</f>
        <v>-2.1974161160169956</v>
      </c>
      <c r="V26" s="1">
        <f>F26-B26</f>
        <v>39.573832386855031</v>
      </c>
      <c r="W26" s="1">
        <f>J26-B26</f>
        <v>82.569312506942993</v>
      </c>
      <c r="X26" s="1">
        <f>D26-H26</f>
        <v>30.101203135028015</v>
      </c>
      <c r="Y26" s="1">
        <f>D26-L26</f>
        <v>73.606509529582979</v>
      </c>
      <c r="Z26" s="1">
        <f>C26-K26</f>
        <v>19.239365726898001</v>
      </c>
      <c r="AA26" s="1">
        <f>E26-M26</f>
        <v>-9.1135046799639952</v>
      </c>
      <c r="AB26" s="1"/>
      <c r="AC26" t="b">
        <f>AND(($Z26&gt;$AM$3),($AA26&gt;$AM$3),(ABS($W26)&lt;$AM$5),(ABS($Y26)&lt;$AM$5))</f>
        <v>0</v>
      </c>
      <c r="AD26" t="b">
        <f>AND((ABS($Z26)&lt;$AM$5),(ABS($AA26)&lt;$AM$5),($W26&gt;$AM$4),($Y26&gt;$AM$4))</f>
        <v>1</v>
      </c>
      <c r="AE26" t="b">
        <f>AND((ABS($Z26)&lt;$AM$5),(ABS($AA26)&lt;$AM$5),(ABS($W26)&lt;$AM$5),(ABS($Y26)&lt;$AM$5))</f>
        <v>0</v>
      </c>
      <c r="AF26" t="b">
        <f>AND(($Z26&lt;-$AM$3),(ABS($AA26)&lt;$AM$5),(ABS($W26)&lt;$AM$5),($Y26&gt;$AM$4))</f>
        <v>0</v>
      </c>
      <c r="AG26" t="b">
        <f>AND((ABS($Z26)&lt;$AM$5),($AA26&lt;-$AM$3),($W26&gt;$AM$4),(ABS($Y26)&lt;$AM$5))</f>
        <v>0</v>
      </c>
      <c r="AH26" t="b">
        <f>AND(($Z26&lt;-$AM$3),($AA26&lt;-$AM$3),(ABS($W26)&lt;$AM$5),(ABS($Y26)&lt;$AM$5))</f>
        <v>0</v>
      </c>
      <c r="AI26">
        <f t="shared" si="0"/>
        <v>1</v>
      </c>
      <c r="AJ26" t="str">
        <f>VLOOKUP(AI26,Sheet1!$A$1:$B$7,2)</f>
        <v>move_forward</v>
      </c>
    </row>
    <row r="27" spans="2:36" x14ac:dyDescent="0.35">
      <c r="B27">
        <v>357.62265137586502</v>
      </c>
      <c r="C27">
        <v>174.10758617312399</v>
      </c>
      <c r="D27">
        <v>316.67612904432599</v>
      </c>
      <c r="E27">
        <v>181.60716252397501</v>
      </c>
      <c r="F27">
        <v>400.18639346057898</v>
      </c>
      <c r="G27">
        <v>165.63549501447201</v>
      </c>
      <c r="H27">
        <v>306.01922660453999</v>
      </c>
      <c r="I27">
        <v>220.04475397992999</v>
      </c>
      <c r="J27">
        <v>442.740781280855</v>
      </c>
      <c r="K27">
        <v>151.61418576069099</v>
      </c>
      <c r="L27">
        <v>297.57850550550597</v>
      </c>
      <c r="M27">
        <v>252.75380652752199</v>
      </c>
      <c r="N27">
        <v>354.56323355483403</v>
      </c>
      <c r="O27">
        <v>252.875758810224</v>
      </c>
      <c r="P27">
        <v>326.32457618653098</v>
      </c>
      <c r="Q27">
        <v>252.90274170437999</v>
      </c>
      <c r="S27" s="1">
        <f>B27-D27</f>
        <v>40.946522331539029</v>
      </c>
      <c r="T27" s="1">
        <f>C27-E27</f>
        <v>-7.4995763508510151</v>
      </c>
      <c r="V27" s="1">
        <f>F27-B27</f>
        <v>42.563742084713965</v>
      </c>
      <c r="W27" s="1">
        <f>J27-B27</f>
        <v>85.118129904989985</v>
      </c>
      <c r="X27" s="1">
        <f>D27-H27</f>
        <v>10.656902439785995</v>
      </c>
      <c r="Y27" s="1">
        <f>D27-L27</f>
        <v>19.097623538820017</v>
      </c>
      <c r="Z27" s="1">
        <f>C27-K27</f>
        <v>22.493400412433004</v>
      </c>
      <c r="AA27" s="1">
        <f>E27-M27</f>
        <v>-71.146644003546982</v>
      </c>
      <c r="AB27" s="1"/>
      <c r="AC27" t="b">
        <f>AND(($Z27&gt;$AM$3),($AA27&gt;$AM$3),(ABS($W27)&lt;$AM$5),(ABS($Y27)&lt;$AM$5))</f>
        <v>0</v>
      </c>
      <c r="AD27" t="b">
        <f>AND((ABS($Z27)&lt;$AM$5),(ABS($AA27)&lt;$AM$5),($W27&gt;$AM$4),($Y27&gt;$AM$4))</f>
        <v>0</v>
      </c>
      <c r="AE27" t="b">
        <f>AND((ABS($Z27)&lt;$AM$5),(ABS($AA27)&lt;$AM$5),(ABS($W27)&lt;$AM$5),(ABS($Y27)&lt;$AM$5))</f>
        <v>0</v>
      </c>
      <c r="AF27" t="b">
        <f>AND(($Z27&lt;-$AM$3),(ABS($AA27)&lt;$AM$5),(ABS($W27)&lt;$AM$5),($Y27&gt;$AM$4))</f>
        <v>0</v>
      </c>
      <c r="AG27" t="b">
        <f>AND((ABS($Z27)&lt;$AM$5),($AA27&lt;-$AM$3),($W27&gt;$AM$4),(ABS($Y27)&lt;$AM$5))</f>
        <v>1</v>
      </c>
      <c r="AH27" t="b">
        <f>AND(($Z27&lt;-$AM$3),($AA27&lt;-$AM$3),(ABS($W27)&lt;$AM$5),(ABS($Y27)&lt;$AM$5))</f>
        <v>0</v>
      </c>
      <c r="AI27">
        <f t="shared" si="0"/>
        <v>4</v>
      </c>
      <c r="AJ27" t="str">
        <f>VLOOKUP(AI27,Sheet1!$A$1:$B$7,2)</f>
        <v>rotate_ccw</v>
      </c>
    </row>
    <row r="28" spans="2:36" x14ac:dyDescent="0.35">
      <c r="B28">
        <v>359.140156388847</v>
      </c>
      <c r="C28">
        <v>175.52151702171099</v>
      </c>
      <c r="D28">
        <v>314.150252500416</v>
      </c>
      <c r="E28">
        <v>183.969935604684</v>
      </c>
      <c r="F28">
        <v>399.019296173047</v>
      </c>
      <c r="G28">
        <v>165.31672600711801</v>
      </c>
      <c r="H28">
        <v>311.16660674036302</v>
      </c>
      <c r="I28">
        <v>222.207414171408</v>
      </c>
      <c r="J28">
        <v>440.960915130084</v>
      </c>
      <c r="K28">
        <v>154.52635983836001</v>
      </c>
      <c r="L28">
        <v>311.32362016192701</v>
      </c>
      <c r="M28">
        <v>250.58924620549701</v>
      </c>
      <c r="N28">
        <v>356.39699661712802</v>
      </c>
      <c r="O28">
        <v>252.520571944577</v>
      </c>
      <c r="P28">
        <v>325.80745582520302</v>
      </c>
      <c r="Q28">
        <v>252.49051729165899</v>
      </c>
      <c r="S28" s="1">
        <f>B28-D28</f>
        <v>44.989903888431002</v>
      </c>
      <c r="T28" s="1">
        <f>C28-E28</f>
        <v>-8.4484185829730052</v>
      </c>
      <c r="V28" s="1">
        <f>F28-B28</f>
        <v>39.879139784199992</v>
      </c>
      <c r="W28" s="1">
        <f>J28-B28</f>
        <v>81.820758741237</v>
      </c>
      <c r="X28" s="1">
        <f>D28-H28</f>
        <v>2.9836457600529798</v>
      </c>
      <c r="Y28" s="1">
        <f>D28-L28</f>
        <v>2.8266323384889915</v>
      </c>
      <c r="Z28" s="1">
        <f>C28-K28</f>
        <v>20.995157183350983</v>
      </c>
      <c r="AA28" s="1">
        <f>E28-M28</f>
        <v>-66.619310600813009</v>
      </c>
      <c r="AB28" s="1"/>
      <c r="AC28" t="b">
        <f>AND(($Z28&gt;$AM$3),($AA28&gt;$AM$3),(ABS($W28)&lt;$AM$5),(ABS($Y28)&lt;$AM$5))</f>
        <v>0</v>
      </c>
      <c r="AD28" t="b">
        <f>AND((ABS($Z28)&lt;$AM$5),(ABS($AA28)&lt;$AM$5),($W28&gt;$AM$4),($Y28&gt;$AM$4))</f>
        <v>0</v>
      </c>
      <c r="AE28" t="b">
        <f>AND((ABS($Z28)&lt;$AM$5),(ABS($AA28)&lt;$AM$5),(ABS($W28)&lt;$AM$5),(ABS($Y28)&lt;$AM$5))</f>
        <v>0</v>
      </c>
      <c r="AF28" t="b">
        <f>AND(($Z28&lt;-$AM$3),(ABS($AA28)&lt;$AM$5),(ABS($W28)&lt;$AM$5),($Y28&gt;$AM$4))</f>
        <v>0</v>
      </c>
      <c r="AG28" t="b">
        <f>AND((ABS($Z28)&lt;$AM$5),($AA28&lt;-$AM$3),($W28&gt;$AM$4),(ABS($Y28)&lt;$AM$5))</f>
        <v>1</v>
      </c>
      <c r="AH28" t="b">
        <f>AND(($Z28&lt;-$AM$3),($AA28&lt;-$AM$3),(ABS($W28)&lt;$AM$5),(ABS($Y28)&lt;$AM$5))</f>
        <v>0</v>
      </c>
      <c r="AI28">
        <f t="shared" si="0"/>
        <v>4</v>
      </c>
      <c r="AJ28" t="str">
        <f>VLOOKUP(AI28,Sheet1!$A$1:$B$7,2)</f>
        <v>rotate_ccw</v>
      </c>
    </row>
    <row r="29" spans="2:36" x14ac:dyDescent="0.35">
      <c r="B29">
        <v>359.82080444528702</v>
      </c>
      <c r="C29">
        <v>175.55000821329301</v>
      </c>
      <c r="D29">
        <v>315.24638822293298</v>
      </c>
      <c r="E29">
        <v>183.25995479527199</v>
      </c>
      <c r="F29">
        <v>397.716850292814</v>
      </c>
      <c r="G29">
        <v>165.927807604283</v>
      </c>
      <c r="H29">
        <v>309.61291127860198</v>
      </c>
      <c r="I29">
        <v>223.78971446644101</v>
      </c>
      <c r="J29">
        <v>441.17898323336198</v>
      </c>
      <c r="K29">
        <v>153.71723941214199</v>
      </c>
      <c r="L29">
        <v>309.89212060238299</v>
      </c>
      <c r="M29">
        <v>253.43968591024699</v>
      </c>
      <c r="N29">
        <v>357.640198501177</v>
      </c>
      <c r="O29">
        <v>252.706297699039</v>
      </c>
      <c r="P29">
        <v>325.99283540795</v>
      </c>
      <c r="Q29">
        <v>253.34042377754099</v>
      </c>
      <c r="S29" s="1">
        <f>B29-D29</f>
        <v>44.574416222354046</v>
      </c>
      <c r="T29" s="1">
        <f>C29-E29</f>
        <v>-7.7099465819789827</v>
      </c>
      <c r="V29" s="1">
        <f>F29-B29</f>
        <v>37.896045847526977</v>
      </c>
      <c r="W29" s="1">
        <f>J29-B29</f>
        <v>81.358178788074952</v>
      </c>
      <c r="X29" s="1">
        <f>D29-H29</f>
        <v>5.6334769443309938</v>
      </c>
      <c r="Y29" s="1">
        <f>D29-L29</f>
        <v>5.3542676205499902</v>
      </c>
      <c r="Z29" s="1">
        <f>C29-K29</f>
        <v>21.832768801151019</v>
      </c>
      <c r="AA29" s="1">
        <f>E29-M29</f>
        <v>-70.179731114974999</v>
      </c>
      <c r="AB29" s="1"/>
      <c r="AC29" t="b">
        <f>AND(($Z29&gt;$AM$3),($AA29&gt;$AM$3),(ABS($W29)&lt;$AM$5),(ABS($Y29)&lt;$AM$5))</f>
        <v>0</v>
      </c>
      <c r="AD29" t="b">
        <f>AND((ABS($Z29)&lt;$AM$5),(ABS($AA29)&lt;$AM$5),($W29&gt;$AM$4),($Y29&gt;$AM$4))</f>
        <v>0</v>
      </c>
      <c r="AE29" t="b">
        <f>AND((ABS($Z29)&lt;$AM$5),(ABS($AA29)&lt;$AM$5),(ABS($W29)&lt;$AM$5),(ABS($Y29)&lt;$AM$5))</f>
        <v>0</v>
      </c>
      <c r="AF29" t="b">
        <f>AND(($Z29&lt;-$AM$3),(ABS($AA29)&lt;$AM$5),(ABS($W29)&lt;$AM$5),($Y29&gt;$AM$4))</f>
        <v>0</v>
      </c>
      <c r="AG29" t="b">
        <f>AND((ABS($Z29)&lt;$AM$5),($AA29&lt;-$AM$3),($W29&gt;$AM$4),(ABS($Y29)&lt;$AM$5))</f>
        <v>1</v>
      </c>
      <c r="AH29" t="b">
        <f>AND(($Z29&lt;-$AM$3),($AA29&lt;-$AM$3),(ABS($W29)&lt;$AM$5),(ABS($Y29)&lt;$AM$5))</f>
        <v>0</v>
      </c>
      <c r="AI29">
        <f t="shared" si="0"/>
        <v>4</v>
      </c>
      <c r="AJ29" t="str">
        <f>VLOOKUP(AI29,Sheet1!$A$1:$B$7,2)</f>
        <v>rotate_ccw</v>
      </c>
    </row>
    <row r="30" spans="2:36" x14ac:dyDescent="0.35">
      <c r="B30">
        <v>358.33474085417498</v>
      </c>
      <c r="C30">
        <v>177.53118869870201</v>
      </c>
      <c r="D30">
        <v>315.99279081275301</v>
      </c>
      <c r="E30">
        <v>184.445258820031</v>
      </c>
      <c r="F30">
        <v>400.21822045011299</v>
      </c>
      <c r="G30">
        <v>167.339556575073</v>
      </c>
      <c r="H30">
        <v>309.51083214927002</v>
      </c>
      <c r="I30">
        <v>225.50107314773101</v>
      </c>
      <c r="J30">
        <v>440.96373933186402</v>
      </c>
      <c r="K30">
        <v>156.76776587584999</v>
      </c>
      <c r="L30">
        <v>306.56502848741098</v>
      </c>
      <c r="M30">
        <v>257.50292110644699</v>
      </c>
      <c r="N30">
        <v>358.487113964689</v>
      </c>
      <c r="O30">
        <v>253.407632775336</v>
      </c>
      <c r="P30">
        <v>327.23081157859002</v>
      </c>
      <c r="Q30">
        <v>254.28488507583299</v>
      </c>
      <c r="S30" s="1">
        <f>B30-D30</f>
        <v>42.341950041421967</v>
      </c>
      <c r="T30" s="1">
        <f>C30-E30</f>
        <v>-6.9140701213289901</v>
      </c>
      <c r="V30" s="1">
        <f>F30-B30</f>
        <v>41.883479595938013</v>
      </c>
      <c r="W30" s="1">
        <f>J30-B30</f>
        <v>82.628998477689038</v>
      </c>
      <c r="X30" s="1">
        <f>D30-H30</f>
        <v>6.4819586634829989</v>
      </c>
      <c r="Y30" s="1">
        <f>D30-L30</f>
        <v>9.4277623253420302</v>
      </c>
      <c r="Z30" s="1">
        <f>C30-K30</f>
        <v>20.763422822852021</v>
      </c>
      <c r="AA30" s="1">
        <f>E30-M30</f>
        <v>-73.05766228641599</v>
      </c>
      <c r="AB30" s="1"/>
      <c r="AC30" t="b">
        <f>AND(($Z30&gt;$AM$3),($AA30&gt;$AM$3),(ABS($W30)&lt;$AM$5),(ABS($Y30)&lt;$AM$5))</f>
        <v>0</v>
      </c>
      <c r="AD30" t="b">
        <f>AND((ABS($Z30)&lt;$AM$5),(ABS($AA30)&lt;$AM$5),($W30&gt;$AM$4),($Y30&gt;$AM$4))</f>
        <v>0</v>
      </c>
      <c r="AE30" t="b">
        <f>AND((ABS($Z30)&lt;$AM$5),(ABS($AA30)&lt;$AM$5),(ABS($W30)&lt;$AM$5),(ABS($Y30)&lt;$AM$5))</f>
        <v>0</v>
      </c>
      <c r="AF30" t="b">
        <f>AND(($Z30&lt;-$AM$3),(ABS($AA30)&lt;$AM$5),(ABS($W30)&lt;$AM$5),($Y30&gt;$AM$4))</f>
        <v>0</v>
      </c>
      <c r="AG30" t="b">
        <f>AND((ABS($Z30)&lt;$AM$5),($AA30&lt;-$AM$3),($W30&gt;$AM$4),(ABS($Y30)&lt;$AM$5))</f>
        <v>1</v>
      </c>
      <c r="AH30" t="b">
        <f>AND(($Z30&lt;-$AM$3),($AA30&lt;-$AM$3),(ABS($W30)&lt;$AM$5),(ABS($Y30)&lt;$AM$5))</f>
        <v>0</v>
      </c>
      <c r="AI30">
        <f t="shared" si="0"/>
        <v>4</v>
      </c>
      <c r="AJ30" t="str">
        <f>VLOOKUP(AI30,Sheet1!$A$1:$B$7,2)</f>
        <v>rotate_ccw</v>
      </c>
    </row>
    <row r="31" spans="2:36" x14ac:dyDescent="0.35">
      <c r="B31">
        <v>359.64011820571602</v>
      </c>
      <c r="C31">
        <v>179.00870345359601</v>
      </c>
      <c r="D31">
        <v>314.732144372346</v>
      </c>
      <c r="E31">
        <v>184.40779187966601</v>
      </c>
      <c r="F31">
        <v>397.93789494470701</v>
      </c>
      <c r="G31">
        <v>168.09222941166701</v>
      </c>
      <c r="H31">
        <v>310.61764805991101</v>
      </c>
      <c r="I31">
        <v>223.296442172996</v>
      </c>
      <c r="J31">
        <v>442.52083101920402</v>
      </c>
      <c r="K31">
        <v>156.206077874084</v>
      </c>
      <c r="L31">
        <v>307.04115284562602</v>
      </c>
      <c r="M31">
        <v>255.86624032599201</v>
      </c>
      <c r="N31">
        <v>357.32632665649197</v>
      </c>
      <c r="O31">
        <v>252.189047976729</v>
      </c>
      <c r="P31">
        <v>326.36811339271298</v>
      </c>
      <c r="Q31">
        <v>252.44136189305499</v>
      </c>
      <c r="S31" s="1">
        <f>B31-D31</f>
        <v>44.907973833370022</v>
      </c>
      <c r="T31" s="1">
        <f>C31-E31</f>
        <v>-5.3990884260699943</v>
      </c>
      <c r="V31" s="1">
        <f>F31-B31</f>
        <v>38.29777673899099</v>
      </c>
      <c r="W31" s="1">
        <f>J31-B31</f>
        <v>82.880712813488003</v>
      </c>
      <c r="X31" s="1">
        <f>D31-H31</f>
        <v>4.1144963124349943</v>
      </c>
      <c r="Y31" s="1">
        <f>D31-L31</f>
        <v>7.6909915267199835</v>
      </c>
      <c r="Z31" s="1">
        <f>C31-K31</f>
        <v>22.802625579512011</v>
      </c>
      <c r="AA31" s="1">
        <f>E31-M31</f>
        <v>-71.458448446326003</v>
      </c>
      <c r="AB31" s="1"/>
      <c r="AC31" t="b">
        <f>AND(($Z31&gt;$AM$3),($AA31&gt;$AM$3),(ABS($W31)&lt;$AM$5),(ABS($Y31)&lt;$AM$5))</f>
        <v>0</v>
      </c>
      <c r="AD31" t="b">
        <f>AND((ABS($Z31)&lt;$AM$5),(ABS($AA31)&lt;$AM$5),($W31&gt;$AM$4),($Y31&gt;$AM$4))</f>
        <v>0</v>
      </c>
      <c r="AE31" t="b">
        <f>AND((ABS($Z31)&lt;$AM$5),(ABS($AA31)&lt;$AM$5),(ABS($W31)&lt;$AM$5),(ABS($Y31)&lt;$AM$5))</f>
        <v>0</v>
      </c>
      <c r="AF31" t="b">
        <f>AND(($Z31&lt;-$AM$3),(ABS($AA31)&lt;$AM$5),(ABS($W31)&lt;$AM$5),($Y31&gt;$AM$4))</f>
        <v>0</v>
      </c>
      <c r="AG31" t="b">
        <f>AND((ABS($Z31)&lt;$AM$5),($AA31&lt;-$AM$3),($W31&gt;$AM$4),(ABS($Y31)&lt;$AM$5))</f>
        <v>1</v>
      </c>
      <c r="AH31" t="b">
        <f>AND(($Z31&lt;-$AM$3),($AA31&lt;-$AM$3),(ABS($W31)&lt;$AM$5),(ABS($Y31)&lt;$AM$5))</f>
        <v>0</v>
      </c>
      <c r="AI31">
        <f t="shared" si="0"/>
        <v>4</v>
      </c>
      <c r="AJ31" t="str">
        <f>VLOOKUP(AI31,Sheet1!$A$1:$B$7,2)</f>
        <v>rotate_ccw</v>
      </c>
    </row>
    <row r="32" spans="2:36" x14ac:dyDescent="0.35">
      <c r="B32">
        <v>357.82851666635798</v>
      </c>
      <c r="C32">
        <v>178.100186462886</v>
      </c>
      <c r="D32">
        <v>314.840416930863</v>
      </c>
      <c r="E32">
        <v>184.45028986537599</v>
      </c>
      <c r="F32">
        <v>398.916355994828</v>
      </c>
      <c r="G32">
        <v>166.076621444734</v>
      </c>
      <c r="H32">
        <v>309.70505604435101</v>
      </c>
      <c r="I32">
        <v>224.03109141182401</v>
      </c>
      <c r="J32">
        <v>439.640353475513</v>
      </c>
      <c r="K32">
        <v>153.00037763083401</v>
      </c>
      <c r="L32">
        <v>306.95400232010701</v>
      </c>
      <c r="M32">
        <v>257.52148908490102</v>
      </c>
      <c r="N32">
        <v>357.295141958324</v>
      </c>
      <c r="O32">
        <v>251.99838166508999</v>
      </c>
      <c r="P32">
        <v>326.22469909571498</v>
      </c>
      <c r="Q32">
        <v>253.294779997295</v>
      </c>
      <c r="S32" s="1">
        <f>B32-D32</f>
        <v>42.988099735494984</v>
      </c>
      <c r="T32" s="1">
        <f>C32-E32</f>
        <v>-6.3501034024899923</v>
      </c>
      <c r="V32" s="1">
        <f>F32-B32</f>
        <v>41.087839328470011</v>
      </c>
      <c r="W32" s="1">
        <f>J32-B32</f>
        <v>81.811836809155011</v>
      </c>
      <c r="X32" s="1">
        <f>D32-H32</f>
        <v>5.1353608865119895</v>
      </c>
      <c r="Y32" s="1">
        <f>D32-L32</f>
        <v>7.8864146107559918</v>
      </c>
      <c r="Z32" s="1">
        <f>C32-K32</f>
        <v>25.099808832051991</v>
      </c>
      <c r="AA32" s="1">
        <f>E32-M32</f>
        <v>-73.071199219525028</v>
      </c>
      <c r="AB32" s="1"/>
      <c r="AC32" t="b">
        <f>AND(($Z32&gt;$AM$3),($AA32&gt;$AM$3),(ABS($W32)&lt;$AM$5),(ABS($Y32)&lt;$AM$5))</f>
        <v>0</v>
      </c>
      <c r="AD32" t="b">
        <f>AND((ABS($Z32)&lt;$AM$5),(ABS($AA32)&lt;$AM$5),($W32&gt;$AM$4),($Y32&gt;$AM$4))</f>
        <v>0</v>
      </c>
      <c r="AE32" t="b">
        <f>AND((ABS($Z32)&lt;$AM$5),(ABS($AA32)&lt;$AM$5),(ABS($W32)&lt;$AM$5),(ABS($Y32)&lt;$AM$5))</f>
        <v>0</v>
      </c>
      <c r="AF32" t="b">
        <f>AND(($Z32&lt;-$AM$3),(ABS($AA32)&lt;$AM$5),(ABS($W32)&lt;$AM$5),($Y32&gt;$AM$4))</f>
        <v>0</v>
      </c>
      <c r="AG32" t="b">
        <f>AND((ABS($Z32)&lt;$AM$5),($AA32&lt;-$AM$3),($W32&gt;$AM$4),(ABS($Y32)&lt;$AM$5))</f>
        <v>1</v>
      </c>
      <c r="AH32" t="b">
        <f>AND(($Z32&lt;-$AM$3),($AA32&lt;-$AM$3),(ABS($W32)&lt;$AM$5),(ABS($Y32)&lt;$AM$5))</f>
        <v>0</v>
      </c>
      <c r="AI32">
        <f t="shared" si="0"/>
        <v>4</v>
      </c>
      <c r="AJ32" t="str">
        <f>VLOOKUP(AI32,Sheet1!$A$1:$B$7,2)</f>
        <v>rotate_ccw</v>
      </c>
    </row>
    <row r="33" spans="2:36" x14ac:dyDescent="0.35">
      <c r="B33">
        <v>357.92351166783902</v>
      </c>
      <c r="C33">
        <v>175.27817207965401</v>
      </c>
      <c r="D33">
        <v>314.01331897030502</v>
      </c>
      <c r="E33">
        <v>183.09958605131101</v>
      </c>
      <c r="F33">
        <v>400.27760293246399</v>
      </c>
      <c r="G33">
        <v>165.728424911015</v>
      </c>
      <c r="H33">
        <v>308.96935051651297</v>
      </c>
      <c r="I33">
        <v>225.51634000169199</v>
      </c>
      <c r="J33">
        <v>440.67058641575301</v>
      </c>
      <c r="K33">
        <v>153.20277377364499</v>
      </c>
      <c r="L33">
        <v>306.33772670751802</v>
      </c>
      <c r="M33">
        <v>254.68672415670801</v>
      </c>
      <c r="N33">
        <v>355.70503060098298</v>
      </c>
      <c r="O33">
        <v>251.42360179167201</v>
      </c>
      <c r="P33">
        <v>324.51014315347498</v>
      </c>
      <c r="Q33">
        <v>252.57257651072899</v>
      </c>
      <c r="S33" s="1">
        <f>B33-D33</f>
        <v>43.910192697534001</v>
      </c>
      <c r="T33" s="1">
        <f>C33-E33</f>
        <v>-7.8214139716569946</v>
      </c>
      <c r="V33" s="1">
        <f>F33-B33</f>
        <v>42.354091264624969</v>
      </c>
      <c r="W33" s="1">
        <f>J33-B33</f>
        <v>82.747074747913985</v>
      </c>
      <c r="X33" s="1">
        <f>D33-H33</f>
        <v>5.0439684537920471</v>
      </c>
      <c r="Y33" s="1">
        <f>D33-L33</f>
        <v>7.6755922627870063</v>
      </c>
      <c r="Z33" s="1">
        <f>C33-K33</f>
        <v>22.075398306009021</v>
      </c>
      <c r="AA33" s="1">
        <f>E33-M33</f>
        <v>-71.587138105397003</v>
      </c>
      <c r="AB33" s="1"/>
      <c r="AC33" t="b">
        <f>AND(($Z33&gt;$AM$3),($AA33&gt;$AM$3),(ABS($W33)&lt;$AM$5),(ABS($Y33)&lt;$AM$5))</f>
        <v>0</v>
      </c>
      <c r="AD33" t="b">
        <f>AND((ABS($Z33)&lt;$AM$5),(ABS($AA33)&lt;$AM$5),($W33&gt;$AM$4),($Y33&gt;$AM$4))</f>
        <v>0</v>
      </c>
      <c r="AE33" t="b">
        <f>AND((ABS($Z33)&lt;$AM$5),(ABS($AA33)&lt;$AM$5),(ABS($W33)&lt;$AM$5),(ABS($Y33)&lt;$AM$5))</f>
        <v>0</v>
      </c>
      <c r="AF33" t="b">
        <f>AND(($Z33&lt;-$AM$3),(ABS($AA33)&lt;$AM$5),(ABS($W33)&lt;$AM$5),($Y33&gt;$AM$4))</f>
        <v>0</v>
      </c>
      <c r="AG33" t="b">
        <f>AND((ABS($Z33)&lt;$AM$5),($AA33&lt;-$AM$3),($W33&gt;$AM$4),(ABS($Y33)&lt;$AM$5))</f>
        <v>1</v>
      </c>
      <c r="AH33" t="b">
        <f>AND(($Z33&lt;-$AM$3),($AA33&lt;-$AM$3),(ABS($W33)&lt;$AM$5),(ABS($Y33)&lt;$AM$5))</f>
        <v>0</v>
      </c>
      <c r="AI33">
        <f t="shared" si="0"/>
        <v>4</v>
      </c>
      <c r="AJ33" t="str">
        <f>VLOOKUP(AI33,Sheet1!$A$1:$B$7,2)</f>
        <v>rotate_ccw</v>
      </c>
    </row>
    <row r="34" spans="2:36" x14ac:dyDescent="0.35">
      <c r="B34">
        <v>359.77258956451101</v>
      </c>
      <c r="C34">
        <v>174.91025541599899</v>
      </c>
      <c r="D34">
        <v>312.094679315696</v>
      </c>
      <c r="E34">
        <v>182.06203371979399</v>
      </c>
      <c r="F34">
        <v>400.16861612762801</v>
      </c>
      <c r="G34">
        <v>163.58721936731899</v>
      </c>
      <c r="H34">
        <v>310.54714016063099</v>
      </c>
      <c r="I34">
        <v>223.280467382193</v>
      </c>
      <c r="J34">
        <v>441.388246075236</v>
      </c>
      <c r="K34">
        <v>151.43494128172699</v>
      </c>
      <c r="L34">
        <v>304.51140272673803</v>
      </c>
      <c r="M34">
        <v>255.748624579851</v>
      </c>
      <c r="N34">
        <v>356.82511364302502</v>
      </c>
      <c r="O34">
        <v>250.778559549666</v>
      </c>
      <c r="P34">
        <v>323.17323024803898</v>
      </c>
      <c r="Q34">
        <v>251.75411296949301</v>
      </c>
      <c r="S34" s="1">
        <f>B34-D34</f>
        <v>47.67791024881501</v>
      </c>
      <c r="T34" s="1">
        <f>C34-E34</f>
        <v>-7.1517783037949982</v>
      </c>
      <c r="V34" s="1">
        <f>F34-B34</f>
        <v>40.396026563117005</v>
      </c>
      <c r="W34" s="1">
        <f>J34-B34</f>
        <v>81.615656510724989</v>
      </c>
      <c r="X34" s="1">
        <f>D34-H34</f>
        <v>1.5475391550650102</v>
      </c>
      <c r="Y34" s="1">
        <f>D34-L34</f>
        <v>7.5832765889579719</v>
      </c>
      <c r="Z34" s="1">
        <f>C34-K34</f>
        <v>23.475314134271997</v>
      </c>
      <c r="AA34" s="1">
        <f>E34-M34</f>
        <v>-73.686590860057009</v>
      </c>
      <c r="AB34" s="1"/>
      <c r="AC34" t="b">
        <f>AND(($Z34&gt;$AM$3),($AA34&gt;$AM$3),(ABS($W34)&lt;$AM$5),(ABS($Y34)&lt;$AM$5))</f>
        <v>0</v>
      </c>
      <c r="AD34" t="b">
        <f>AND((ABS($Z34)&lt;$AM$5),(ABS($AA34)&lt;$AM$5),($W34&gt;$AM$4),($Y34&gt;$AM$4))</f>
        <v>0</v>
      </c>
      <c r="AE34" t="b">
        <f>AND((ABS($Z34)&lt;$AM$5),(ABS($AA34)&lt;$AM$5),(ABS($W34)&lt;$AM$5),(ABS($Y34)&lt;$AM$5))</f>
        <v>0</v>
      </c>
      <c r="AF34" t="b">
        <f>AND(($Z34&lt;-$AM$3),(ABS($AA34)&lt;$AM$5),(ABS($W34)&lt;$AM$5),($Y34&gt;$AM$4))</f>
        <v>0</v>
      </c>
      <c r="AG34" t="b">
        <f>AND((ABS($Z34)&lt;$AM$5),($AA34&lt;-$AM$3),($W34&gt;$AM$4),(ABS($Y34)&lt;$AM$5))</f>
        <v>1</v>
      </c>
      <c r="AH34" t="b">
        <f>AND(($Z34&lt;-$AM$3),($AA34&lt;-$AM$3),(ABS($W34)&lt;$AM$5),(ABS($Y34)&lt;$AM$5))</f>
        <v>0</v>
      </c>
      <c r="AI34">
        <f t="shared" si="0"/>
        <v>4</v>
      </c>
      <c r="AJ34" t="str">
        <f>VLOOKUP(AI34,Sheet1!$A$1:$B$7,2)</f>
        <v>rotate_ccw</v>
      </c>
    </row>
    <row r="35" spans="2:36" x14ac:dyDescent="0.35">
      <c r="B35">
        <v>359.03321493670001</v>
      </c>
      <c r="C35">
        <v>174.585177399391</v>
      </c>
      <c r="D35">
        <v>315.00198340152298</v>
      </c>
      <c r="E35">
        <v>182.39792773385801</v>
      </c>
      <c r="F35">
        <v>399.39342432489099</v>
      </c>
      <c r="G35">
        <v>165.623791555521</v>
      </c>
      <c r="H35">
        <v>310.65279534266</v>
      </c>
      <c r="I35">
        <v>221.99675650727599</v>
      </c>
      <c r="J35">
        <v>441.45944700798498</v>
      </c>
      <c r="K35">
        <v>153.522061515308</v>
      </c>
      <c r="L35">
        <v>307.55507469177201</v>
      </c>
      <c r="M35">
        <v>254.642232527944</v>
      </c>
      <c r="N35">
        <v>357.30166189666699</v>
      </c>
      <c r="O35">
        <v>251.66152663765101</v>
      </c>
      <c r="P35">
        <v>324.87356695142</v>
      </c>
      <c r="Q35">
        <v>252.224315619115</v>
      </c>
      <c r="S35" s="1">
        <f>B35-D35</f>
        <v>44.031231535177028</v>
      </c>
      <c r="T35" s="1">
        <f>C35-E35</f>
        <v>-7.8127503344670117</v>
      </c>
      <c r="V35" s="1">
        <f>F35-B35</f>
        <v>40.360209388190981</v>
      </c>
      <c r="W35" s="1">
        <f>J35-B35</f>
        <v>82.426232071284971</v>
      </c>
      <c r="X35" s="1">
        <f>D35-H35</f>
        <v>4.3491880588629783</v>
      </c>
      <c r="Y35" s="1">
        <f>D35-L35</f>
        <v>7.4469087097509714</v>
      </c>
      <c r="Z35" s="1">
        <f>C35-K35</f>
        <v>21.063115884083004</v>
      </c>
      <c r="AA35" s="1">
        <f>E35-M35</f>
        <v>-72.244304794085991</v>
      </c>
      <c r="AB35" s="1"/>
      <c r="AC35" t="b">
        <f>AND(($Z35&gt;$AM$3),($AA35&gt;$AM$3),(ABS($W35)&lt;$AM$5),(ABS($Y35)&lt;$AM$5))</f>
        <v>0</v>
      </c>
      <c r="AD35" t="b">
        <f>AND((ABS($Z35)&lt;$AM$5),(ABS($AA35)&lt;$AM$5),($W35&gt;$AM$4),($Y35&gt;$AM$4))</f>
        <v>0</v>
      </c>
      <c r="AE35" t="b">
        <f>AND((ABS($Z35)&lt;$AM$5),(ABS($AA35)&lt;$AM$5),(ABS($W35)&lt;$AM$5),(ABS($Y35)&lt;$AM$5))</f>
        <v>0</v>
      </c>
      <c r="AF35" t="b">
        <f>AND(($Z35&lt;-$AM$3),(ABS($AA35)&lt;$AM$5),(ABS($W35)&lt;$AM$5),($Y35&gt;$AM$4))</f>
        <v>0</v>
      </c>
      <c r="AG35" t="b">
        <f>AND((ABS($Z35)&lt;$AM$5),($AA35&lt;-$AM$3),($W35&gt;$AM$4),(ABS($Y35)&lt;$AM$5))</f>
        <v>1</v>
      </c>
      <c r="AH35" t="b">
        <f>AND(($Z35&lt;-$AM$3),($AA35&lt;-$AM$3),(ABS($W35)&lt;$AM$5),(ABS($Y35)&lt;$AM$5))</f>
        <v>0</v>
      </c>
      <c r="AI35">
        <f t="shared" si="0"/>
        <v>4</v>
      </c>
      <c r="AJ35" t="str">
        <f>VLOOKUP(AI35,Sheet1!$A$1:$B$7,2)</f>
        <v>rotate_ccw</v>
      </c>
    </row>
    <row r="36" spans="2:36" x14ac:dyDescent="0.35">
      <c r="B36">
        <v>357.162596475079</v>
      </c>
      <c r="C36">
        <v>177.67888704263601</v>
      </c>
      <c r="D36">
        <v>315.44694704655399</v>
      </c>
      <c r="E36">
        <v>183.83681347707801</v>
      </c>
      <c r="F36">
        <v>399.39893195226102</v>
      </c>
      <c r="G36">
        <v>180.81990312572199</v>
      </c>
      <c r="H36">
        <v>309.16867067840201</v>
      </c>
      <c r="I36">
        <v>222.600335086878</v>
      </c>
      <c r="J36">
        <v>444.72469576915398</v>
      </c>
      <c r="K36">
        <v>170.00430052678601</v>
      </c>
      <c r="L36">
        <v>306.68976661718199</v>
      </c>
      <c r="M36">
        <v>256.70044880840697</v>
      </c>
      <c r="N36">
        <v>355.54289939844199</v>
      </c>
      <c r="O36">
        <v>254.572801247207</v>
      </c>
      <c r="P36">
        <v>325.941571662022</v>
      </c>
      <c r="Q36">
        <v>254.18081110174001</v>
      </c>
      <c r="S36" s="1">
        <f>B36-D36</f>
        <v>41.715649428525012</v>
      </c>
      <c r="T36" s="1">
        <f>C36-E36</f>
        <v>-6.1579264344420039</v>
      </c>
      <c r="V36" s="1">
        <f>F36-B36</f>
        <v>42.236335477182024</v>
      </c>
      <c r="W36" s="1">
        <f>J36-B36</f>
        <v>87.562099294074983</v>
      </c>
      <c r="X36" s="1">
        <f>D36-H36</f>
        <v>6.2782763681519782</v>
      </c>
      <c r="Y36" s="1">
        <f>D36-L36</f>
        <v>8.7571804293719993</v>
      </c>
      <c r="Z36" s="1">
        <f>C36-K36</f>
        <v>7.6745865158499953</v>
      </c>
      <c r="AA36" s="1">
        <f>E36-M36</f>
        <v>-72.863635331328965</v>
      </c>
      <c r="AB36" s="1"/>
      <c r="AC36" t="b">
        <f>AND(($Z36&gt;$AM$3),($AA36&gt;$AM$3),(ABS($W36)&lt;$AM$5),(ABS($Y36)&lt;$AM$5))</f>
        <v>0</v>
      </c>
      <c r="AD36" t="b">
        <f>AND((ABS($Z36)&lt;$AM$5),(ABS($AA36)&lt;$AM$5),($W36&gt;$AM$4),($Y36&gt;$AM$4))</f>
        <v>0</v>
      </c>
      <c r="AE36" t="b">
        <f>AND((ABS($Z36)&lt;$AM$5),(ABS($AA36)&lt;$AM$5),(ABS($W36)&lt;$AM$5),(ABS($Y36)&lt;$AM$5))</f>
        <v>0</v>
      </c>
      <c r="AF36" t="b">
        <f>AND(($Z36&lt;-$AM$3),(ABS($AA36)&lt;$AM$5),(ABS($W36)&lt;$AM$5),($Y36&gt;$AM$4))</f>
        <v>0</v>
      </c>
      <c r="AG36" t="b">
        <f>AND((ABS($Z36)&lt;$AM$5),($AA36&lt;-$AM$3),($W36&gt;$AM$4),(ABS($Y36)&lt;$AM$5))</f>
        <v>1</v>
      </c>
      <c r="AH36" t="b">
        <f>AND(($Z36&lt;-$AM$3),($AA36&lt;-$AM$3),(ABS($W36)&lt;$AM$5),(ABS($Y36)&lt;$AM$5))</f>
        <v>0</v>
      </c>
      <c r="AI36">
        <f t="shared" si="0"/>
        <v>4</v>
      </c>
      <c r="AJ36" t="str">
        <f>VLOOKUP(AI36,Sheet1!$A$1:$B$7,2)</f>
        <v>rotate_ccw</v>
      </c>
    </row>
    <row r="37" spans="2:36" x14ac:dyDescent="0.35">
      <c r="B37">
        <v>358.92028350588998</v>
      </c>
      <c r="C37">
        <v>181.40083183949801</v>
      </c>
      <c r="D37">
        <v>316.00906781864001</v>
      </c>
      <c r="E37">
        <v>183.79009883953199</v>
      </c>
      <c r="F37">
        <v>376.47953702375202</v>
      </c>
      <c r="G37">
        <v>219.420548937033</v>
      </c>
      <c r="H37">
        <v>311.16910551773202</v>
      </c>
      <c r="I37">
        <v>220.532475163014</v>
      </c>
      <c r="J37">
        <v>398.46760682020101</v>
      </c>
      <c r="K37">
        <v>251.86509694911899</v>
      </c>
      <c r="L37">
        <v>309.20211912519699</v>
      </c>
      <c r="M37">
        <v>258.74824491666101</v>
      </c>
      <c r="N37">
        <v>355.99588156123099</v>
      </c>
      <c r="O37">
        <v>253.70073314448899</v>
      </c>
      <c r="P37">
        <v>325.69593794161199</v>
      </c>
      <c r="Q37">
        <v>254.896658641339</v>
      </c>
      <c r="S37" s="1">
        <f>B37-D37</f>
        <v>42.911215687249978</v>
      </c>
      <c r="T37" s="1">
        <f>C37-E37</f>
        <v>-2.389267000033982</v>
      </c>
      <c r="V37" s="1">
        <f>F37-B37</f>
        <v>17.559253517862032</v>
      </c>
      <c r="W37" s="1">
        <f>J37-B37</f>
        <v>39.547323314311029</v>
      </c>
      <c r="X37" s="1">
        <f>D37-H37</f>
        <v>4.8399623009079846</v>
      </c>
      <c r="Y37" s="1">
        <f>D37-L37</f>
        <v>6.8069486934430188</v>
      </c>
      <c r="Z37" s="1">
        <f>C37-K37</f>
        <v>-70.464265109620982</v>
      </c>
      <c r="AA37" s="1">
        <f>E37-M37</f>
        <v>-74.958146077129015</v>
      </c>
      <c r="AB37" s="1"/>
      <c r="AC37" t="b">
        <f>AND(($Z37&gt;$AM$3),($AA37&gt;$AM$3),(ABS($W37)&lt;$AM$5),(ABS($Y37)&lt;$AM$5))</f>
        <v>0</v>
      </c>
      <c r="AD37" t="b">
        <f>AND((ABS($Z37)&lt;$AM$5),(ABS($AA37)&lt;$AM$5),($W37&gt;$AM$4),($Y37&gt;$AM$4))</f>
        <v>0</v>
      </c>
      <c r="AE37" t="b">
        <f>AND((ABS($Z37)&lt;$AM$5),(ABS($AA37)&lt;$AM$5),(ABS($W37)&lt;$AM$5),(ABS($Y37)&lt;$AM$5))</f>
        <v>0</v>
      </c>
      <c r="AF37" t="b">
        <f>AND(($Z37&lt;-$AM$3),(ABS($AA37)&lt;$AM$5),(ABS($W37)&lt;$AM$5),($Y37&gt;$AM$4))</f>
        <v>0</v>
      </c>
      <c r="AG37" t="b">
        <f>AND((ABS($Z37)&lt;$AM$5),($AA37&lt;-$AM$3),($W37&gt;$AM$4),(ABS($Y37)&lt;$AM$5))</f>
        <v>0</v>
      </c>
      <c r="AH37" t="b">
        <f>AND(($Z37&lt;-$AM$3),($AA37&lt;-$AM$3),(ABS($W37)&lt;$AM$5),(ABS($Y37)&lt;$AM$5))</f>
        <v>0</v>
      </c>
      <c r="AI37">
        <f t="shared" si="0"/>
        <v>999</v>
      </c>
      <c r="AJ37" t="str">
        <f>VLOOKUP(AI37,Sheet1!$A$1:$B$7,2)</f>
        <v>not detected</v>
      </c>
    </row>
    <row r="38" spans="2:36" x14ac:dyDescent="0.35">
      <c r="B38">
        <v>360.69117396928601</v>
      </c>
      <c r="C38">
        <v>183.35176883237801</v>
      </c>
      <c r="D38">
        <v>314.66968699089102</v>
      </c>
      <c r="E38">
        <v>183.497866334169</v>
      </c>
      <c r="F38">
        <v>365.84727981832498</v>
      </c>
      <c r="G38">
        <v>225.57408790507699</v>
      </c>
      <c r="H38">
        <v>311.94386944763198</v>
      </c>
      <c r="I38">
        <v>221.75836591337401</v>
      </c>
      <c r="J38">
        <v>372.78411334913102</v>
      </c>
      <c r="K38">
        <v>257.92972863098498</v>
      </c>
      <c r="L38">
        <v>307.18876192354998</v>
      </c>
      <c r="M38">
        <v>257.45740168694402</v>
      </c>
      <c r="N38">
        <v>357.363267750913</v>
      </c>
      <c r="O38">
        <v>253.63853051344799</v>
      </c>
      <c r="P38">
        <v>323.026405141628</v>
      </c>
      <c r="Q38">
        <v>253.91616563212199</v>
      </c>
      <c r="S38" s="1">
        <f>B38-D38</f>
        <v>46.021486978394989</v>
      </c>
      <c r="T38" s="1">
        <f>C38-E38</f>
        <v>-0.14609750179099024</v>
      </c>
      <c r="V38" s="1">
        <f>F38-B38</f>
        <v>5.1561058490389655</v>
      </c>
      <c r="W38" s="1">
        <f>J38-B38</f>
        <v>12.092939379845006</v>
      </c>
      <c r="X38" s="1">
        <f>D38-H38</f>
        <v>2.7258175432590406</v>
      </c>
      <c r="Y38" s="1">
        <f>D38-L38</f>
        <v>7.4809250673410475</v>
      </c>
      <c r="Z38" s="1">
        <f>C38-K38</f>
        <v>-74.577959798606969</v>
      </c>
      <c r="AA38" s="1">
        <f>E38-M38</f>
        <v>-73.959535352775021</v>
      </c>
      <c r="AB38" s="1"/>
      <c r="AC38" t="b">
        <f>AND(($Z38&gt;$AM$3),($AA38&gt;$AM$3),(ABS($W38)&lt;$AM$5),(ABS($Y38)&lt;$AM$5))</f>
        <v>0</v>
      </c>
      <c r="AD38" t="b">
        <f>AND((ABS($Z38)&lt;$AM$5),(ABS($AA38)&lt;$AM$5),($W38&gt;$AM$4),($Y38&gt;$AM$4))</f>
        <v>0</v>
      </c>
      <c r="AE38" t="b">
        <f>AND((ABS($Z38)&lt;$AM$5),(ABS($AA38)&lt;$AM$5),(ABS($W38)&lt;$AM$5),(ABS($Y38)&lt;$AM$5))</f>
        <v>0</v>
      </c>
      <c r="AF38" t="b">
        <f>AND(($Z38&lt;-$AM$3),(ABS($AA38)&lt;$AM$5),(ABS($W38)&lt;$AM$5),($Y38&gt;$AM$4))</f>
        <v>0</v>
      </c>
      <c r="AG38" t="b">
        <f>AND((ABS($Z38)&lt;$AM$5),($AA38&lt;-$AM$3),($W38&gt;$AM$4),(ABS($Y38)&lt;$AM$5))</f>
        <v>0</v>
      </c>
      <c r="AH38" t="b">
        <f>AND(($Z38&lt;-$AM$3),($AA38&lt;-$AM$3),(ABS($W38)&lt;$AM$5),(ABS($Y38)&lt;$AM$5))</f>
        <v>1</v>
      </c>
      <c r="AI38">
        <f t="shared" si="0"/>
        <v>5</v>
      </c>
      <c r="AJ38" t="str">
        <f>VLOOKUP(AI38,Sheet1!$A$1:$B$7,2)</f>
        <v>land</v>
      </c>
    </row>
    <row r="39" spans="2:36" x14ac:dyDescent="0.35">
      <c r="B39">
        <v>360.08497675071499</v>
      </c>
      <c r="C39">
        <v>182.20231844557199</v>
      </c>
      <c r="D39">
        <v>314.12430074730901</v>
      </c>
      <c r="E39">
        <v>183.73400682122701</v>
      </c>
      <c r="F39">
        <v>367.23075035058997</v>
      </c>
      <c r="G39">
        <v>221.814494465672</v>
      </c>
      <c r="H39">
        <v>309.74227832956899</v>
      </c>
      <c r="I39">
        <v>223.21874767730901</v>
      </c>
      <c r="J39">
        <v>372.06793617863201</v>
      </c>
      <c r="K39">
        <v>256.49709431363902</v>
      </c>
      <c r="L39">
        <v>307.38648743049401</v>
      </c>
      <c r="M39">
        <v>255.680538282333</v>
      </c>
      <c r="N39">
        <v>356.42167656342502</v>
      </c>
      <c r="O39">
        <v>253.64142081198099</v>
      </c>
      <c r="P39">
        <v>323.21940761041799</v>
      </c>
      <c r="Q39">
        <v>254.495239580408</v>
      </c>
      <c r="S39" s="1">
        <f>B39-D39</f>
        <v>45.960676003405979</v>
      </c>
      <c r="T39" s="1">
        <f>C39-E39</f>
        <v>-1.5316883756550226</v>
      </c>
      <c r="V39" s="1">
        <f>F39-B39</f>
        <v>7.1457735998749854</v>
      </c>
      <c r="W39" s="1">
        <f>J39-B39</f>
        <v>11.982959427917024</v>
      </c>
      <c r="X39" s="1">
        <f>D39-H39</f>
        <v>4.3820224177400178</v>
      </c>
      <c r="Y39" s="1">
        <f>D39-L39</f>
        <v>6.737813316814993</v>
      </c>
      <c r="Z39" s="1">
        <f>C39-K39</f>
        <v>-74.294775868067035</v>
      </c>
      <c r="AA39" s="1">
        <f>E39-M39</f>
        <v>-71.946531461105991</v>
      </c>
      <c r="AB39" s="1"/>
      <c r="AC39" t="b">
        <f>AND(($Z39&gt;$AM$3),($AA39&gt;$AM$3),(ABS($W39)&lt;$AM$5),(ABS($Y39)&lt;$AM$5))</f>
        <v>0</v>
      </c>
      <c r="AD39" t="b">
        <f>AND((ABS($Z39)&lt;$AM$5),(ABS($AA39)&lt;$AM$5),($W39&gt;$AM$4),($Y39&gt;$AM$4))</f>
        <v>0</v>
      </c>
      <c r="AE39" t="b">
        <f>AND((ABS($Z39)&lt;$AM$5),(ABS($AA39)&lt;$AM$5),(ABS($W39)&lt;$AM$5),(ABS($Y39)&lt;$AM$5))</f>
        <v>0</v>
      </c>
      <c r="AF39" t="b">
        <f>AND(($Z39&lt;-$AM$3),(ABS($AA39)&lt;$AM$5),(ABS($W39)&lt;$AM$5),($Y39&gt;$AM$4))</f>
        <v>0</v>
      </c>
      <c r="AG39" t="b">
        <f>AND((ABS($Z39)&lt;$AM$5),($AA39&lt;-$AM$3),($W39&gt;$AM$4),(ABS($Y39)&lt;$AM$5))</f>
        <v>0</v>
      </c>
      <c r="AH39" t="b">
        <f>AND(($Z39&lt;-$AM$3),($AA39&lt;-$AM$3),(ABS($W39)&lt;$AM$5),(ABS($Y39)&lt;$AM$5))</f>
        <v>1</v>
      </c>
      <c r="AI39">
        <f t="shared" si="0"/>
        <v>5</v>
      </c>
      <c r="AJ39" t="str">
        <f>VLOOKUP(AI39,Sheet1!$A$1:$B$7,2)</f>
        <v>land</v>
      </c>
    </row>
    <row r="40" spans="2:36" x14ac:dyDescent="0.35">
      <c r="B40">
        <v>359.09161873526602</v>
      </c>
      <c r="C40">
        <v>184.53103144123401</v>
      </c>
      <c r="D40">
        <v>313.07044054847898</v>
      </c>
      <c r="E40">
        <v>183.64734068985399</v>
      </c>
      <c r="F40">
        <v>364.78625112235198</v>
      </c>
      <c r="G40">
        <v>221.55143520040599</v>
      </c>
      <c r="H40">
        <v>310.79795704821998</v>
      </c>
      <c r="I40">
        <v>225.21510585921999</v>
      </c>
      <c r="J40">
        <v>372.254161382738</v>
      </c>
      <c r="K40">
        <v>256.87641587368199</v>
      </c>
      <c r="L40">
        <v>305.87439839873798</v>
      </c>
      <c r="M40">
        <v>259.588113506551</v>
      </c>
      <c r="N40">
        <v>356.035053078408</v>
      </c>
      <c r="O40">
        <v>254.10181202797699</v>
      </c>
      <c r="P40">
        <v>322.58525685676398</v>
      </c>
      <c r="Q40">
        <v>255.46151191437201</v>
      </c>
      <c r="S40" s="1">
        <f>B40-D40</f>
        <v>46.02117818678704</v>
      </c>
      <c r="T40" s="1">
        <f>C40-E40</f>
        <v>0.88369075138001563</v>
      </c>
      <c r="V40" s="1">
        <f>F40-B40</f>
        <v>5.6946323870859601</v>
      </c>
      <c r="W40" s="1">
        <f>J40-B40</f>
        <v>13.16254264747198</v>
      </c>
      <c r="X40" s="1">
        <f>D40-H40</f>
        <v>2.2724835002589998</v>
      </c>
      <c r="Y40" s="1">
        <f>D40-L40</f>
        <v>7.1960421497410039</v>
      </c>
      <c r="Z40" s="1">
        <f>C40-K40</f>
        <v>-72.345384432447986</v>
      </c>
      <c r="AA40" s="1">
        <f>E40-M40</f>
        <v>-75.940772816697006</v>
      </c>
      <c r="AB40" s="1"/>
      <c r="AC40" t="b">
        <f>AND(($Z40&gt;$AM$3),($AA40&gt;$AM$3),(ABS($W40)&lt;$AM$5),(ABS($Y40)&lt;$AM$5))</f>
        <v>0</v>
      </c>
      <c r="AD40" t="b">
        <f>AND((ABS($Z40)&lt;$AM$5),(ABS($AA40)&lt;$AM$5),($W40&gt;$AM$4),($Y40&gt;$AM$4))</f>
        <v>0</v>
      </c>
      <c r="AE40" t="b">
        <f>AND((ABS($Z40)&lt;$AM$5),(ABS($AA40)&lt;$AM$5),(ABS($W40)&lt;$AM$5),(ABS($Y40)&lt;$AM$5))</f>
        <v>0</v>
      </c>
      <c r="AF40" t="b">
        <f>AND(($Z40&lt;-$AM$3),(ABS($AA40)&lt;$AM$5),(ABS($W40)&lt;$AM$5),($Y40&gt;$AM$4))</f>
        <v>0</v>
      </c>
      <c r="AG40" t="b">
        <f>AND((ABS($Z40)&lt;$AM$5),($AA40&lt;-$AM$3),($W40&gt;$AM$4),(ABS($Y40)&lt;$AM$5))</f>
        <v>0</v>
      </c>
      <c r="AH40" t="b">
        <f>AND(($Z40&lt;-$AM$3),($AA40&lt;-$AM$3),(ABS($W40)&lt;$AM$5),(ABS($Y40)&lt;$AM$5))</f>
        <v>1</v>
      </c>
      <c r="AI40">
        <f t="shared" si="0"/>
        <v>5</v>
      </c>
      <c r="AJ40" t="str">
        <f>VLOOKUP(AI40,Sheet1!$A$1:$B$7,2)</f>
        <v>land</v>
      </c>
    </row>
    <row r="41" spans="2:36" x14ac:dyDescent="0.35">
      <c r="B41">
        <v>358.66026192856401</v>
      </c>
      <c r="C41">
        <v>181.94603127606501</v>
      </c>
      <c r="D41">
        <v>314.37330393617901</v>
      </c>
      <c r="E41">
        <v>182.992954697719</v>
      </c>
      <c r="F41">
        <v>366.41460063144802</v>
      </c>
      <c r="G41">
        <v>221.42070738004</v>
      </c>
      <c r="H41">
        <v>309.079952390649</v>
      </c>
      <c r="I41">
        <v>226.03620275130399</v>
      </c>
      <c r="J41">
        <v>370.75570346054798</v>
      </c>
      <c r="K41">
        <v>256.69499096860301</v>
      </c>
      <c r="L41">
        <v>305.00388556746998</v>
      </c>
      <c r="M41">
        <v>259.30298625792801</v>
      </c>
      <c r="N41">
        <v>353.36547803351402</v>
      </c>
      <c r="O41">
        <v>253.78725144626199</v>
      </c>
      <c r="P41">
        <v>322.61888446777698</v>
      </c>
      <c r="Q41">
        <v>253.917027931132</v>
      </c>
      <c r="S41" s="1">
        <f>B41-D41</f>
        <v>44.286957992384998</v>
      </c>
      <c r="T41" s="1">
        <f>C41-E41</f>
        <v>-1.046923421653986</v>
      </c>
      <c r="V41" s="1">
        <f>F41-B41</f>
        <v>7.7543387028840129</v>
      </c>
      <c r="W41" s="1">
        <f>J41-B41</f>
        <v>12.095441531983965</v>
      </c>
      <c r="X41" s="1">
        <f>D41-H41</f>
        <v>5.2933515455300153</v>
      </c>
      <c r="Y41" s="1">
        <f>D41-L41</f>
        <v>9.3694183687090344</v>
      </c>
      <c r="Z41" s="1">
        <f>C41-K41</f>
        <v>-74.748959692537994</v>
      </c>
      <c r="AA41" s="1">
        <f>E41-M41</f>
        <v>-76.310031560209012</v>
      </c>
      <c r="AB41" s="1"/>
      <c r="AC41" t="b">
        <f>AND(($Z41&gt;$AM$3),($AA41&gt;$AM$3),(ABS($W41)&lt;$AM$5),(ABS($Y41)&lt;$AM$5))</f>
        <v>0</v>
      </c>
      <c r="AD41" t="b">
        <f>AND((ABS($Z41)&lt;$AM$5),(ABS($AA41)&lt;$AM$5),($W41&gt;$AM$4),($Y41&gt;$AM$4))</f>
        <v>0</v>
      </c>
      <c r="AE41" t="b">
        <f>AND((ABS($Z41)&lt;$AM$5),(ABS($AA41)&lt;$AM$5),(ABS($W41)&lt;$AM$5),(ABS($Y41)&lt;$AM$5))</f>
        <v>0</v>
      </c>
      <c r="AF41" t="b">
        <f>AND(($Z41&lt;-$AM$3),(ABS($AA41)&lt;$AM$5),(ABS($W41)&lt;$AM$5),($Y41&gt;$AM$4))</f>
        <v>0</v>
      </c>
      <c r="AG41" t="b">
        <f>AND((ABS($Z41)&lt;$AM$5),($AA41&lt;-$AM$3),($W41&gt;$AM$4),(ABS($Y41)&lt;$AM$5))</f>
        <v>0</v>
      </c>
      <c r="AH41" t="b">
        <f>AND(($Z41&lt;-$AM$3),($AA41&lt;-$AM$3),(ABS($W41)&lt;$AM$5),(ABS($Y41)&lt;$AM$5))</f>
        <v>1</v>
      </c>
      <c r="AI41">
        <f t="shared" si="0"/>
        <v>5</v>
      </c>
      <c r="AJ41" t="str">
        <f>VLOOKUP(AI41,Sheet1!$A$1:$B$7,2)</f>
        <v>land</v>
      </c>
    </row>
    <row r="42" spans="2:36" x14ac:dyDescent="0.35">
      <c r="B42">
        <v>358.52281880792998</v>
      </c>
      <c r="C42">
        <v>182.429635368492</v>
      </c>
      <c r="D42">
        <v>314.60686802675701</v>
      </c>
      <c r="E42">
        <v>183.73233448375299</v>
      </c>
      <c r="F42">
        <v>366.48380032459499</v>
      </c>
      <c r="G42">
        <v>222.87227622550299</v>
      </c>
      <c r="H42">
        <v>308.88620674892599</v>
      </c>
      <c r="I42">
        <v>226.01938308167399</v>
      </c>
      <c r="J42">
        <v>368.64616598939801</v>
      </c>
      <c r="K42">
        <v>255.73754510214101</v>
      </c>
      <c r="L42">
        <v>304.57513986982201</v>
      </c>
      <c r="M42">
        <v>255.98863404094499</v>
      </c>
      <c r="N42">
        <v>354.607468254004</v>
      </c>
      <c r="O42">
        <v>255.41828615216801</v>
      </c>
      <c r="P42">
        <v>322.08858291119702</v>
      </c>
      <c r="Q42">
        <v>253.14494901177201</v>
      </c>
      <c r="S42" s="1">
        <f>B42-D42</f>
        <v>43.915950781172967</v>
      </c>
      <c r="T42" s="1">
        <f>C42-E42</f>
        <v>-1.3026991152609924</v>
      </c>
      <c r="V42" s="1">
        <f>F42-B42</f>
        <v>7.9609815166650151</v>
      </c>
      <c r="W42" s="1">
        <f>J42-B42</f>
        <v>10.123347181468034</v>
      </c>
      <c r="X42" s="1">
        <f>D42-H42</f>
        <v>5.7206612778310273</v>
      </c>
      <c r="Y42" s="1">
        <f>D42-L42</f>
        <v>10.031728156935003</v>
      </c>
      <c r="Z42" s="1">
        <f>C42-K42</f>
        <v>-73.307909733649012</v>
      </c>
      <c r="AA42" s="1">
        <f>E42-M42</f>
        <v>-72.256299557191994</v>
      </c>
      <c r="AB42" s="1"/>
      <c r="AC42" t="b">
        <f>AND(($Z42&gt;$AM$3),($AA42&gt;$AM$3),(ABS($W42)&lt;$AM$5),(ABS($Y42)&lt;$AM$5))</f>
        <v>0</v>
      </c>
      <c r="AD42" t="b">
        <f>AND((ABS($Z42)&lt;$AM$5),(ABS($AA42)&lt;$AM$5),($W42&gt;$AM$4),($Y42&gt;$AM$4))</f>
        <v>0</v>
      </c>
      <c r="AE42" t="b">
        <f>AND((ABS($Z42)&lt;$AM$5),(ABS($AA42)&lt;$AM$5),(ABS($W42)&lt;$AM$5),(ABS($Y42)&lt;$AM$5))</f>
        <v>0</v>
      </c>
      <c r="AF42" t="b">
        <f>AND(($Z42&lt;-$AM$3),(ABS($AA42)&lt;$AM$5),(ABS($W42)&lt;$AM$5),($Y42&gt;$AM$4))</f>
        <v>0</v>
      </c>
      <c r="AG42" t="b">
        <f>AND((ABS($Z42)&lt;$AM$5),($AA42&lt;-$AM$3),($W42&gt;$AM$4),(ABS($Y42)&lt;$AM$5))</f>
        <v>0</v>
      </c>
      <c r="AH42" t="b">
        <f>AND(($Z42&lt;-$AM$3),($AA42&lt;-$AM$3),(ABS($W42)&lt;$AM$5),(ABS($Y42)&lt;$AM$5))</f>
        <v>1</v>
      </c>
      <c r="AI42">
        <f t="shared" si="0"/>
        <v>5</v>
      </c>
      <c r="AJ42" t="str">
        <f>VLOOKUP(AI42,Sheet1!$A$1:$B$7,2)</f>
        <v>land</v>
      </c>
    </row>
    <row r="43" spans="2:36" x14ac:dyDescent="0.35">
      <c r="B43">
        <v>359.394271392581</v>
      </c>
      <c r="C43">
        <v>181.72288479311001</v>
      </c>
      <c r="D43">
        <v>314.58282036803899</v>
      </c>
      <c r="E43">
        <v>183.06119729298101</v>
      </c>
      <c r="F43">
        <v>364.528472080803</v>
      </c>
      <c r="G43">
        <v>219.95656219143601</v>
      </c>
      <c r="H43">
        <v>309.46066399886098</v>
      </c>
      <c r="I43">
        <v>220.79475378637301</v>
      </c>
      <c r="J43">
        <v>372.50969041580203</v>
      </c>
      <c r="K43">
        <v>254.40515885141301</v>
      </c>
      <c r="L43">
        <v>305.433210158988</v>
      </c>
      <c r="M43">
        <v>256.32707333715899</v>
      </c>
      <c r="N43">
        <v>353.02130652453201</v>
      </c>
      <c r="O43">
        <v>253.56708925823801</v>
      </c>
      <c r="P43">
        <v>323.83334691678903</v>
      </c>
      <c r="Q43">
        <v>253.638368892871</v>
      </c>
      <c r="S43" s="1">
        <f>B43-D43</f>
        <v>44.811451024542009</v>
      </c>
      <c r="T43" s="1">
        <f>C43-E43</f>
        <v>-1.3383124998709945</v>
      </c>
      <c r="V43" s="1">
        <f>F43-B43</f>
        <v>5.1342006882219948</v>
      </c>
      <c r="W43" s="1">
        <f>J43-B43</f>
        <v>13.115419023221023</v>
      </c>
      <c r="X43" s="1">
        <f>D43-H43</f>
        <v>5.1221563691780148</v>
      </c>
      <c r="Y43" s="1">
        <f>D43-L43</f>
        <v>9.1496102090509908</v>
      </c>
      <c r="Z43" s="1">
        <f>C43-K43</f>
        <v>-72.682274058302994</v>
      </c>
      <c r="AA43" s="1">
        <f>E43-M43</f>
        <v>-73.265876044177986</v>
      </c>
      <c r="AB43" s="1"/>
      <c r="AC43" t="b">
        <f>AND(($Z43&gt;$AM$3),($AA43&gt;$AM$3),(ABS($W43)&lt;$AM$5),(ABS($Y43)&lt;$AM$5))</f>
        <v>0</v>
      </c>
      <c r="AD43" t="b">
        <f>AND((ABS($Z43)&lt;$AM$5),(ABS($AA43)&lt;$AM$5),($W43&gt;$AM$4),($Y43&gt;$AM$4))</f>
        <v>0</v>
      </c>
      <c r="AE43" t="b">
        <f>AND((ABS($Z43)&lt;$AM$5),(ABS($AA43)&lt;$AM$5),(ABS($W43)&lt;$AM$5),(ABS($Y43)&lt;$AM$5))</f>
        <v>0</v>
      </c>
      <c r="AF43" t="b">
        <f>AND(($Z43&lt;-$AM$3),(ABS($AA43)&lt;$AM$5),(ABS($W43)&lt;$AM$5),($Y43&gt;$AM$4))</f>
        <v>0</v>
      </c>
      <c r="AG43" t="b">
        <f>AND((ABS($Z43)&lt;$AM$5),($AA43&lt;-$AM$3),($W43&gt;$AM$4),(ABS($Y43)&lt;$AM$5))</f>
        <v>0</v>
      </c>
      <c r="AH43" t="b">
        <f>AND(($Z43&lt;-$AM$3),($AA43&lt;-$AM$3),(ABS($W43)&lt;$AM$5),(ABS($Y43)&lt;$AM$5))</f>
        <v>1</v>
      </c>
      <c r="AI43">
        <f t="shared" si="0"/>
        <v>5</v>
      </c>
      <c r="AJ43" t="str">
        <f>VLOOKUP(AI43,Sheet1!$A$1:$B$7,2)</f>
        <v>land</v>
      </c>
    </row>
    <row r="44" spans="2:36" x14ac:dyDescent="0.35">
      <c r="B44">
        <v>360.35450867566999</v>
      </c>
      <c r="C44">
        <v>181.57263185206699</v>
      </c>
      <c r="D44">
        <v>314.91134378394003</v>
      </c>
      <c r="E44">
        <v>181.78320096360699</v>
      </c>
      <c r="F44">
        <v>368.76216749820998</v>
      </c>
      <c r="G44">
        <v>220.57501512652399</v>
      </c>
      <c r="H44">
        <v>310.86913628600701</v>
      </c>
      <c r="I44">
        <v>220.82630137308399</v>
      </c>
      <c r="J44">
        <v>373.82606831772</v>
      </c>
      <c r="K44">
        <v>253.97053014904401</v>
      </c>
      <c r="L44">
        <v>306.45930466493701</v>
      </c>
      <c r="M44">
        <v>257.30110878168102</v>
      </c>
      <c r="N44">
        <v>357.98885592540398</v>
      </c>
      <c r="O44">
        <v>252.11246014649399</v>
      </c>
      <c r="P44">
        <v>325.196026384736</v>
      </c>
      <c r="Q44">
        <v>253.31827304832001</v>
      </c>
      <c r="S44" s="1">
        <f>B44-D44</f>
        <v>45.443164891729964</v>
      </c>
      <c r="T44" s="1">
        <f>C44-E44</f>
        <v>-0.21056911153999636</v>
      </c>
      <c r="V44" s="1">
        <f>F44-B44</f>
        <v>8.407658822539986</v>
      </c>
      <c r="W44" s="1">
        <f>J44-B44</f>
        <v>13.471559642050011</v>
      </c>
      <c r="X44" s="1">
        <f>D44-H44</f>
        <v>4.0422074979330205</v>
      </c>
      <c r="Y44" s="1">
        <f>D44-L44</f>
        <v>8.4520391190030182</v>
      </c>
      <c r="Z44" s="1">
        <f>C44-K44</f>
        <v>-72.397898296977019</v>
      </c>
      <c r="AA44" s="1">
        <f>E44-M44</f>
        <v>-75.517907818074036</v>
      </c>
      <c r="AB44" s="1"/>
      <c r="AC44" t="b">
        <f>AND(($Z44&gt;$AM$3),($AA44&gt;$AM$3),(ABS($W44)&lt;$AM$5),(ABS($Y44)&lt;$AM$5))</f>
        <v>0</v>
      </c>
      <c r="AD44" t="b">
        <f>AND((ABS($Z44)&lt;$AM$5),(ABS($AA44)&lt;$AM$5),($W44&gt;$AM$4),($Y44&gt;$AM$4))</f>
        <v>0</v>
      </c>
      <c r="AE44" t="b">
        <f>AND((ABS($Z44)&lt;$AM$5),(ABS($AA44)&lt;$AM$5),(ABS($W44)&lt;$AM$5),(ABS($Y44)&lt;$AM$5))</f>
        <v>0</v>
      </c>
      <c r="AF44" t="b">
        <f>AND(($Z44&lt;-$AM$3),(ABS($AA44)&lt;$AM$5),(ABS($W44)&lt;$AM$5),($Y44&gt;$AM$4))</f>
        <v>0</v>
      </c>
      <c r="AG44" t="b">
        <f>AND((ABS($Z44)&lt;$AM$5),($AA44&lt;-$AM$3),($W44&gt;$AM$4),(ABS($Y44)&lt;$AM$5))</f>
        <v>0</v>
      </c>
      <c r="AH44" t="b">
        <f>AND(($Z44&lt;-$AM$3),($AA44&lt;-$AM$3),(ABS($W44)&lt;$AM$5),(ABS($Y44)&lt;$AM$5))</f>
        <v>1</v>
      </c>
      <c r="AI44">
        <f t="shared" si="0"/>
        <v>5</v>
      </c>
      <c r="AJ44" t="str">
        <f>VLOOKUP(AI44,Sheet1!$A$1:$B$7,2)</f>
        <v>land</v>
      </c>
    </row>
    <row r="45" spans="2:36" x14ac:dyDescent="0.35">
      <c r="B45">
        <v>361.86811401945698</v>
      </c>
      <c r="C45">
        <v>186.440133383107</v>
      </c>
      <c r="D45">
        <v>315.13664354080203</v>
      </c>
      <c r="E45">
        <v>188.436635765414</v>
      </c>
      <c r="F45">
        <v>369.244200840568</v>
      </c>
      <c r="G45">
        <v>220.96972596569699</v>
      </c>
      <c r="H45">
        <v>312.82922343996802</v>
      </c>
      <c r="I45">
        <v>225.07691300696601</v>
      </c>
      <c r="J45">
        <v>376.62583289364801</v>
      </c>
      <c r="K45">
        <v>255.62733583672099</v>
      </c>
      <c r="L45">
        <v>308.145652276833</v>
      </c>
      <c r="M45">
        <v>261.11530457188098</v>
      </c>
      <c r="N45">
        <v>358.77954660810298</v>
      </c>
      <c r="O45">
        <v>256.17229695551902</v>
      </c>
      <c r="P45">
        <v>325.65548358935303</v>
      </c>
      <c r="Q45">
        <v>255.475082236162</v>
      </c>
      <c r="S45" s="1">
        <f>B45-D45</f>
        <v>46.731470478654956</v>
      </c>
      <c r="T45" s="1">
        <f>C45-E45</f>
        <v>-1.9965023823069998</v>
      </c>
      <c r="V45" s="1">
        <f>F45-B45</f>
        <v>7.3760868211110164</v>
      </c>
      <c r="W45" s="1">
        <f>J45-B45</f>
        <v>14.757718874191028</v>
      </c>
      <c r="X45" s="1">
        <f>D45-H45</f>
        <v>2.3074201008340083</v>
      </c>
      <c r="Y45" s="1">
        <f>D45-L45</f>
        <v>6.9909912639690219</v>
      </c>
      <c r="Z45" s="1">
        <f>C45-K45</f>
        <v>-69.187202453613992</v>
      </c>
      <c r="AA45" s="1">
        <f>E45-M45</f>
        <v>-72.678668806466987</v>
      </c>
      <c r="AB45" s="1"/>
      <c r="AC45" t="b">
        <f>AND(($Z45&gt;$AM$3),($AA45&gt;$AM$3),(ABS($W45)&lt;$AM$5),(ABS($Y45)&lt;$AM$5))</f>
        <v>0</v>
      </c>
      <c r="AD45" t="b">
        <f>AND((ABS($Z45)&lt;$AM$5),(ABS($AA45)&lt;$AM$5),($W45&gt;$AM$4),($Y45&gt;$AM$4))</f>
        <v>0</v>
      </c>
      <c r="AE45" t="b">
        <f>AND((ABS($Z45)&lt;$AM$5),(ABS($AA45)&lt;$AM$5),(ABS($W45)&lt;$AM$5),(ABS($Y45)&lt;$AM$5))</f>
        <v>0</v>
      </c>
      <c r="AF45" t="b">
        <f>AND(($Z45&lt;-$AM$3),(ABS($AA45)&lt;$AM$5),(ABS($W45)&lt;$AM$5),($Y45&gt;$AM$4))</f>
        <v>0</v>
      </c>
      <c r="AG45" t="b">
        <f>AND((ABS($Z45)&lt;$AM$5),($AA45&lt;-$AM$3),($W45&gt;$AM$4),(ABS($Y45)&lt;$AM$5))</f>
        <v>0</v>
      </c>
      <c r="AH45" t="b">
        <f>AND(($Z45&lt;-$AM$3),($AA45&lt;-$AM$3),(ABS($W45)&lt;$AM$5),(ABS($Y45)&lt;$AM$5))</f>
        <v>1</v>
      </c>
      <c r="AI45">
        <f t="shared" si="0"/>
        <v>5</v>
      </c>
      <c r="AJ45" t="str">
        <f>VLOOKUP(AI45,Sheet1!$A$1:$B$7,2)</f>
        <v>land</v>
      </c>
    </row>
    <row r="46" spans="2:36" x14ac:dyDescent="0.35">
      <c r="B46">
        <v>360.91596413562598</v>
      </c>
      <c r="C46">
        <v>185.20733710323199</v>
      </c>
      <c r="D46">
        <v>315.76532589880702</v>
      </c>
      <c r="E46">
        <v>187.65027132901201</v>
      </c>
      <c r="F46">
        <v>369.01407106227703</v>
      </c>
      <c r="G46">
        <v>222.70378507973001</v>
      </c>
      <c r="H46">
        <v>310.05876827390603</v>
      </c>
      <c r="I46">
        <v>223.61866134417701</v>
      </c>
      <c r="J46">
        <v>375.640951099365</v>
      </c>
      <c r="K46">
        <v>256.03939741912899</v>
      </c>
      <c r="L46">
        <v>304.05735275003298</v>
      </c>
      <c r="M46">
        <v>258.50426462185499</v>
      </c>
      <c r="N46">
        <v>357.22085431477001</v>
      </c>
      <c r="O46">
        <v>256.81063484691902</v>
      </c>
      <c r="P46">
        <v>325.36254918970701</v>
      </c>
      <c r="Q46">
        <v>256.82894103874798</v>
      </c>
      <c r="S46" s="1">
        <f>B46-D46</f>
        <v>45.150638236818963</v>
      </c>
      <c r="T46" s="1">
        <f>C46-E46</f>
        <v>-2.4429342257800215</v>
      </c>
      <c r="V46" s="1">
        <f>F46-B46</f>
        <v>8.0981069266510417</v>
      </c>
      <c r="W46" s="1">
        <f>J46-B46</f>
        <v>14.724986963739013</v>
      </c>
      <c r="X46" s="1">
        <f>D46-H46</f>
        <v>5.7065576249009951</v>
      </c>
      <c r="Y46" s="1">
        <f>D46-L46</f>
        <v>11.707973148774045</v>
      </c>
      <c r="Z46" s="1">
        <f>C46-K46</f>
        <v>-70.832060315896996</v>
      </c>
      <c r="AA46" s="1">
        <f>E46-M46</f>
        <v>-70.853993292842972</v>
      </c>
      <c r="AB46" s="1"/>
      <c r="AC46" t="b">
        <f>AND(($Z46&gt;$AM$3),($AA46&gt;$AM$3),(ABS($W46)&lt;$AM$5),(ABS($Y46)&lt;$AM$5))</f>
        <v>0</v>
      </c>
      <c r="AD46" t="b">
        <f>AND((ABS($Z46)&lt;$AM$5),(ABS($AA46)&lt;$AM$5),($W46&gt;$AM$4),($Y46&gt;$AM$4))</f>
        <v>0</v>
      </c>
      <c r="AE46" t="b">
        <f>AND((ABS($Z46)&lt;$AM$5),(ABS($AA46)&lt;$AM$5),(ABS($W46)&lt;$AM$5),(ABS($Y46)&lt;$AM$5))</f>
        <v>0</v>
      </c>
      <c r="AF46" t="b">
        <f>AND(($Z46&lt;-$AM$3),(ABS($AA46)&lt;$AM$5),(ABS($W46)&lt;$AM$5),($Y46&gt;$AM$4))</f>
        <v>0</v>
      </c>
      <c r="AG46" t="b">
        <f>AND((ABS($Z46)&lt;$AM$5),($AA46&lt;-$AM$3),($W46&gt;$AM$4),(ABS($Y46)&lt;$AM$5))</f>
        <v>0</v>
      </c>
      <c r="AH46" t="b">
        <f>AND(($Z46&lt;-$AM$3),($AA46&lt;-$AM$3),(ABS($W46)&lt;$AM$5),(ABS($Y46)&lt;$AM$5))</f>
        <v>1</v>
      </c>
      <c r="AI46">
        <f t="shared" si="0"/>
        <v>5</v>
      </c>
      <c r="AJ46" t="str">
        <f>VLOOKUP(AI46,Sheet1!$A$1:$B$7,2)</f>
        <v>land</v>
      </c>
    </row>
    <row r="47" spans="2:36" x14ac:dyDescent="0.35">
      <c r="B47">
        <v>362.424568549904</v>
      </c>
      <c r="C47">
        <v>184.82458437219901</v>
      </c>
      <c r="D47">
        <v>321.40805598495501</v>
      </c>
      <c r="E47">
        <v>183.579960151656</v>
      </c>
      <c r="F47">
        <v>369.71078929931201</v>
      </c>
      <c r="G47">
        <v>220.71404293777999</v>
      </c>
      <c r="H47">
        <v>289.246789169914</v>
      </c>
      <c r="I47">
        <v>203.30739806620801</v>
      </c>
      <c r="J47">
        <v>377.40615820621002</v>
      </c>
      <c r="K47">
        <v>253.601439921598</v>
      </c>
      <c r="L47">
        <v>251.966978919826</v>
      </c>
      <c r="M47">
        <v>218.78516122604199</v>
      </c>
      <c r="N47">
        <v>358.28353423831197</v>
      </c>
      <c r="O47">
        <v>255.524852180077</v>
      </c>
      <c r="P47">
        <v>330.76105681264102</v>
      </c>
      <c r="Q47">
        <v>255.42885705734099</v>
      </c>
      <c r="S47" s="1">
        <f>B47-D47</f>
        <v>41.016512564948982</v>
      </c>
      <c r="T47" s="1">
        <f>C47-E47</f>
        <v>1.2446242205430167</v>
      </c>
      <c r="V47" s="1">
        <f>F47-B47</f>
        <v>7.2862207494080167</v>
      </c>
      <c r="W47" s="1">
        <f>J47-B47</f>
        <v>14.981589656306028</v>
      </c>
      <c r="X47" s="1">
        <f>D47-H47</f>
        <v>32.161266815041017</v>
      </c>
      <c r="Y47" s="1">
        <f>D47-L47</f>
        <v>69.441077065129008</v>
      </c>
      <c r="Z47" s="1">
        <f>C47-K47</f>
        <v>-68.776855549398988</v>
      </c>
      <c r="AA47" s="1">
        <f>E47-M47</f>
        <v>-35.205201074385997</v>
      </c>
      <c r="AB47" s="1"/>
      <c r="AC47" t="b">
        <f>AND(($Z47&gt;$AM$3),($AA47&gt;$AM$3),(ABS($W47)&lt;$AM$5),(ABS($Y47)&lt;$AM$5))</f>
        <v>0</v>
      </c>
      <c r="AD47" t="b">
        <f>AND((ABS($Z47)&lt;$AM$5),(ABS($AA47)&lt;$AM$5),($W47&gt;$AM$4),($Y47&gt;$AM$4))</f>
        <v>0</v>
      </c>
      <c r="AE47" t="b">
        <f>AND((ABS($Z47)&lt;$AM$5),(ABS($AA47)&lt;$AM$5),(ABS($W47)&lt;$AM$5),(ABS($Y47)&lt;$AM$5))</f>
        <v>0</v>
      </c>
      <c r="AF47" t="b">
        <f>AND(($Z47&lt;-$AM$3),(ABS($AA47)&lt;$AM$5),(ABS($W47)&lt;$AM$5),($Y47&gt;$AM$4))</f>
        <v>0</v>
      </c>
      <c r="AG47" t="b">
        <f>AND((ABS($Z47)&lt;$AM$5),($AA47&lt;-$AM$3),($W47&gt;$AM$4),(ABS($Y47)&lt;$AM$5))</f>
        <v>0</v>
      </c>
      <c r="AH47" t="b">
        <f>AND(($Z47&lt;-$AM$3),($AA47&lt;-$AM$3),(ABS($W47)&lt;$AM$5),(ABS($Y47)&lt;$AM$5))</f>
        <v>0</v>
      </c>
      <c r="AI47">
        <f t="shared" si="0"/>
        <v>999</v>
      </c>
      <c r="AJ47" t="str">
        <f>VLOOKUP(AI47,Sheet1!$A$1:$B$7,2)</f>
        <v>not detected</v>
      </c>
    </row>
    <row r="48" spans="2:36" x14ac:dyDescent="0.35">
      <c r="B48">
        <v>358.64591264046697</v>
      </c>
      <c r="C48">
        <v>182.27126220316001</v>
      </c>
      <c r="D48">
        <v>314.19258105622998</v>
      </c>
      <c r="E48">
        <v>179.866889969743</v>
      </c>
      <c r="F48">
        <v>366.08924709036802</v>
      </c>
      <c r="G48">
        <v>223.76854217077599</v>
      </c>
      <c r="H48">
        <v>283.53522181699202</v>
      </c>
      <c r="I48">
        <v>168.915623348308</v>
      </c>
      <c r="J48">
        <v>367.89931889393802</v>
      </c>
      <c r="K48">
        <v>261.59648387175002</v>
      </c>
      <c r="L48">
        <v>240.76134173979301</v>
      </c>
      <c r="M48">
        <v>157.858029742573</v>
      </c>
      <c r="N48">
        <v>353.82528199592002</v>
      </c>
      <c r="O48">
        <v>255.741972005896</v>
      </c>
      <c r="P48">
        <v>324.60180490502802</v>
      </c>
      <c r="Q48">
        <v>255.111819180575</v>
      </c>
      <c r="S48" s="1">
        <f>B48-D48</f>
        <v>44.453331584236992</v>
      </c>
      <c r="T48" s="1">
        <f>C48-E48</f>
        <v>2.404372233417007</v>
      </c>
      <c r="V48" s="1">
        <f>F48-B48</f>
        <v>7.4433344499010445</v>
      </c>
      <c r="W48" s="1">
        <f>J48-B48</f>
        <v>9.2534062534710415</v>
      </c>
      <c r="X48" s="1">
        <f>D48-H48</f>
        <v>30.657359239237962</v>
      </c>
      <c r="Y48" s="1">
        <f>D48-L48</f>
        <v>73.431239316436972</v>
      </c>
      <c r="Z48" s="1">
        <f>C48-K48</f>
        <v>-79.325221668590018</v>
      </c>
      <c r="AA48" s="1">
        <f>E48-M48</f>
        <v>22.008860227170004</v>
      </c>
      <c r="AB48" s="1"/>
      <c r="AC48" t="b">
        <f>AND(($Z48&gt;$AM$3),($AA48&gt;$AM$3),(ABS($W48)&lt;$AM$5),(ABS($Y48)&lt;$AM$5))</f>
        <v>0</v>
      </c>
      <c r="AD48" t="b">
        <f>AND((ABS($Z48)&lt;$AM$5),(ABS($AA48)&lt;$AM$5),($W48&gt;$AM$4),($Y48&gt;$AM$4))</f>
        <v>0</v>
      </c>
      <c r="AE48" t="b">
        <f>AND((ABS($Z48)&lt;$AM$5),(ABS($AA48)&lt;$AM$5),(ABS($W48)&lt;$AM$5),(ABS($Y48)&lt;$AM$5))</f>
        <v>0</v>
      </c>
      <c r="AF48" t="b">
        <f>AND(($Z48&lt;-$AM$3),(ABS($AA48)&lt;$AM$5),(ABS($W48)&lt;$AM$5),($Y48&gt;$AM$4))</f>
        <v>1</v>
      </c>
      <c r="AG48" t="b">
        <f>AND((ABS($Z48)&lt;$AM$5),($AA48&lt;-$AM$3),($W48&gt;$AM$4),(ABS($Y48)&lt;$AM$5))</f>
        <v>0</v>
      </c>
      <c r="AH48" t="b">
        <f>AND(($Z48&lt;-$AM$3),($AA48&lt;-$AM$3),(ABS($W48)&lt;$AM$5),(ABS($Y48)&lt;$AM$5))</f>
        <v>0</v>
      </c>
      <c r="AI48">
        <f t="shared" si="0"/>
        <v>3</v>
      </c>
      <c r="AJ48" t="str">
        <f>VLOOKUP(AI48,Sheet1!$A$1:$B$7,2)</f>
        <v>rotate_cw</v>
      </c>
    </row>
    <row r="49" spans="2:36" x14ac:dyDescent="0.35">
      <c r="B49">
        <v>354.86144296365802</v>
      </c>
      <c r="C49">
        <v>180.610795252922</v>
      </c>
      <c r="D49">
        <v>311.15816571324501</v>
      </c>
      <c r="E49">
        <v>172.660653757494</v>
      </c>
      <c r="F49">
        <v>362.110253043272</v>
      </c>
      <c r="G49">
        <v>217.607278319796</v>
      </c>
      <c r="H49">
        <v>280.099705218515</v>
      </c>
      <c r="I49">
        <v>164.49969430806499</v>
      </c>
      <c r="J49">
        <v>369.688958865583</v>
      </c>
      <c r="K49">
        <v>250.73340837345501</v>
      </c>
      <c r="L49">
        <v>239.79109584814299</v>
      </c>
      <c r="M49">
        <v>161.01369281147799</v>
      </c>
      <c r="N49">
        <v>350.11578214865301</v>
      </c>
      <c r="O49">
        <v>251.14953345526499</v>
      </c>
      <c r="P49">
        <v>322.27068040796502</v>
      </c>
      <c r="Q49">
        <v>252.36474841643999</v>
      </c>
      <c r="S49" s="1">
        <f>B49-D49</f>
        <v>43.703277250413009</v>
      </c>
      <c r="T49" s="1">
        <f>C49-E49</f>
        <v>7.9501414954279994</v>
      </c>
      <c r="V49" s="1">
        <f>F49-B49</f>
        <v>7.2488100796139747</v>
      </c>
      <c r="W49" s="1">
        <f>J49-B49</f>
        <v>14.827515901924983</v>
      </c>
      <c r="X49" s="1">
        <f>D49-H49</f>
        <v>31.058460494730014</v>
      </c>
      <c r="Y49" s="1">
        <f>D49-L49</f>
        <v>71.367069865102025</v>
      </c>
      <c r="Z49" s="1">
        <f>C49-K49</f>
        <v>-70.122613120533003</v>
      </c>
      <c r="AA49" s="1">
        <f>E49-M49</f>
        <v>11.646960946016009</v>
      </c>
      <c r="AB49" s="1"/>
      <c r="AC49" t="b">
        <f>AND(($Z49&gt;$AM$3),($AA49&gt;$AM$3),(ABS($W49)&lt;$AM$5),(ABS($Y49)&lt;$AM$5))</f>
        <v>0</v>
      </c>
      <c r="AD49" t="b">
        <f>AND((ABS($Z49)&lt;$AM$5),(ABS($AA49)&lt;$AM$5),($W49&gt;$AM$4),($Y49&gt;$AM$4))</f>
        <v>0</v>
      </c>
      <c r="AE49" t="b">
        <f>AND((ABS($Z49)&lt;$AM$5),(ABS($AA49)&lt;$AM$5),(ABS($W49)&lt;$AM$5),(ABS($Y49)&lt;$AM$5))</f>
        <v>0</v>
      </c>
      <c r="AF49" t="b">
        <f>AND(($Z49&lt;-$AM$3),(ABS($AA49)&lt;$AM$5),(ABS($W49)&lt;$AM$5),($Y49&gt;$AM$4))</f>
        <v>1</v>
      </c>
      <c r="AG49" t="b">
        <f>AND((ABS($Z49)&lt;$AM$5),($AA49&lt;-$AM$3),($W49&gt;$AM$4),(ABS($Y49)&lt;$AM$5))</f>
        <v>0</v>
      </c>
      <c r="AH49" t="b">
        <f>AND(($Z49&lt;-$AM$3),($AA49&lt;-$AM$3),(ABS($W49)&lt;$AM$5),(ABS($Y49)&lt;$AM$5))</f>
        <v>0</v>
      </c>
      <c r="AI49">
        <f t="shared" si="0"/>
        <v>3</v>
      </c>
      <c r="AJ49" t="str">
        <f>VLOOKUP(AI49,Sheet1!$A$1:$B$7,2)</f>
        <v>rotate_cw</v>
      </c>
    </row>
    <row r="50" spans="2:36" x14ac:dyDescent="0.35">
      <c r="B50">
        <v>356.84420683560899</v>
      </c>
      <c r="C50">
        <v>176.394817844253</v>
      </c>
      <c r="D50">
        <v>314.62804327267202</v>
      </c>
      <c r="E50">
        <v>169.368746356278</v>
      </c>
      <c r="F50">
        <v>363.64557525369599</v>
      </c>
      <c r="G50">
        <v>216.05470556537301</v>
      </c>
      <c r="H50">
        <v>281.27401824999299</v>
      </c>
      <c r="I50">
        <v>161.436121095814</v>
      </c>
      <c r="J50">
        <v>370.85832399967899</v>
      </c>
      <c r="K50">
        <v>247.05565180385301</v>
      </c>
      <c r="L50">
        <v>240.08600075286299</v>
      </c>
      <c r="M50">
        <v>159.960525222358</v>
      </c>
      <c r="N50">
        <v>351.19104514943098</v>
      </c>
      <c r="O50">
        <v>247.82349955455899</v>
      </c>
      <c r="P50">
        <v>323.60171928224901</v>
      </c>
      <c r="Q50">
        <v>246.98903025330699</v>
      </c>
      <c r="S50" s="1">
        <f>B50-D50</f>
        <v>42.21616356293697</v>
      </c>
      <c r="T50" s="1">
        <f>C50-E50</f>
        <v>7.0260714879750026</v>
      </c>
      <c r="V50" s="1">
        <f>F50-B50</f>
        <v>6.8013684180870086</v>
      </c>
      <c r="W50" s="1">
        <f>J50-B50</f>
        <v>14.014117164070001</v>
      </c>
      <c r="X50" s="1">
        <f>D50-H50</f>
        <v>33.354025022679025</v>
      </c>
      <c r="Y50" s="1">
        <f>D50-L50</f>
        <v>74.54204251980903</v>
      </c>
      <c r="Z50" s="1">
        <f>C50-K50</f>
        <v>-70.660833959600012</v>
      </c>
      <c r="AA50" s="1">
        <f>E50-M50</f>
        <v>9.4082211339199944</v>
      </c>
      <c r="AB50" s="1"/>
      <c r="AC50" t="b">
        <f>AND(($Z50&gt;$AM$3),($AA50&gt;$AM$3),(ABS($W50)&lt;$AM$5),(ABS($Y50)&lt;$AM$5))</f>
        <v>0</v>
      </c>
      <c r="AD50" t="b">
        <f>AND((ABS($Z50)&lt;$AM$5),(ABS($AA50)&lt;$AM$5),($W50&gt;$AM$4),($Y50&gt;$AM$4))</f>
        <v>0</v>
      </c>
      <c r="AE50" t="b">
        <f>AND((ABS($Z50)&lt;$AM$5),(ABS($AA50)&lt;$AM$5),(ABS($W50)&lt;$AM$5),(ABS($Y50)&lt;$AM$5))</f>
        <v>0</v>
      </c>
      <c r="AF50" t="b">
        <f>AND(($Z50&lt;-$AM$3),(ABS($AA50)&lt;$AM$5),(ABS($W50)&lt;$AM$5),($Y50&gt;$AM$4))</f>
        <v>1</v>
      </c>
      <c r="AG50" t="b">
        <f>AND((ABS($Z50)&lt;$AM$5),($AA50&lt;-$AM$3),($W50&gt;$AM$4),(ABS($Y50)&lt;$AM$5))</f>
        <v>0</v>
      </c>
      <c r="AH50" t="b">
        <f>AND(($Z50&lt;-$AM$3),($AA50&lt;-$AM$3),(ABS($W50)&lt;$AM$5),(ABS($Y50)&lt;$AM$5))</f>
        <v>0</v>
      </c>
      <c r="AI50">
        <f t="shared" si="0"/>
        <v>3</v>
      </c>
      <c r="AJ50" t="str">
        <f>VLOOKUP(AI50,Sheet1!$A$1:$B$7,2)</f>
        <v>rotate_cw</v>
      </c>
    </row>
    <row r="51" spans="2:36" x14ac:dyDescent="0.35">
      <c r="B51">
        <v>355.277572559519</v>
      </c>
      <c r="C51">
        <v>176.39301195205101</v>
      </c>
      <c r="D51">
        <v>314.07090896678699</v>
      </c>
      <c r="E51">
        <v>170.46721295120801</v>
      </c>
      <c r="F51">
        <v>364.16001378642397</v>
      </c>
      <c r="G51">
        <v>213.309097128741</v>
      </c>
      <c r="H51">
        <v>279.669822463868</v>
      </c>
      <c r="I51">
        <v>160.86450492100701</v>
      </c>
      <c r="J51">
        <v>370.44743204945399</v>
      </c>
      <c r="K51">
        <v>247.58303063616401</v>
      </c>
      <c r="L51">
        <v>237.01721046773099</v>
      </c>
      <c r="M51">
        <v>160.655743395299</v>
      </c>
      <c r="N51">
        <v>351.412134637576</v>
      </c>
      <c r="O51">
        <v>245.534259602585</v>
      </c>
      <c r="P51">
        <v>323.43644562490698</v>
      </c>
      <c r="Q51">
        <v>246.423636954632</v>
      </c>
      <c r="S51" s="1">
        <f>B51-D51</f>
        <v>41.206663592732014</v>
      </c>
      <c r="T51" s="1">
        <f>C51-E51</f>
        <v>5.9257990008429999</v>
      </c>
      <c r="V51" s="1">
        <f>F51-B51</f>
        <v>8.8824412269049731</v>
      </c>
      <c r="W51" s="1">
        <f>J51-B51</f>
        <v>15.169859489934993</v>
      </c>
      <c r="X51" s="1">
        <f>D51-H51</f>
        <v>34.401086502918986</v>
      </c>
      <c r="Y51" s="1">
        <f>D51-L51</f>
        <v>77.053698499055997</v>
      </c>
      <c r="Z51" s="1">
        <f>C51-K51</f>
        <v>-71.190018684112999</v>
      </c>
      <c r="AA51" s="1">
        <f>E51-M51</f>
        <v>9.8114695559090137</v>
      </c>
      <c r="AB51" s="1"/>
      <c r="AC51" t="b">
        <f>AND(($Z51&gt;$AM$3),($AA51&gt;$AM$3),(ABS($W51)&lt;$AM$5),(ABS($Y51)&lt;$AM$5))</f>
        <v>0</v>
      </c>
      <c r="AD51" t="b">
        <f>AND((ABS($Z51)&lt;$AM$5),(ABS($AA51)&lt;$AM$5),($W51&gt;$AM$4),($Y51&gt;$AM$4))</f>
        <v>0</v>
      </c>
      <c r="AE51" t="b">
        <f>AND((ABS($Z51)&lt;$AM$5),(ABS($AA51)&lt;$AM$5),(ABS($W51)&lt;$AM$5),(ABS($Y51)&lt;$AM$5))</f>
        <v>0</v>
      </c>
      <c r="AF51" t="b">
        <f>AND(($Z51&lt;-$AM$3),(ABS($AA51)&lt;$AM$5),(ABS($W51)&lt;$AM$5),($Y51&gt;$AM$4))</f>
        <v>1</v>
      </c>
      <c r="AG51" t="b">
        <f>AND((ABS($Z51)&lt;$AM$5),($AA51&lt;-$AM$3),($W51&gt;$AM$4),(ABS($Y51)&lt;$AM$5))</f>
        <v>0</v>
      </c>
      <c r="AH51" t="b">
        <f>AND(($Z51&lt;-$AM$3),($AA51&lt;-$AM$3),(ABS($W51)&lt;$AM$5),(ABS($Y51)&lt;$AM$5))</f>
        <v>0</v>
      </c>
      <c r="AI51">
        <f t="shared" si="0"/>
        <v>3</v>
      </c>
      <c r="AJ51" t="str">
        <f>VLOOKUP(AI51,Sheet1!$A$1:$B$7,2)</f>
        <v>rotate_cw</v>
      </c>
    </row>
    <row r="52" spans="2:36" x14ac:dyDescent="0.35">
      <c r="B52">
        <v>353.38018673479399</v>
      </c>
      <c r="C52">
        <v>174.74697363048901</v>
      </c>
      <c r="D52">
        <v>310.29807719009102</v>
      </c>
      <c r="E52">
        <v>168.22472779997801</v>
      </c>
      <c r="F52">
        <v>361.21460756419299</v>
      </c>
      <c r="G52">
        <v>212.94630732143099</v>
      </c>
      <c r="H52">
        <v>279.49704283221598</v>
      </c>
      <c r="I52">
        <v>162.19980445523001</v>
      </c>
      <c r="J52">
        <v>367.448079619927</v>
      </c>
      <c r="K52">
        <v>249.521485342787</v>
      </c>
      <c r="L52">
        <v>234.175287761959</v>
      </c>
      <c r="M52">
        <v>157.81764564756099</v>
      </c>
      <c r="N52">
        <v>349.091889440165</v>
      </c>
      <c r="O52">
        <v>246.01721152694699</v>
      </c>
      <c r="P52">
        <v>322.73176196250398</v>
      </c>
      <c r="Q52">
        <v>249.66985593638501</v>
      </c>
      <c r="S52" s="1">
        <f>B52-D52</f>
        <v>43.082109544702973</v>
      </c>
      <c r="T52" s="1">
        <f>C52-E52</f>
        <v>6.5222458305109967</v>
      </c>
      <c r="V52" s="1">
        <f>F52-B52</f>
        <v>7.8344208293989936</v>
      </c>
      <c r="W52" s="1">
        <f>J52-B52</f>
        <v>14.067892885133006</v>
      </c>
      <c r="X52" s="1">
        <f>D52-H52</f>
        <v>30.801034357875039</v>
      </c>
      <c r="Y52" s="1">
        <f>D52-L52</f>
        <v>76.122789428132023</v>
      </c>
      <c r="Z52" s="1">
        <f>C52-K52</f>
        <v>-74.774511712297993</v>
      </c>
      <c r="AA52" s="1">
        <f>E52-M52</f>
        <v>10.407082152417019</v>
      </c>
      <c r="AB52" s="1"/>
      <c r="AC52" t="b">
        <f>AND(($Z52&gt;$AM$3),($AA52&gt;$AM$3),(ABS($W52)&lt;$AM$5),(ABS($Y52)&lt;$AM$5))</f>
        <v>0</v>
      </c>
      <c r="AD52" t="b">
        <f>AND((ABS($Z52)&lt;$AM$5),(ABS($AA52)&lt;$AM$5),($W52&gt;$AM$4),($Y52&gt;$AM$4))</f>
        <v>0</v>
      </c>
      <c r="AE52" t="b">
        <f>AND((ABS($Z52)&lt;$AM$5),(ABS($AA52)&lt;$AM$5),(ABS($W52)&lt;$AM$5),(ABS($Y52)&lt;$AM$5))</f>
        <v>0</v>
      </c>
      <c r="AF52" t="b">
        <f>AND(($Z52&lt;-$AM$3),(ABS($AA52)&lt;$AM$5),(ABS($W52)&lt;$AM$5),($Y52&gt;$AM$4))</f>
        <v>1</v>
      </c>
      <c r="AG52" t="b">
        <f>AND((ABS($Z52)&lt;$AM$5),($AA52&lt;-$AM$3),($W52&gt;$AM$4),(ABS($Y52)&lt;$AM$5))</f>
        <v>0</v>
      </c>
      <c r="AH52" t="b">
        <f>AND(($Z52&lt;-$AM$3),($AA52&lt;-$AM$3),(ABS($W52)&lt;$AM$5),(ABS($Y52)&lt;$AM$5))</f>
        <v>0</v>
      </c>
      <c r="AI52">
        <f t="shared" si="0"/>
        <v>3</v>
      </c>
      <c r="AJ52" t="str">
        <f>VLOOKUP(AI52,Sheet1!$A$1:$B$7,2)</f>
        <v>rotate_cw</v>
      </c>
    </row>
    <row r="53" spans="2:36" x14ac:dyDescent="0.35">
      <c r="B53">
        <v>351.64123221784502</v>
      </c>
      <c r="C53">
        <v>179.825037498554</v>
      </c>
      <c r="D53">
        <v>310.29612319729301</v>
      </c>
      <c r="E53">
        <v>171.690178683645</v>
      </c>
      <c r="F53">
        <v>358.30349794119599</v>
      </c>
      <c r="G53">
        <v>217.85906188835801</v>
      </c>
      <c r="H53">
        <v>278.216611069713</v>
      </c>
      <c r="I53">
        <v>166.13875536283501</v>
      </c>
      <c r="J53">
        <v>364.679774665531</v>
      </c>
      <c r="K53">
        <v>254.73461320485899</v>
      </c>
      <c r="L53">
        <v>237.68090993872099</v>
      </c>
      <c r="M53">
        <v>162.84589205937399</v>
      </c>
      <c r="N53">
        <v>348.37193879282597</v>
      </c>
      <c r="O53">
        <v>249.956141627112</v>
      </c>
      <c r="P53">
        <v>318.61375588752998</v>
      </c>
      <c r="Q53">
        <v>248.89229159526499</v>
      </c>
      <c r="S53" s="1">
        <f>B53-D53</f>
        <v>41.345109020552002</v>
      </c>
      <c r="T53" s="1">
        <f>C53-E53</f>
        <v>8.1348588149089949</v>
      </c>
      <c r="V53" s="1">
        <f>F53-B53</f>
        <v>6.6622657233509699</v>
      </c>
      <c r="W53" s="1">
        <f>J53-B53</f>
        <v>13.038542447685984</v>
      </c>
      <c r="X53" s="1">
        <f>D53-H53</f>
        <v>32.079512127580017</v>
      </c>
      <c r="Y53" s="1">
        <f>D53-L53</f>
        <v>72.615213258572027</v>
      </c>
      <c r="Z53" s="1">
        <f>C53-K53</f>
        <v>-74.909575706304992</v>
      </c>
      <c r="AA53" s="1">
        <f>E53-M53</f>
        <v>8.8442866242710068</v>
      </c>
      <c r="AB53" s="1"/>
      <c r="AC53" t="b">
        <f>AND(($Z53&gt;$AM$3),($AA53&gt;$AM$3),(ABS($W53)&lt;$AM$5),(ABS($Y53)&lt;$AM$5))</f>
        <v>0</v>
      </c>
      <c r="AD53" t="b">
        <f>AND((ABS($Z53)&lt;$AM$5),(ABS($AA53)&lt;$AM$5),($W53&gt;$AM$4),($Y53&gt;$AM$4))</f>
        <v>0</v>
      </c>
      <c r="AE53" t="b">
        <f>AND((ABS($Z53)&lt;$AM$5),(ABS($AA53)&lt;$AM$5),(ABS($W53)&lt;$AM$5),(ABS($Y53)&lt;$AM$5))</f>
        <v>0</v>
      </c>
      <c r="AF53" t="b">
        <f>AND(($Z53&lt;-$AM$3),(ABS($AA53)&lt;$AM$5),(ABS($W53)&lt;$AM$5),($Y53&gt;$AM$4))</f>
        <v>1</v>
      </c>
      <c r="AG53" t="b">
        <f>AND((ABS($Z53)&lt;$AM$5),($AA53&lt;-$AM$3),($W53&gt;$AM$4),(ABS($Y53)&lt;$AM$5))</f>
        <v>0</v>
      </c>
      <c r="AH53" t="b">
        <f>AND(($Z53&lt;-$AM$3),($AA53&lt;-$AM$3),(ABS($W53)&lt;$AM$5),(ABS($Y53)&lt;$AM$5))</f>
        <v>0</v>
      </c>
      <c r="AI53">
        <f t="shared" si="0"/>
        <v>3</v>
      </c>
      <c r="AJ53" t="str">
        <f>VLOOKUP(AI53,Sheet1!$A$1:$B$7,2)</f>
        <v>rotate_cw</v>
      </c>
    </row>
    <row r="54" spans="2:36" x14ac:dyDescent="0.35">
      <c r="B54">
        <v>351.047821527032</v>
      </c>
      <c r="C54">
        <v>180.16131669219899</v>
      </c>
      <c r="D54">
        <v>309.46465322003297</v>
      </c>
      <c r="E54">
        <v>172.83122758280601</v>
      </c>
      <c r="F54">
        <v>358.40443254082101</v>
      </c>
      <c r="G54">
        <v>217.780399604781</v>
      </c>
      <c r="H54">
        <v>276.80494793595102</v>
      </c>
      <c r="I54">
        <v>168.022885473787</v>
      </c>
      <c r="J54">
        <v>362.63458975118402</v>
      </c>
      <c r="K54">
        <v>257.819889060538</v>
      </c>
      <c r="L54">
        <v>237.78860083123499</v>
      </c>
      <c r="M54">
        <v>163.850718976075</v>
      </c>
      <c r="N54">
        <v>346.55721992866302</v>
      </c>
      <c r="O54">
        <v>252.81247600692501</v>
      </c>
      <c r="P54">
        <v>317.01159267817201</v>
      </c>
      <c r="Q54">
        <v>250.93451409208799</v>
      </c>
      <c r="S54" s="1">
        <f>B54-D54</f>
        <v>41.583168306999028</v>
      </c>
      <c r="T54" s="1">
        <f>C54-E54</f>
        <v>7.3300891093929863</v>
      </c>
      <c r="V54" s="1">
        <f>F54-B54</f>
        <v>7.3566110137890064</v>
      </c>
      <c r="W54" s="1">
        <f>J54-B54</f>
        <v>11.586768224152024</v>
      </c>
      <c r="X54" s="1">
        <f>D54-H54</f>
        <v>32.659705284081952</v>
      </c>
      <c r="Y54" s="1">
        <f>D54-L54</f>
        <v>71.676052388797984</v>
      </c>
      <c r="Z54" s="1">
        <f>C54-K54</f>
        <v>-77.658572368339009</v>
      </c>
      <c r="AA54" s="1">
        <f>E54-M54</f>
        <v>8.9805086067310071</v>
      </c>
      <c r="AB54" s="1"/>
      <c r="AC54" t="b">
        <f>AND(($Z54&gt;$AM$3),($AA54&gt;$AM$3),(ABS($W54)&lt;$AM$5),(ABS($Y54)&lt;$AM$5))</f>
        <v>0</v>
      </c>
      <c r="AD54" t="b">
        <f>AND((ABS($Z54)&lt;$AM$5),(ABS($AA54)&lt;$AM$5),($W54&gt;$AM$4),($Y54&gt;$AM$4))</f>
        <v>0</v>
      </c>
      <c r="AE54" t="b">
        <f>AND((ABS($Z54)&lt;$AM$5),(ABS($AA54)&lt;$AM$5),(ABS($W54)&lt;$AM$5),(ABS($Y54)&lt;$AM$5))</f>
        <v>0</v>
      </c>
      <c r="AF54" t="b">
        <f>AND(($Z54&lt;-$AM$3),(ABS($AA54)&lt;$AM$5),(ABS($W54)&lt;$AM$5),($Y54&gt;$AM$4))</f>
        <v>1</v>
      </c>
      <c r="AG54" t="b">
        <f>AND((ABS($Z54)&lt;$AM$5),($AA54&lt;-$AM$3),($W54&gt;$AM$4),(ABS($Y54)&lt;$AM$5))</f>
        <v>0</v>
      </c>
      <c r="AH54" t="b">
        <f>AND(($Z54&lt;-$AM$3),($AA54&lt;-$AM$3),(ABS($W54)&lt;$AM$5),(ABS($Y54)&lt;$AM$5))</f>
        <v>0</v>
      </c>
      <c r="AI54">
        <f t="shared" si="0"/>
        <v>3</v>
      </c>
      <c r="AJ54" t="str">
        <f>VLOOKUP(AI54,Sheet1!$A$1:$B$7,2)</f>
        <v>rotate_cw</v>
      </c>
    </row>
    <row r="55" spans="2:36" x14ac:dyDescent="0.35">
      <c r="B55">
        <v>359.583178817001</v>
      </c>
      <c r="C55">
        <v>173.078020995061</v>
      </c>
      <c r="D55">
        <v>316.43964432991999</v>
      </c>
      <c r="E55">
        <v>169.17415893103001</v>
      </c>
      <c r="F55">
        <v>369.98826157990197</v>
      </c>
      <c r="G55">
        <v>215.90785633433899</v>
      </c>
      <c r="H55">
        <v>281.46541372482898</v>
      </c>
      <c r="I55">
        <v>162.523974686798</v>
      </c>
      <c r="J55">
        <v>370.57664771780497</v>
      </c>
      <c r="K55">
        <v>255.32847979104</v>
      </c>
      <c r="L55">
        <v>239.12887500925601</v>
      </c>
      <c r="M55">
        <v>157.41512911516301</v>
      </c>
      <c r="N55">
        <v>354.754411115842</v>
      </c>
      <c r="O55">
        <v>248.91520252187399</v>
      </c>
      <c r="P55">
        <v>325.29769921566401</v>
      </c>
      <c r="Q55">
        <v>247.94133547244499</v>
      </c>
      <c r="S55" s="1">
        <f>B55-D55</f>
        <v>43.143534487081013</v>
      </c>
      <c r="T55" s="1">
        <f>C55-E55</f>
        <v>3.9038620640309887</v>
      </c>
      <c r="V55" s="1">
        <f>F55-B55</f>
        <v>10.405082762900975</v>
      </c>
      <c r="W55" s="1">
        <f>J55-B55</f>
        <v>10.993468900803975</v>
      </c>
      <c r="X55" s="1">
        <f>D55-H55</f>
        <v>34.974230605091009</v>
      </c>
      <c r="Y55" s="1">
        <f>D55-L55</f>
        <v>77.310769320663979</v>
      </c>
      <c r="Z55" s="1">
        <f>C55-K55</f>
        <v>-82.250458795979</v>
      </c>
      <c r="AA55" s="1">
        <f>E55-M55</f>
        <v>11.759029815866995</v>
      </c>
      <c r="AB55" s="1"/>
      <c r="AC55" t="b">
        <f>AND(($Z55&gt;$AM$3),($AA55&gt;$AM$3),(ABS($W55)&lt;$AM$5),(ABS($Y55)&lt;$AM$5))</f>
        <v>0</v>
      </c>
      <c r="AD55" t="b">
        <f>AND((ABS($Z55)&lt;$AM$5),(ABS($AA55)&lt;$AM$5),($W55&gt;$AM$4),($Y55&gt;$AM$4))</f>
        <v>0</v>
      </c>
      <c r="AE55" t="b">
        <f>AND((ABS($Z55)&lt;$AM$5),(ABS($AA55)&lt;$AM$5),(ABS($W55)&lt;$AM$5),(ABS($Y55)&lt;$AM$5))</f>
        <v>0</v>
      </c>
      <c r="AF55" t="b">
        <f>AND(($Z55&lt;-$AM$3),(ABS($AA55)&lt;$AM$5),(ABS($W55)&lt;$AM$5),($Y55&gt;$AM$4))</f>
        <v>1</v>
      </c>
      <c r="AG55" t="b">
        <f>AND((ABS($Z55)&lt;$AM$5),($AA55&lt;-$AM$3),($W55&gt;$AM$4),(ABS($Y55)&lt;$AM$5))</f>
        <v>0</v>
      </c>
      <c r="AH55" t="b">
        <f>AND(($Z55&lt;-$AM$3),($AA55&lt;-$AM$3),(ABS($W55)&lt;$AM$5),(ABS($Y55)&lt;$AM$5))</f>
        <v>0</v>
      </c>
      <c r="AI55">
        <f t="shared" si="0"/>
        <v>3</v>
      </c>
      <c r="AJ55" t="str">
        <f>VLOOKUP(AI55,Sheet1!$A$1:$B$7,2)</f>
        <v>rotate_cw</v>
      </c>
    </row>
    <row r="56" spans="2:36" x14ac:dyDescent="0.35">
      <c r="B56">
        <v>368.83390309121302</v>
      </c>
      <c r="C56">
        <v>175.32667422143399</v>
      </c>
      <c r="D56">
        <v>326.16435022338999</v>
      </c>
      <c r="E56">
        <v>168.68505683560099</v>
      </c>
      <c r="F56">
        <v>375.97047585823299</v>
      </c>
      <c r="G56">
        <v>214.08526398414699</v>
      </c>
      <c r="H56">
        <v>292.22599083778402</v>
      </c>
      <c r="I56">
        <v>162.97833368087601</v>
      </c>
      <c r="J56">
        <v>379.367637453486</v>
      </c>
      <c r="K56">
        <v>248.66944633629001</v>
      </c>
      <c r="L56">
        <v>248.41725522684601</v>
      </c>
      <c r="M56">
        <v>158.73796039605401</v>
      </c>
      <c r="N56">
        <v>363.88779433794298</v>
      </c>
      <c r="O56">
        <v>248.90127363466999</v>
      </c>
      <c r="P56">
        <v>338.357008320837</v>
      </c>
      <c r="Q56">
        <v>251.08329660040599</v>
      </c>
      <c r="S56" s="1">
        <f>B56-D56</f>
        <v>42.669552867823029</v>
      </c>
      <c r="T56" s="1">
        <f>C56-E56</f>
        <v>6.6416173858330012</v>
      </c>
      <c r="V56" s="1">
        <f>F56-B56</f>
        <v>7.1365727670199703</v>
      </c>
      <c r="W56" s="1">
        <f>J56-B56</f>
        <v>10.53373436227298</v>
      </c>
      <c r="X56" s="1">
        <f>D56-H56</f>
        <v>33.938359385605963</v>
      </c>
      <c r="Y56" s="1">
        <f>D56-L56</f>
        <v>77.747094996543979</v>
      </c>
      <c r="Z56" s="1">
        <f>C56-K56</f>
        <v>-73.342772114856018</v>
      </c>
      <c r="AA56" s="1">
        <f>E56-M56</f>
        <v>9.9470964395469821</v>
      </c>
      <c r="AB56" s="1"/>
      <c r="AC56" t="b">
        <f>AND(($Z56&gt;$AM$3),($AA56&gt;$AM$3),(ABS($W56)&lt;$AM$5),(ABS($Y56)&lt;$AM$5))</f>
        <v>0</v>
      </c>
      <c r="AD56" t="b">
        <f>AND((ABS($Z56)&lt;$AM$5),(ABS($AA56)&lt;$AM$5),($W56&gt;$AM$4),($Y56&gt;$AM$4))</f>
        <v>0</v>
      </c>
      <c r="AE56" t="b">
        <f>AND((ABS($Z56)&lt;$AM$5),(ABS($AA56)&lt;$AM$5),(ABS($W56)&lt;$AM$5),(ABS($Y56)&lt;$AM$5))</f>
        <v>0</v>
      </c>
      <c r="AF56" t="b">
        <f>AND(($Z56&lt;-$AM$3),(ABS($AA56)&lt;$AM$5),(ABS($W56)&lt;$AM$5),($Y56&gt;$AM$4))</f>
        <v>1</v>
      </c>
      <c r="AG56" t="b">
        <f>AND((ABS($Z56)&lt;$AM$5),($AA56&lt;-$AM$3),($W56&gt;$AM$4),(ABS($Y56)&lt;$AM$5))</f>
        <v>0</v>
      </c>
      <c r="AH56" t="b">
        <f>AND(($Z56&lt;-$AM$3),($AA56&lt;-$AM$3),(ABS($W56)&lt;$AM$5),(ABS($Y56)&lt;$AM$5))</f>
        <v>0</v>
      </c>
      <c r="AI56">
        <f t="shared" si="0"/>
        <v>3</v>
      </c>
      <c r="AJ56" t="str">
        <f>VLOOKUP(AI56,Sheet1!$A$1:$B$7,2)</f>
        <v>rotate_cw</v>
      </c>
    </row>
    <row r="57" spans="2:36" x14ac:dyDescent="0.35">
      <c r="B57">
        <v>367.228181426182</v>
      </c>
      <c r="C57">
        <v>172.41126256059599</v>
      </c>
      <c r="D57">
        <v>326.62795273236901</v>
      </c>
      <c r="E57">
        <v>164.387854078103</v>
      </c>
      <c r="F57">
        <v>378.71031654201198</v>
      </c>
      <c r="G57">
        <v>211.95638709037999</v>
      </c>
      <c r="H57">
        <v>296.17734309433001</v>
      </c>
      <c r="I57">
        <v>160.00225430059101</v>
      </c>
      <c r="J57">
        <v>383.34037214282102</v>
      </c>
      <c r="K57">
        <v>246.26024266377999</v>
      </c>
      <c r="L57">
        <v>261.245168291185</v>
      </c>
      <c r="M57">
        <v>156.66934087966999</v>
      </c>
      <c r="N57">
        <v>363.36185208240698</v>
      </c>
      <c r="O57">
        <v>245.321795199436</v>
      </c>
      <c r="P57">
        <v>334.79704725798803</v>
      </c>
      <c r="Q57">
        <v>244.516402843386</v>
      </c>
      <c r="S57" s="1">
        <f>B57-D57</f>
        <v>40.600228693812994</v>
      </c>
      <c r="T57" s="1">
        <f>C57-E57</f>
        <v>8.0234084824929823</v>
      </c>
      <c r="V57" s="1">
        <f>F57-B57</f>
        <v>11.482135115829976</v>
      </c>
      <c r="W57" s="1">
        <f>J57-B57</f>
        <v>16.11219071663902</v>
      </c>
      <c r="X57" s="1">
        <f>D57-H57</f>
        <v>30.450609638038998</v>
      </c>
      <c r="Y57" s="1">
        <f>D57-L57</f>
        <v>65.382784441184015</v>
      </c>
      <c r="Z57" s="1">
        <f>C57-K57</f>
        <v>-73.848980103184005</v>
      </c>
      <c r="AA57" s="1">
        <f>E57-M57</f>
        <v>7.7185131984330155</v>
      </c>
      <c r="AB57" s="1"/>
      <c r="AC57" t="b">
        <f>AND(($Z57&gt;$AM$3),($AA57&gt;$AM$3),(ABS($W57)&lt;$AM$5),(ABS($Y57)&lt;$AM$5))</f>
        <v>0</v>
      </c>
      <c r="AD57" t="b">
        <f>AND((ABS($Z57)&lt;$AM$5),(ABS($AA57)&lt;$AM$5),($W57&gt;$AM$4),($Y57&gt;$AM$4))</f>
        <v>0</v>
      </c>
      <c r="AE57" t="b">
        <f>AND((ABS($Z57)&lt;$AM$5),(ABS($AA57)&lt;$AM$5),(ABS($W57)&lt;$AM$5),(ABS($Y57)&lt;$AM$5))</f>
        <v>0</v>
      </c>
      <c r="AF57" t="b">
        <f>AND(($Z57&lt;-$AM$3),(ABS($AA57)&lt;$AM$5),(ABS($W57)&lt;$AM$5),($Y57&gt;$AM$4))</f>
        <v>1</v>
      </c>
      <c r="AG57" t="b">
        <f>AND((ABS($Z57)&lt;$AM$5),($AA57&lt;-$AM$3),($W57&gt;$AM$4),(ABS($Y57)&lt;$AM$5))</f>
        <v>0</v>
      </c>
      <c r="AH57" t="b">
        <f>AND(($Z57&lt;-$AM$3),($AA57&lt;-$AM$3),(ABS($W57)&lt;$AM$5),(ABS($Y57)&lt;$AM$5))</f>
        <v>0</v>
      </c>
      <c r="AI57">
        <f t="shared" si="0"/>
        <v>3</v>
      </c>
      <c r="AJ57" t="str">
        <f>VLOOKUP(AI57,Sheet1!$A$1:$B$7,2)</f>
        <v>rotate_cw</v>
      </c>
    </row>
    <row r="58" spans="2:36" x14ac:dyDescent="0.35">
      <c r="B58">
        <v>369.16453670363097</v>
      </c>
      <c r="C58">
        <v>167.89521368563001</v>
      </c>
      <c r="D58">
        <v>324.82020518226</v>
      </c>
      <c r="E58">
        <v>161.65509350960099</v>
      </c>
      <c r="F58">
        <v>378.66359764930701</v>
      </c>
      <c r="G58">
        <v>210.641335614387</v>
      </c>
      <c r="H58">
        <v>287.52092237909397</v>
      </c>
      <c r="I58">
        <v>154.22056944123199</v>
      </c>
      <c r="J58">
        <v>380.635908226266</v>
      </c>
      <c r="K58">
        <v>248.67281181867699</v>
      </c>
      <c r="L58">
        <v>249.63995163662901</v>
      </c>
      <c r="M58">
        <v>152.700360481633</v>
      </c>
      <c r="N58">
        <v>363.782403593379</v>
      </c>
      <c r="O58">
        <v>244.44709858480999</v>
      </c>
      <c r="P58">
        <v>332.39196005967301</v>
      </c>
      <c r="Q58">
        <v>243.196386615519</v>
      </c>
      <c r="S58" s="1">
        <f>B58-D58</f>
        <v>44.344331521370975</v>
      </c>
      <c r="T58" s="1">
        <f>C58-E58</f>
        <v>6.2401201760290235</v>
      </c>
      <c r="V58" s="1">
        <f>F58-B58</f>
        <v>9.4990609456760353</v>
      </c>
      <c r="W58" s="1">
        <f>J58-B58</f>
        <v>11.471371522635025</v>
      </c>
      <c r="X58" s="1">
        <f>D58-H58</f>
        <v>37.299282803166022</v>
      </c>
      <c r="Y58" s="1">
        <f>D58-L58</f>
        <v>75.18025354563099</v>
      </c>
      <c r="Z58" s="1">
        <f>C58-K58</f>
        <v>-80.777598133046979</v>
      </c>
      <c r="AA58" s="1">
        <f>E58-M58</f>
        <v>8.9547330279679898</v>
      </c>
      <c r="AB58" s="1"/>
      <c r="AC58" t="b">
        <f>AND(($Z58&gt;$AM$3),($AA58&gt;$AM$3),(ABS($W58)&lt;$AM$5),(ABS($Y58)&lt;$AM$5))</f>
        <v>0</v>
      </c>
      <c r="AD58" t="b">
        <f>AND((ABS($Z58)&lt;$AM$5),(ABS($AA58)&lt;$AM$5),($W58&gt;$AM$4),($Y58&gt;$AM$4))</f>
        <v>0</v>
      </c>
      <c r="AE58" t="b">
        <f>AND((ABS($Z58)&lt;$AM$5),(ABS($AA58)&lt;$AM$5),(ABS($W58)&lt;$AM$5),(ABS($Y58)&lt;$AM$5))</f>
        <v>0</v>
      </c>
      <c r="AF58" t="b">
        <f>AND(($Z58&lt;-$AM$3),(ABS($AA58)&lt;$AM$5),(ABS($W58)&lt;$AM$5),($Y58&gt;$AM$4))</f>
        <v>1</v>
      </c>
      <c r="AG58" t="b">
        <f>AND((ABS($Z58)&lt;$AM$5),($AA58&lt;-$AM$3),($W58&gt;$AM$4),(ABS($Y58)&lt;$AM$5))</f>
        <v>0</v>
      </c>
      <c r="AH58" t="b">
        <f>AND(($Z58&lt;-$AM$3),($AA58&lt;-$AM$3),(ABS($W58)&lt;$AM$5),(ABS($Y58)&lt;$AM$5))</f>
        <v>0</v>
      </c>
      <c r="AI58">
        <f t="shared" si="0"/>
        <v>3</v>
      </c>
      <c r="AJ58" t="str">
        <f>VLOOKUP(AI58,Sheet1!$A$1:$B$7,2)</f>
        <v>rotate_cw</v>
      </c>
    </row>
    <row r="59" spans="2:36" x14ac:dyDescent="0.35">
      <c r="B59">
        <v>369.01311069868098</v>
      </c>
      <c r="C59">
        <v>162.61630106173899</v>
      </c>
      <c r="D59">
        <v>323.04349829988598</v>
      </c>
      <c r="E59">
        <v>154.28414100824401</v>
      </c>
      <c r="F59">
        <v>377.95354135040202</v>
      </c>
      <c r="G59">
        <v>205.638960017714</v>
      </c>
      <c r="H59">
        <v>291.54810322404398</v>
      </c>
      <c r="I59">
        <v>150.80818224658901</v>
      </c>
      <c r="J59">
        <v>379.15296654000599</v>
      </c>
      <c r="K59">
        <v>240.46502595219999</v>
      </c>
      <c r="L59">
        <v>247.00500295437101</v>
      </c>
      <c r="M59">
        <v>144.691856658483</v>
      </c>
      <c r="N59">
        <v>365.16018691221097</v>
      </c>
      <c r="O59">
        <v>238.12601520949599</v>
      </c>
      <c r="P59">
        <v>333.42895122124298</v>
      </c>
      <c r="Q59">
        <v>236.590065663763</v>
      </c>
      <c r="S59" s="1">
        <f>B59-D59</f>
        <v>45.969612398794993</v>
      </c>
      <c r="T59" s="1">
        <f>C59-E59</f>
        <v>8.332160053494988</v>
      </c>
      <c r="V59" s="1">
        <f>F59-B59</f>
        <v>8.9404306517210443</v>
      </c>
      <c r="W59" s="1">
        <f>J59-B59</f>
        <v>10.139855841325016</v>
      </c>
      <c r="X59" s="1">
        <f>D59-H59</f>
        <v>31.495395075841998</v>
      </c>
      <c r="Y59" s="1">
        <f>D59-L59</f>
        <v>76.038495345514974</v>
      </c>
      <c r="Z59" s="1">
        <f>C59-K59</f>
        <v>-77.848724890461</v>
      </c>
      <c r="AA59" s="1">
        <f>E59-M59</f>
        <v>9.5922843497610017</v>
      </c>
      <c r="AB59" s="1"/>
      <c r="AC59" t="b">
        <f>AND(($Z59&gt;$AM$3),($AA59&gt;$AM$3),(ABS($W59)&lt;$AM$5),(ABS($Y59)&lt;$AM$5))</f>
        <v>0</v>
      </c>
      <c r="AD59" t="b">
        <f>AND((ABS($Z59)&lt;$AM$5),(ABS($AA59)&lt;$AM$5),($W59&gt;$AM$4),($Y59&gt;$AM$4))</f>
        <v>0</v>
      </c>
      <c r="AE59" t="b">
        <f>AND((ABS($Z59)&lt;$AM$5),(ABS($AA59)&lt;$AM$5),(ABS($W59)&lt;$AM$5),(ABS($Y59)&lt;$AM$5))</f>
        <v>0</v>
      </c>
      <c r="AF59" t="b">
        <f>AND(($Z59&lt;-$AM$3),(ABS($AA59)&lt;$AM$5),(ABS($W59)&lt;$AM$5),($Y59&gt;$AM$4))</f>
        <v>1</v>
      </c>
      <c r="AG59" t="b">
        <f>AND((ABS($Z59)&lt;$AM$5),($AA59&lt;-$AM$3),($W59&gt;$AM$4),(ABS($Y59)&lt;$AM$5))</f>
        <v>0</v>
      </c>
      <c r="AH59" t="b">
        <f>AND(($Z59&lt;-$AM$3),($AA59&lt;-$AM$3),(ABS($W59)&lt;$AM$5),(ABS($Y59)&lt;$AM$5))</f>
        <v>0</v>
      </c>
      <c r="AI59">
        <f t="shared" si="0"/>
        <v>3</v>
      </c>
      <c r="AJ59" t="str">
        <f>VLOOKUP(AI59,Sheet1!$A$1:$B$7,2)</f>
        <v>rotate_cw</v>
      </c>
    </row>
    <row r="60" spans="2:36" x14ac:dyDescent="0.35">
      <c r="B60">
        <v>376.252209029114</v>
      </c>
      <c r="C60">
        <v>158.00233272366901</v>
      </c>
      <c r="D60">
        <v>328.4636091621</v>
      </c>
      <c r="E60">
        <v>155.032214674838</v>
      </c>
      <c r="F60">
        <v>385.13030041638802</v>
      </c>
      <c r="G60">
        <v>203.12891502461</v>
      </c>
      <c r="H60">
        <v>293.299667575348</v>
      </c>
      <c r="I60">
        <v>151.87356186719501</v>
      </c>
      <c r="J60">
        <v>389.64152500339401</v>
      </c>
      <c r="K60">
        <v>240.92229798782699</v>
      </c>
      <c r="L60">
        <v>247.955201738065</v>
      </c>
      <c r="M60">
        <v>140.76974985715401</v>
      </c>
      <c r="N60">
        <v>372.39149723384401</v>
      </c>
      <c r="O60">
        <v>238.72860350014</v>
      </c>
      <c r="P60">
        <v>336.745473370544</v>
      </c>
      <c r="Q60">
        <v>240.855122862608</v>
      </c>
      <c r="S60" s="1">
        <f>B60-D60</f>
        <v>47.788599867014</v>
      </c>
      <c r="T60" s="1">
        <f>C60-E60</f>
        <v>2.9701180488310115</v>
      </c>
      <c r="V60" s="1">
        <f>F60-B60</f>
        <v>8.8780913872740257</v>
      </c>
      <c r="W60" s="1">
        <f>J60-B60</f>
        <v>13.389315974280009</v>
      </c>
      <c r="X60" s="1">
        <f>D60-H60</f>
        <v>35.163941586752003</v>
      </c>
      <c r="Y60" s="1">
        <f>D60-L60</f>
        <v>80.508407424034999</v>
      </c>
      <c r="Z60" s="1">
        <f>C60-K60</f>
        <v>-82.91996526415798</v>
      </c>
      <c r="AA60" s="1">
        <f>E60-M60</f>
        <v>14.262464817683991</v>
      </c>
      <c r="AB60" s="1"/>
      <c r="AC60" t="b">
        <f>AND(($Z60&gt;$AM$3),($AA60&gt;$AM$3),(ABS($W60)&lt;$AM$5),(ABS($Y60)&lt;$AM$5))</f>
        <v>0</v>
      </c>
      <c r="AD60" t="b">
        <f>AND((ABS($Z60)&lt;$AM$5),(ABS($AA60)&lt;$AM$5),($W60&gt;$AM$4),($Y60&gt;$AM$4))</f>
        <v>0</v>
      </c>
      <c r="AE60" t="b">
        <f>AND((ABS($Z60)&lt;$AM$5),(ABS($AA60)&lt;$AM$5),(ABS($W60)&lt;$AM$5),(ABS($Y60)&lt;$AM$5))</f>
        <v>0</v>
      </c>
      <c r="AF60" t="b">
        <f>AND(($Z60&lt;-$AM$3),(ABS($AA60)&lt;$AM$5),(ABS($W60)&lt;$AM$5),($Y60&gt;$AM$4))</f>
        <v>1</v>
      </c>
      <c r="AG60" t="b">
        <f>AND((ABS($Z60)&lt;$AM$5),($AA60&lt;-$AM$3),($W60&gt;$AM$4),(ABS($Y60)&lt;$AM$5))</f>
        <v>0</v>
      </c>
      <c r="AH60" t="b">
        <f>AND(($Z60&lt;-$AM$3),($AA60&lt;-$AM$3),(ABS($W60)&lt;$AM$5),(ABS($Y60)&lt;$AM$5))</f>
        <v>0</v>
      </c>
      <c r="AI60">
        <f t="shared" si="0"/>
        <v>3</v>
      </c>
      <c r="AJ60" t="str">
        <f>VLOOKUP(AI60,Sheet1!$A$1:$B$7,2)</f>
        <v>rotate_cw</v>
      </c>
    </row>
    <row r="61" spans="2:36" x14ac:dyDescent="0.35">
      <c r="B61">
        <v>381.18586487491302</v>
      </c>
      <c r="C61">
        <v>152.696267948594</v>
      </c>
      <c r="D61">
        <v>334.61476692091202</v>
      </c>
      <c r="E61">
        <v>151.206609875152</v>
      </c>
      <c r="F61">
        <v>403.92963331080898</v>
      </c>
      <c r="G61">
        <v>184.846056561137</v>
      </c>
      <c r="H61">
        <v>299.899950554773</v>
      </c>
      <c r="I61">
        <v>170.35986439118099</v>
      </c>
      <c r="J61">
        <v>407.89856631985498</v>
      </c>
      <c r="K61">
        <v>200.7351669247</v>
      </c>
      <c r="L61">
        <v>295.247976053005</v>
      </c>
      <c r="M61">
        <v>151.91454187760101</v>
      </c>
      <c r="N61">
        <v>375.27223367073299</v>
      </c>
      <c r="O61">
        <v>235.38777938100799</v>
      </c>
      <c r="P61">
        <v>340.226323276899</v>
      </c>
      <c r="Q61">
        <v>235.355693568134</v>
      </c>
      <c r="S61" s="1">
        <f>B61-D61</f>
        <v>46.571097954001004</v>
      </c>
      <c r="T61" s="1">
        <f>C61-E61</f>
        <v>1.4896580734420013</v>
      </c>
      <c r="V61" s="1">
        <f>F61-B61</f>
        <v>22.743768435895959</v>
      </c>
      <c r="W61" s="1">
        <f>J61-B61</f>
        <v>26.712701444941956</v>
      </c>
      <c r="X61" s="1">
        <f>D61-H61</f>
        <v>34.714816366139019</v>
      </c>
      <c r="Y61" s="1">
        <f>D61-L61</f>
        <v>39.366790867907014</v>
      </c>
      <c r="Z61" s="1">
        <f>C61-K61</f>
        <v>-48.038898976105997</v>
      </c>
      <c r="AA61" s="1">
        <f>E61-M61</f>
        <v>-0.707932002449013</v>
      </c>
      <c r="AB61" s="1"/>
      <c r="AC61" t="b">
        <f>AND(($Z61&gt;$AM$3),($AA61&gt;$AM$3),(ABS($W61)&lt;$AM$5),(ABS($Y61)&lt;$AM$5))</f>
        <v>0</v>
      </c>
      <c r="AD61" t="b">
        <f>AND((ABS($Z61)&lt;$AM$5),(ABS($AA61)&lt;$AM$5),($W61&gt;$AM$4),($Y61&gt;$AM$4))</f>
        <v>0</v>
      </c>
      <c r="AE61" t="b">
        <f>AND((ABS($Z61)&lt;$AM$5),(ABS($AA61)&lt;$AM$5),(ABS($W61)&lt;$AM$5),(ABS($Y61)&lt;$AM$5))</f>
        <v>0</v>
      </c>
      <c r="AF61" t="b">
        <f>AND(($Z61&lt;-$AM$3),(ABS($AA61)&lt;$AM$5),(ABS($W61)&lt;$AM$5),($Y61&gt;$AM$4))</f>
        <v>0</v>
      </c>
      <c r="AG61" t="b">
        <f>AND((ABS($Z61)&lt;$AM$5),($AA61&lt;-$AM$3),($W61&gt;$AM$4),(ABS($Y61)&lt;$AM$5))</f>
        <v>0</v>
      </c>
      <c r="AH61" t="b">
        <f>AND(($Z61&lt;-$AM$3),($AA61&lt;-$AM$3),(ABS($W61)&lt;$AM$5),(ABS($Y61)&lt;$AM$5))</f>
        <v>0</v>
      </c>
      <c r="AI61">
        <f t="shared" si="0"/>
        <v>999</v>
      </c>
      <c r="AJ61" t="str">
        <f>VLOOKUP(AI61,Sheet1!$A$1:$B$7,2)</f>
        <v>not detected</v>
      </c>
    </row>
    <row r="62" spans="2:36" x14ac:dyDescent="0.35">
      <c r="B62">
        <v>377.54373077344297</v>
      </c>
      <c r="C62">
        <v>148.724202000817</v>
      </c>
      <c r="D62">
        <v>333.70322180773502</v>
      </c>
      <c r="E62">
        <v>148.57324136488</v>
      </c>
      <c r="F62">
        <v>420.36834186475602</v>
      </c>
      <c r="G62">
        <v>164.56434544246699</v>
      </c>
      <c r="H62">
        <v>294.49472725673797</v>
      </c>
      <c r="I62">
        <v>165.94930991561901</v>
      </c>
      <c r="J62">
        <v>385.610691932328</v>
      </c>
      <c r="K62">
        <v>143.00386521579301</v>
      </c>
      <c r="L62">
        <v>329.44783914333999</v>
      </c>
      <c r="M62">
        <v>155.85352520609999</v>
      </c>
      <c r="N62">
        <v>373.96867363373798</v>
      </c>
      <c r="O62">
        <v>232.62303535832399</v>
      </c>
      <c r="P62">
        <v>337.78947055810602</v>
      </c>
      <c r="Q62">
        <v>233.636737162164</v>
      </c>
      <c r="S62" s="1">
        <f>B62-D62</f>
        <v>43.840508965707954</v>
      </c>
      <c r="T62" s="1">
        <f>C62-E62</f>
        <v>0.15096063593699682</v>
      </c>
      <c r="V62" s="1">
        <f>F62-B62</f>
        <v>42.824611091313045</v>
      </c>
      <c r="W62" s="1">
        <f>J62-B62</f>
        <v>8.0669611588850216</v>
      </c>
      <c r="X62" s="1">
        <f>D62-H62</f>
        <v>39.208494550997045</v>
      </c>
      <c r="Y62" s="1">
        <f>D62-L62</f>
        <v>4.2553826643950288</v>
      </c>
      <c r="Z62" s="1">
        <f>C62-K62</f>
        <v>5.7203367850239886</v>
      </c>
      <c r="AA62" s="1">
        <f>E62-M62</f>
        <v>-7.2802838412199833</v>
      </c>
      <c r="AB62" s="1"/>
      <c r="AC62" t="b">
        <f>AND(($Z62&gt;$AM$3),($AA62&gt;$AM$3),(ABS($W62)&lt;$AM$5),(ABS($Y62)&lt;$AM$5))</f>
        <v>0</v>
      </c>
      <c r="AD62" t="b">
        <f>AND((ABS($Z62)&lt;$AM$5),(ABS($AA62)&lt;$AM$5),($W62&gt;$AM$4),($Y62&gt;$AM$4))</f>
        <v>0</v>
      </c>
      <c r="AE62" t="b">
        <f>AND((ABS($Z62)&lt;$AM$5),(ABS($AA62)&lt;$AM$5),(ABS($W62)&lt;$AM$5),(ABS($Y62)&lt;$AM$5))</f>
        <v>1</v>
      </c>
      <c r="AF62" t="b">
        <f>AND(($Z62&lt;-$AM$3),(ABS($AA62)&lt;$AM$5),(ABS($W62)&lt;$AM$5),($Y62&gt;$AM$4))</f>
        <v>0</v>
      </c>
      <c r="AG62" t="b">
        <f>AND((ABS($Z62)&lt;$AM$5),($AA62&lt;-$AM$3),($W62&gt;$AM$4),(ABS($Y62)&lt;$AM$5))</f>
        <v>0</v>
      </c>
      <c r="AH62" t="b">
        <f>AND(($Z62&lt;-$AM$3),($AA62&lt;-$AM$3),(ABS($W62)&lt;$AM$5),(ABS($Y62)&lt;$AM$5))</f>
        <v>0</v>
      </c>
      <c r="AI62">
        <f t="shared" si="0"/>
        <v>2</v>
      </c>
      <c r="AJ62" t="str">
        <f>VLOOKUP(AI62,Sheet1!$A$1:$B$7,2)</f>
        <v>flip</v>
      </c>
    </row>
    <row r="63" spans="2:36" x14ac:dyDescent="0.35">
      <c r="B63">
        <v>372.97938697899298</v>
      </c>
      <c r="C63">
        <v>150.802691018102</v>
      </c>
      <c r="D63">
        <v>327.197156668086</v>
      </c>
      <c r="E63">
        <v>147.302529333005</v>
      </c>
      <c r="F63">
        <v>413.33411242347898</v>
      </c>
      <c r="G63">
        <v>164.89796273552</v>
      </c>
      <c r="H63">
        <v>287.468853750123</v>
      </c>
      <c r="I63">
        <v>171.42347630184199</v>
      </c>
      <c r="J63">
        <v>377.3046875</v>
      </c>
      <c r="K63">
        <v>159.03312699235201</v>
      </c>
      <c r="L63">
        <v>327.67697495495099</v>
      </c>
      <c r="M63">
        <v>155.01442697537101</v>
      </c>
      <c r="N63">
        <v>370.74163596588602</v>
      </c>
      <c r="O63">
        <v>235.36221745654299</v>
      </c>
      <c r="P63">
        <v>337.92659066488</v>
      </c>
      <c r="Q63">
        <v>235.31409104329001</v>
      </c>
      <c r="S63" s="1">
        <f>B63-D63</f>
        <v>45.782230310906982</v>
      </c>
      <c r="T63" s="1">
        <f>C63-E63</f>
        <v>3.5001616850969981</v>
      </c>
      <c r="V63" s="1">
        <f>F63-B63</f>
        <v>40.354725444486007</v>
      </c>
      <c r="W63" s="1">
        <f>J63-B63</f>
        <v>4.3253005210070228</v>
      </c>
      <c r="X63" s="1">
        <f>D63-H63</f>
        <v>39.728302917962992</v>
      </c>
      <c r="Y63" s="1">
        <f>D63-L63</f>
        <v>-0.47981828686499739</v>
      </c>
      <c r="Z63" s="1">
        <f>C63-K63</f>
        <v>-8.2304359742500139</v>
      </c>
      <c r="AA63" s="1">
        <f>E63-M63</f>
        <v>-7.7118976423660115</v>
      </c>
      <c r="AB63" s="1"/>
      <c r="AC63" t="b">
        <f>AND(($Z63&gt;$AM$3),($AA63&gt;$AM$3),(ABS($W63)&lt;$AM$5),(ABS($Y63)&lt;$AM$5))</f>
        <v>0</v>
      </c>
      <c r="AD63" t="b">
        <f>AND((ABS($Z63)&lt;$AM$5),(ABS($AA63)&lt;$AM$5),($W63&gt;$AM$4),($Y63&gt;$AM$4))</f>
        <v>0</v>
      </c>
      <c r="AE63" t="b">
        <f>AND((ABS($Z63)&lt;$AM$5),(ABS($AA63)&lt;$AM$5),(ABS($W63)&lt;$AM$5),(ABS($Y63)&lt;$AM$5))</f>
        <v>1</v>
      </c>
      <c r="AF63" t="b">
        <f>AND(($Z63&lt;-$AM$3),(ABS($AA63)&lt;$AM$5),(ABS($W63)&lt;$AM$5),($Y63&gt;$AM$4))</f>
        <v>0</v>
      </c>
      <c r="AG63" t="b">
        <f>AND((ABS($Z63)&lt;$AM$5),($AA63&lt;-$AM$3),($W63&gt;$AM$4),(ABS($Y63)&lt;$AM$5))</f>
        <v>0</v>
      </c>
      <c r="AH63" t="b">
        <f>AND(($Z63&lt;-$AM$3),($AA63&lt;-$AM$3),(ABS($W63)&lt;$AM$5),(ABS($Y63)&lt;$AM$5))</f>
        <v>0</v>
      </c>
      <c r="AI63">
        <f t="shared" si="0"/>
        <v>2</v>
      </c>
      <c r="AJ63" t="str">
        <f>VLOOKUP(AI63,Sheet1!$A$1:$B$7,2)</f>
        <v>flip</v>
      </c>
    </row>
    <row r="64" spans="2:36" x14ac:dyDescent="0.35">
      <c r="B64">
        <v>367.60551368267397</v>
      </c>
      <c r="C64">
        <v>145.835041707464</v>
      </c>
      <c r="D64">
        <v>319.30923823496698</v>
      </c>
      <c r="E64">
        <v>144.17402505370501</v>
      </c>
      <c r="F64">
        <v>414.49730558229601</v>
      </c>
      <c r="G64">
        <v>153.49164031272699</v>
      </c>
      <c r="H64">
        <v>275.29085710715299</v>
      </c>
      <c r="I64">
        <v>153.81093192554101</v>
      </c>
      <c r="J64">
        <v>378.92720733208603</v>
      </c>
      <c r="K64">
        <v>145.889161253076</v>
      </c>
      <c r="L64">
        <v>318.177496019697</v>
      </c>
      <c r="M64">
        <v>143.78832093252899</v>
      </c>
      <c r="N64">
        <v>362.89807529057703</v>
      </c>
      <c r="O64">
        <v>233.261389218223</v>
      </c>
      <c r="P64">
        <v>330.51325745303802</v>
      </c>
      <c r="Q64">
        <v>235.203031939129</v>
      </c>
      <c r="S64" s="1">
        <f>B64-D64</f>
        <v>48.296275447706989</v>
      </c>
      <c r="T64" s="1">
        <f>C64-E64</f>
        <v>1.6610166537589919</v>
      </c>
      <c r="V64" s="1">
        <f>F64-B64</f>
        <v>46.891791899622035</v>
      </c>
      <c r="W64" s="1">
        <f>J64-B64</f>
        <v>11.321693649412055</v>
      </c>
      <c r="X64" s="1">
        <f>D64-H64</f>
        <v>44.018381127813996</v>
      </c>
      <c r="Y64" s="1">
        <f>D64-L64</f>
        <v>1.1317422152699805</v>
      </c>
      <c r="Z64" s="1">
        <f>C64-K64</f>
        <v>-5.41195456119965E-2</v>
      </c>
      <c r="AA64" s="1">
        <f>E64-M64</f>
        <v>0.38570412117601904</v>
      </c>
      <c r="AB64" s="1"/>
      <c r="AC64" t="b">
        <f>AND(($Z64&gt;$AM$3),($AA64&gt;$AM$3),(ABS($W64)&lt;$AM$5),(ABS($Y64)&lt;$AM$5))</f>
        <v>0</v>
      </c>
      <c r="AD64" t="b">
        <f>AND((ABS($Z64)&lt;$AM$5),(ABS($AA64)&lt;$AM$5),($W64&gt;$AM$4),($Y64&gt;$AM$4))</f>
        <v>0</v>
      </c>
      <c r="AE64" t="b">
        <f>AND((ABS($Z64)&lt;$AM$5),(ABS($AA64)&lt;$AM$5),(ABS($W64)&lt;$AM$5),(ABS($Y64)&lt;$AM$5))</f>
        <v>1</v>
      </c>
      <c r="AF64" t="b">
        <f>AND(($Z64&lt;-$AM$3),(ABS($AA64)&lt;$AM$5),(ABS($W64)&lt;$AM$5),($Y64&gt;$AM$4))</f>
        <v>0</v>
      </c>
      <c r="AG64" t="b">
        <f>AND((ABS($Z64)&lt;$AM$5),($AA64&lt;-$AM$3),($W64&gt;$AM$4),(ABS($Y64)&lt;$AM$5))</f>
        <v>0</v>
      </c>
      <c r="AH64" t="b">
        <f>AND(($Z64&lt;-$AM$3),($AA64&lt;-$AM$3),(ABS($W64)&lt;$AM$5),(ABS($Y64)&lt;$AM$5))</f>
        <v>0</v>
      </c>
      <c r="AI64">
        <f t="shared" ref="AI64:AI127" si="1">IF(AC64,0,IF(AD64,1,IF(AE64,2,IF(AF64,3,IF(AG64,4,IF(AH64,5,999))))))</f>
        <v>2</v>
      </c>
      <c r="AJ64" t="str">
        <f>VLOOKUP(AI64,Sheet1!$A$1:$B$7,2)</f>
        <v>flip</v>
      </c>
    </row>
    <row r="65" spans="2:36" x14ac:dyDescent="0.35">
      <c r="B65">
        <v>366.21800475399198</v>
      </c>
      <c r="C65">
        <v>147.462707543725</v>
      </c>
      <c r="D65">
        <v>316.27169399653098</v>
      </c>
      <c r="E65">
        <v>144.69529617664401</v>
      </c>
      <c r="F65">
        <v>411.18835159952602</v>
      </c>
      <c r="G65">
        <v>153.93995740700899</v>
      </c>
      <c r="H65">
        <v>270.57666169900199</v>
      </c>
      <c r="I65">
        <v>153.435732174121</v>
      </c>
      <c r="J65">
        <v>372.73958275480101</v>
      </c>
      <c r="K65">
        <v>143.32018378421</v>
      </c>
      <c r="L65">
        <v>321.53916779287601</v>
      </c>
      <c r="M65">
        <v>142.36728289162599</v>
      </c>
      <c r="N65">
        <v>359.12685978845701</v>
      </c>
      <c r="O65">
        <v>236.94720068643201</v>
      </c>
      <c r="P65">
        <v>326.35860087558899</v>
      </c>
      <c r="Q65">
        <v>237.058107122054</v>
      </c>
      <c r="S65" s="1">
        <f>B65-D65</f>
        <v>49.946310757460992</v>
      </c>
      <c r="T65" s="1">
        <f>C65-E65</f>
        <v>2.7674113670809959</v>
      </c>
      <c r="V65" s="1">
        <f>F65-B65</f>
        <v>44.970346845534038</v>
      </c>
      <c r="W65" s="1">
        <f>J65-B65</f>
        <v>6.5215780008090292</v>
      </c>
      <c r="X65" s="1">
        <f>D65-H65</f>
        <v>45.695032297528996</v>
      </c>
      <c r="Y65" s="1">
        <f>D65-L65</f>
        <v>-5.2674737963450298</v>
      </c>
      <c r="Z65" s="1">
        <f>C65-K65</f>
        <v>4.1425237595150008</v>
      </c>
      <c r="AA65" s="1">
        <f>E65-M65</f>
        <v>2.3280132850180166</v>
      </c>
      <c r="AB65" s="1"/>
      <c r="AC65" t="b">
        <f>AND(($Z65&gt;$AM$3),($AA65&gt;$AM$3),(ABS($W65)&lt;$AM$5),(ABS($Y65)&lt;$AM$5))</f>
        <v>0</v>
      </c>
      <c r="AD65" t="b">
        <f>AND((ABS($Z65)&lt;$AM$5),(ABS($AA65)&lt;$AM$5),($W65&gt;$AM$4),($Y65&gt;$AM$4))</f>
        <v>0</v>
      </c>
      <c r="AE65" t="b">
        <f>AND((ABS($Z65)&lt;$AM$5),(ABS($AA65)&lt;$AM$5),(ABS($W65)&lt;$AM$5),(ABS($Y65)&lt;$AM$5))</f>
        <v>1</v>
      </c>
      <c r="AF65" t="b">
        <f>AND(($Z65&lt;-$AM$3),(ABS($AA65)&lt;$AM$5),(ABS($W65)&lt;$AM$5),($Y65&gt;$AM$4))</f>
        <v>0</v>
      </c>
      <c r="AG65" t="b">
        <f>AND((ABS($Z65)&lt;$AM$5),($AA65&lt;-$AM$3),($W65&gt;$AM$4),(ABS($Y65)&lt;$AM$5))</f>
        <v>0</v>
      </c>
      <c r="AH65" t="b">
        <f>AND(($Z65&lt;-$AM$3),($AA65&lt;-$AM$3),(ABS($W65)&lt;$AM$5),(ABS($Y65)&lt;$AM$5))</f>
        <v>0</v>
      </c>
      <c r="AI65">
        <f t="shared" si="1"/>
        <v>2</v>
      </c>
      <c r="AJ65" t="str">
        <f>VLOOKUP(AI65,Sheet1!$A$1:$B$7,2)</f>
        <v>flip</v>
      </c>
    </row>
    <row r="66" spans="2:36" x14ac:dyDescent="0.35">
      <c r="B66">
        <v>364.29124238554999</v>
      </c>
      <c r="C66">
        <v>147.37118505272201</v>
      </c>
      <c r="D66">
        <v>313.56856263267599</v>
      </c>
      <c r="E66">
        <v>143.09028069010199</v>
      </c>
      <c r="F66">
        <v>407.66784957234802</v>
      </c>
      <c r="G66">
        <v>153.58882654040801</v>
      </c>
      <c r="H66">
        <v>271.048610018327</v>
      </c>
      <c r="I66">
        <v>154.006208294793</v>
      </c>
      <c r="J66">
        <v>375.47607229030899</v>
      </c>
      <c r="K66">
        <v>146.518724181435</v>
      </c>
      <c r="L66">
        <v>321.22344536803899</v>
      </c>
      <c r="M66">
        <v>142.15135465464601</v>
      </c>
      <c r="N66">
        <v>359.17931073084799</v>
      </c>
      <c r="O66">
        <v>236.65296437624301</v>
      </c>
      <c r="P66">
        <v>323.743784634799</v>
      </c>
      <c r="Q66">
        <v>236.84894747260199</v>
      </c>
      <c r="S66" s="1">
        <f>B66-D66</f>
        <v>50.722679752874001</v>
      </c>
      <c r="T66" s="1">
        <f>C66-E66</f>
        <v>4.2809043626200207</v>
      </c>
      <c r="V66" s="1">
        <f>F66-B66</f>
        <v>43.376607186798026</v>
      </c>
      <c r="W66" s="1">
        <f>J66-B66</f>
        <v>11.184829904758999</v>
      </c>
      <c r="X66" s="1">
        <f>D66-H66</f>
        <v>42.519952614348995</v>
      </c>
      <c r="Y66" s="1">
        <f>D66-L66</f>
        <v>-7.6548827353630031</v>
      </c>
      <c r="Z66" s="1">
        <f>C66-K66</f>
        <v>0.85246087128700765</v>
      </c>
      <c r="AA66" s="1">
        <f>E66-M66</f>
        <v>0.93892603545597808</v>
      </c>
      <c r="AB66" s="1"/>
      <c r="AC66" t="b">
        <f>AND(($Z66&gt;$AM$3),($AA66&gt;$AM$3),(ABS($W66)&lt;$AM$5),(ABS($Y66)&lt;$AM$5))</f>
        <v>0</v>
      </c>
      <c r="AD66" t="b">
        <f>AND((ABS($Z66)&lt;$AM$5),(ABS($AA66)&lt;$AM$5),($W66&gt;$AM$4),($Y66&gt;$AM$4))</f>
        <v>0</v>
      </c>
      <c r="AE66" t="b">
        <f>AND((ABS($Z66)&lt;$AM$5),(ABS($AA66)&lt;$AM$5),(ABS($W66)&lt;$AM$5),(ABS($Y66)&lt;$AM$5))</f>
        <v>1</v>
      </c>
      <c r="AF66" t="b">
        <f>AND(($Z66&lt;-$AM$3),(ABS($AA66)&lt;$AM$5),(ABS($W66)&lt;$AM$5),($Y66&gt;$AM$4))</f>
        <v>0</v>
      </c>
      <c r="AG66" t="b">
        <f>AND((ABS($Z66)&lt;$AM$5),($AA66&lt;-$AM$3),($W66&gt;$AM$4),(ABS($Y66)&lt;$AM$5))</f>
        <v>0</v>
      </c>
      <c r="AH66" t="b">
        <f>AND(($Z66&lt;-$AM$3),($AA66&lt;-$AM$3),(ABS($W66)&lt;$AM$5),(ABS($Y66)&lt;$AM$5))</f>
        <v>0</v>
      </c>
      <c r="AI66">
        <f t="shared" si="1"/>
        <v>2</v>
      </c>
      <c r="AJ66" t="str">
        <f>VLOOKUP(AI66,Sheet1!$A$1:$B$7,2)</f>
        <v>flip</v>
      </c>
    </row>
    <row r="67" spans="2:36" x14ac:dyDescent="0.35">
      <c r="B67">
        <v>362.57717765337998</v>
      </c>
      <c r="C67">
        <v>149.452947249624</v>
      </c>
      <c r="D67">
        <v>313.634375501394</v>
      </c>
      <c r="E67">
        <v>148.989492017169</v>
      </c>
      <c r="F67">
        <v>406.47621576631599</v>
      </c>
      <c r="G67">
        <v>158.06313448174001</v>
      </c>
      <c r="H67">
        <v>269.68649721070301</v>
      </c>
      <c r="I67">
        <v>158.78943219497299</v>
      </c>
      <c r="J67">
        <v>363.39448805292199</v>
      </c>
      <c r="K67">
        <v>146.67133129676299</v>
      </c>
      <c r="L67">
        <v>319.907566932328</v>
      </c>
      <c r="M67">
        <v>150.21000561704</v>
      </c>
      <c r="N67">
        <v>358.89006146134102</v>
      </c>
      <c r="O67">
        <v>239.140423619469</v>
      </c>
      <c r="P67">
        <v>325.98570306907499</v>
      </c>
      <c r="Q67">
        <v>238.65510436495501</v>
      </c>
      <c r="S67" s="1">
        <f>B67-D67</f>
        <v>48.942802151985973</v>
      </c>
      <c r="T67" s="1">
        <f>C67-E67</f>
        <v>0.46345523245500431</v>
      </c>
      <c r="V67" s="1">
        <f>F67-B67</f>
        <v>43.899038112936012</v>
      </c>
      <c r="W67" s="1">
        <f>J67-B67</f>
        <v>0.81731039954200924</v>
      </c>
      <c r="X67" s="1">
        <f>D67-H67</f>
        <v>43.947878290690994</v>
      </c>
      <c r="Y67" s="1">
        <f>D67-L67</f>
        <v>-6.2731914309339913</v>
      </c>
      <c r="Z67" s="1">
        <f>C67-K67</f>
        <v>2.7816159528610171</v>
      </c>
      <c r="AA67" s="1">
        <f>E67-M67</f>
        <v>-1.2205135998709977</v>
      </c>
      <c r="AB67" s="1"/>
      <c r="AC67" t="b">
        <f>AND(($Z67&gt;$AM$3),($AA67&gt;$AM$3),(ABS($W67)&lt;$AM$5),(ABS($Y67)&lt;$AM$5))</f>
        <v>0</v>
      </c>
      <c r="AD67" t="b">
        <f>AND((ABS($Z67)&lt;$AM$5),(ABS($AA67)&lt;$AM$5),($W67&gt;$AM$4),($Y67&gt;$AM$4))</f>
        <v>0</v>
      </c>
      <c r="AE67" t="b">
        <f>AND((ABS($Z67)&lt;$AM$5),(ABS($AA67)&lt;$AM$5),(ABS($W67)&lt;$AM$5),(ABS($Y67)&lt;$AM$5))</f>
        <v>1</v>
      </c>
      <c r="AF67" t="b">
        <f>AND(($Z67&lt;-$AM$3),(ABS($AA67)&lt;$AM$5),(ABS($W67)&lt;$AM$5),($Y67&gt;$AM$4))</f>
        <v>0</v>
      </c>
      <c r="AG67" t="b">
        <f>AND((ABS($Z67)&lt;$AM$5),($AA67&lt;-$AM$3),($W67&gt;$AM$4),(ABS($Y67)&lt;$AM$5))</f>
        <v>0</v>
      </c>
      <c r="AH67" t="b">
        <f>AND(($Z67&lt;-$AM$3),($AA67&lt;-$AM$3),(ABS($W67)&lt;$AM$5),(ABS($Y67)&lt;$AM$5))</f>
        <v>0</v>
      </c>
      <c r="AI67">
        <f t="shared" si="1"/>
        <v>2</v>
      </c>
      <c r="AJ67" t="str">
        <f>VLOOKUP(AI67,Sheet1!$A$1:$B$7,2)</f>
        <v>flip</v>
      </c>
    </row>
    <row r="68" spans="2:36" x14ac:dyDescent="0.35">
      <c r="B68">
        <v>356.71777547441502</v>
      </c>
      <c r="C68">
        <v>157.30016293031699</v>
      </c>
      <c r="D68">
        <v>309.13820577081998</v>
      </c>
      <c r="E68">
        <v>152.93048193288399</v>
      </c>
      <c r="F68">
        <v>403.05970106079599</v>
      </c>
      <c r="G68">
        <v>162.48330920745599</v>
      </c>
      <c r="H68">
        <v>265.20646467404703</v>
      </c>
      <c r="I68">
        <v>163.76842506844099</v>
      </c>
      <c r="J68">
        <v>359.94882496235601</v>
      </c>
      <c r="K68">
        <v>155.52611433678399</v>
      </c>
      <c r="L68">
        <v>313.110326492767</v>
      </c>
      <c r="M68">
        <v>152.23740716817201</v>
      </c>
      <c r="N68">
        <v>353.43788134919799</v>
      </c>
      <c r="O68">
        <v>244.52637480882899</v>
      </c>
      <c r="P68">
        <v>320.043620852309</v>
      </c>
      <c r="Q68">
        <v>244.86044079254299</v>
      </c>
      <c r="S68" s="1">
        <f>B68-D68</f>
        <v>47.579569703595041</v>
      </c>
      <c r="T68" s="1">
        <f>C68-E68</f>
        <v>4.3696809974329938</v>
      </c>
      <c r="V68" s="1">
        <f>F68-B68</f>
        <v>46.341925586380967</v>
      </c>
      <c r="W68" s="1">
        <f>J68-B68</f>
        <v>3.231049487940993</v>
      </c>
      <c r="X68" s="1">
        <f>D68-H68</f>
        <v>43.931741096772953</v>
      </c>
      <c r="Y68" s="1">
        <f>D68-L68</f>
        <v>-3.9721207219470216</v>
      </c>
      <c r="Z68" s="1">
        <f>C68-K68</f>
        <v>1.7740485935329957</v>
      </c>
      <c r="AA68" s="1">
        <f>E68-M68</f>
        <v>0.69307476471198015</v>
      </c>
      <c r="AB68" s="1"/>
      <c r="AC68" t="b">
        <f>AND(($Z68&gt;$AM$3),($AA68&gt;$AM$3),(ABS($W68)&lt;$AM$5),(ABS($Y68)&lt;$AM$5))</f>
        <v>0</v>
      </c>
      <c r="AD68" t="b">
        <f>AND((ABS($Z68)&lt;$AM$5),(ABS($AA68)&lt;$AM$5),($W68&gt;$AM$4),($Y68&gt;$AM$4))</f>
        <v>0</v>
      </c>
      <c r="AE68" t="b">
        <f>AND((ABS($Z68)&lt;$AM$5),(ABS($AA68)&lt;$AM$5),(ABS($W68)&lt;$AM$5),(ABS($Y68)&lt;$AM$5))</f>
        <v>1</v>
      </c>
      <c r="AF68" t="b">
        <f>AND(($Z68&lt;-$AM$3),(ABS($AA68)&lt;$AM$5),(ABS($W68)&lt;$AM$5),($Y68&gt;$AM$4))</f>
        <v>0</v>
      </c>
      <c r="AG68" t="b">
        <f>AND((ABS($Z68)&lt;$AM$5),($AA68&lt;-$AM$3),($W68&gt;$AM$4),(ABS($Y68)&lt;$AM$5))</f>
        <v>0</v>
      </c>
      <c r="AH68" t="b">
        <f>AND(($Z68&lt;-$AM$3),($AA68&lt;-$AM$3),(ABS($W68)&lt;$AM$5),(ABS($Y68)&lt;$AM$5))</f>
        <v>0</v>
      </c>
      <c r="AI68">
        <f t="shared" si="1"/>
        <v>2</v>
      </c>
      <c r="AJ68" t="str">
        <f>VLOOKUP(AI68,Sheet1!$A$1:$B$7,2)</f>
        <v>flip</v>
      </c>
    </row>
    <row r="69" spans="2:36" x14ac:dyDescent="0.35">
      <c r="B69">
        <v>351.45664088533903</v>
      </c>
      <c r="C69">
        <v>155.895863748756</v>
      </c>
      <c r="D69">
        <v>303.43285149307599</v>
      </c>
      <c r="E69">
        <v>152.515381133581</v>
      </c>
      <c r="F69">
        <v>396.113385385811</v>
      </c>
      <c r="G69">
        <v>163.33361732531199</v>
      </c>
      <c r="H69">
        <v>260.65021243705502</v>
      </c>
      <c r="I69">
        <v>161.48528472061599</v>
      </c>
      <c r="J69">
        <v>351.972932017056</v>
      </c>
      <c r="K69">
        <v>153.76495038732099</v>
      </c>
      <c r="L69">
        <v>302.83658429909599</v>
      </c>
      <c r="M69">
        <v>152.03004542667301</v>
      </c>
      <c r="N69">
        <v>346.34883597375398</v>
      </c>
      <c r="O69">
        <v>240.08980974838499</v>
      </c>
      <c r="P69">
        <v>312.88639978586502</v>
      </c>
      <c r="Q69">
        <v>241.619465648497</v>
      </c>
      <c r="S69" s="1">
        <f>B69-D69</f>
        <v>48.023789392263041</v>
      </c>
      <c r="T69" s="1">
        <f>C69-E69</f>
        <v>3.3804826151749978</v>
      </c>
      <c r="V69" s="1">
        <f>F69-B69</f>
        <v>44.656744500471973</v>
      </c>
      <c r="W69" s="1">
        <f>J69-B69</f>
        <v>0.51629113171696872</v>
      </c>
      <c r="X69" s="1">
        <f>D69-H69</f>
        <v>42.782639056020969</v>
      </c>
      <c r="Y69" s="1">
        <f>D69-L69</f>
        <v>0.5962671939799975</v>
      </c>
      <c r="Z69" s="1">
        <f>C69-K69</f>
        <v>2.130913361435006</v>
      </c>
      <c r="AA69" s="1">
        <f>E69-M69</f>
        <v>0.48533570690798911</v>
      </c>
      <c r="AB69" s="1"/>
      <c r="AC69" t="b">
        <f>AND(($Z69&gt;$AM$3),($AA69&gt;$AM$3),(ABS($W69)&lt;$AM$5),(ABS($Y69)&lt;$AM$5))</f>
        <v>0</v>
      </c>
      <c r="AD69" t="b">
        <f>AND((ABS($Z69)&lt;$AM$5),(ABS($AA69)&lt;$AM$5),($W69&gt;$AM$4),($Y69&gt;$AM$4))</f>
        <v>0</v>
      </c>
      <c r="AE69" t="b">
        <f>AND((ABS($Z69)&lt;$AM$5),(ABS($AA69)&lt;$AM$5),(ABS($W69)&lt;$AM$5),(ABS($Y69)&lt;$AM$5))</f>
        <v>1</v>
      </c>
      <c r="AF69" t="b">
        <f>AND(($Z69&lt;-$AM$3),(ABS($AA69)&lt;$AM$5),(ABS($W69)&lt;$AM$5),($Y69&gt;$AM$4))</f>
        <v>0</v>
      </c>
      <c r="AG69" t="b">
        <f>AND((ABS($Z69)&lt;$AM$5),($AA69&lt;-$AM$3),($W69&gt;$AM$4),(ABS($Y69)&lt;$AM$5))</f>
        <v>0</v>
      </c>
      <c r="AH69" t="b">
        <f>AND(($Z69&lt;-$AM$3),($AA69&lt;-$AM$3),(ABS($W69)&lt;$AM$5),(ABS($Y69)&lt;$AM$5))</f>
        <v>0</v>
      </c>
      <c r="AI69">
        <f t="shared" si="1"/>
        <v>2</v>
      </c>
      <c r="AJ69" t="str">
        <f>VLOOKUP(AI69,Sheet1!$A$1:$B$7,2)</f>
        <v>flip</v>
      </c>
    </row>
    <row r="70" spans="2:36" x14ac:dyDescent="0.35">
      <c r="B70">
        <v>353.397841129634</v>
      </c>
      <c r="C70">
        <v>146.58966082599099</v>
      </c>
      <c r="D70">
        <v>306.69988791901102</v>
      </c>
      <c r="E70">
        <v>144.53708039781699</v>
      </c>
      <c r="F70">
        <v>396.925800920097</v>
      </c>
      <c r="G70">
        <v>156.622567690956</v>
      </c>
      <c r="H70">
        <v>263.13922032360699</v>
      </c>
      <c r="I70">
        <v>155.37015918949399</v>
      </c>
      <c r="J70">
        <v>355.226066312142</v>
      </c>
      <c r="K70">
        <v>141.38869594065801</v>
      </c>
      <c r="L70">
        <v>310.76810767488598</v>
      </c>
      <c r="M70">
        <v>145.82132685260001</v>
      </c>
      <c r="N70">
        <v>351.24660305125599</v>
      </c>
      <c r="O70">
        <v>231.53920534549201</v>
      </c>
      <c r="P70">
        <v>315.18518095332797</v>
      </c>
      <c r="Q70">
        <v>231.78696606174299</v>
      </c>
      <c r="S70" s="1">
        <f>B70-D70</f>
        <v>46.697953210622984</v>
      </c>
      <c r="T70" s="1">
        <f>C70-E70</f>
        <v>2.0525804281739966</v>
      </c>
      <c r="V70" s="1">
        <f>F70-B70</f>
        <v>43.527959790463001</v>
      </c>
      <c r="W70" s="1">
        <f>J70-B70</f>
        <v>1.8282251825079925</v>
      </c>
      <c r="X70" s="1">
        <f>D70-H70</f>
        <v>43.560667595404027</v>
      </c>
      <c r="Y70" s="1">
        <f>D70-L70</f>
        <v>-4.0682197558749635</v>
      </c>
      <c r="Z70" s="1">
        <f>C70-K70</f>
        <v>5.2009648853329793</v>
      </c>
      <c r="AA70" s="1">
        <f>E70-M70</f>
        <v>-1.2842464547830161</v>
      </c>
      <c r="AB70" s="1"/>
      <c r="AC70" t="b">
        <f>AND(($Z70&gt;$AM$3),($AA70&gt;$AM$3),(ABS($W70)&lt;$AM$5),(ABS($Y70)&lt;$AM$5))</f>
        <v>0</v>
      </c>
      <c r="AD70" t="b">
        <f>AND((ABS($Z70)&lt;$AM$5),(ABS($AA70)&lt;$AM$5),($W70&gt;$AM$4),($Y70&gt;$AM$4))</f>
        <v>0</v>
      </c>
      <c r="AE70" t="b">
        <f>AND((ABS($Z70)&lt;$AM$5),(ABS($AA70)&lt;$AM$5),(ABS($W70)&lt;$AM$5),(ABS($Y70)&lt;$AM$5))</f>
        <v>1</v>
      </c>
      <c r="AF70" t="b">
        <f>AND(($Z70&lt;-$AM$3),(ABS($AA70)&lt;$AM$5),(ABS($W70)&lt;$AM$5),($Y70&gt;$AM$4))</f>
        <v>0</v>
      </c>
      <c r="AG70" t="b">
        <f>AND((ABS($Z70)&lt;$AM$5),($AA70&lt;-$AM$3),($W70&gt;$AM$4),(ABS($Y70)&lt;$AM$5))</f>
        <v>0</v>
      </c>
      <c r="AH70" t="b">
        <f>AND(($Z70&lt;-$AM$3),($AA70&lt;-$AM$3),(ABS($W70)&lt;$AM$5),(ABS($Y70)&lt;$AM$5))</f>
        <v>0</v>
      </c>
      <c r="AI70">
        <f t="shared" si="1"/>
        <v>2</v>
      </c>
      <c r="AJ70" t="str">
        <f>VLOOKUP(AI70,Sheet1!$A$1:$B$7,2)</f>
        <v>flip</v>
      </c>
    </row>
    <row r="71" spans="2:36" x14ac:dyDescent="0.35">
      <c r="B71">
        <v>350.61927277141598</v>
      </c>
      <c r="C71">
        <v>150.61826113162499</v>
      </c>
      <c r="D71">
        <v>301.38945135083401</v>
      </c>
      <c r="E71">
        <v>148.88369707426099</v>
      </c>
      <c r="F71">
        <v>392.98455743051397</v>
      </c>
      <c r="G71">
        <v>158.35187206308601</v>
      </c>
      <c r="H71">
        <v>260.31402636101598</v>
      </c>
      <c r="I71">
        <v>158.399483356112</v>
      </c>
      <c r="J71">
        <v>357.03431212318202</v>
      </c>
      <c r="K71">
        <v>144.614889455396</v>
      </c>
      <c r="L71">
        <v>306.95923622938801</v>
      </c>
      <c r="M71">
        <v>147.455579664944</v>
      </c>
      <c r="N71">
        <v>345.34462734421197</v>
      </c>
      <c r="O71">
        <v>233.55788361950599</v>
      </c>
      <c r="P71">
        <v>312.78913356304901</v>
      </c>
      <c r="Q71">
        <v>235.93700384740799</v>
      </c>
      <c r="S71" s="1">
        <f>B71-D71</f>
        <v>49.22982142058197</v>
      </c>
      <c r="T71" s="1">
        <f>C71-E71</f>
        <v>1.7345640573639969</v>
      </c>
      <c r="V71" s="1">
        <f>F71-B71</f>
        <v>42.365284659097995</v>
      </c>
      <c r="W71" s="1">
        <f>J71-B71</f>
        <v>6.4150393517660405</v>
      </c>
      <c r="X71" s="1">
        <f>D71-H71</f>
        <v>41.075424989818032</v>
      </c>
      <c r="Y71" s="1">
        <f>D71-L71</f>
        <v>-5.5697848785540032</v>
      </c>
      <c r="Z71" s="1">
        <f>C71-K71</f>
        <v>6.0033716762289941</v>
      </c>
      <c r="AA71" s="1">
        <f>E71-M71</f>
        <v>1.4281174093169966</v>
      </c>
      <c r="AB71" s="1"/>
      <c r="AC71" t="b">
        <f>AND(($Z71&gt;$AM$3),($AA71&gt;$AM$3),(ABS($W71)&lt;$AM$5),(ABS($Y71)&lt;$AM$5))</f>
        <v>0</v>
      </c>
      <c r="AD71" t="b">
        <f>AND((ABS($Z71)&lt;$AM$5),(ABS($AA71)&lt;$AM$5),($W71&gt;$AM$4),($Y71&gt;$AM$4))</f>
        <v>0</v>
      </c>
      <c r="AE71" t="b">
        <f>AND((ABS($Z71)&lt;$AM$5),(ABS($AA71)&lt;$AM$5),(ABS($W71)&lt;$AM$5),(ABS($Y71)&lt;$AM$5))</f>
        <v>1</v>
      </c>
      <c r="AF71" t="b">
        <f>AND(($Z71&lt;-$AM$3),(ABS($AA71)&lt;$AM$5),(ABS($W71)&lt;$AM$5),($Y71&gt;$AM$4))</f>
        <v>0</v>
      </c>
      <c r="AG71" t="b">
        <f>AND((ABS($Z71)&lt;$AM$5),($AA71&lt;-$AM$3),($W71&gt;$AM$4),(ABS($Y71)&lt;$AM$5))</f>
        <v>0</v>
      </c>
      <c r="AH71" t="b">
        <f>AND(($Z71&lt;-$AM$3),($AA71&lt;-$AM$3),(ABS($W71)&lt;$AM$5),(ABS($Y71)&lt;$AM$5))</f>
        <v>0</v>
      </c>
      <c r="AI71">
        <f t="shared" si="1"/>
        <v>2</v>
      </c>
      <c r="AJ71" t="str">
        <f>VLOOKUP(AI71,Sheet1!$A$1:$B$7,2)</f>
        <v>flip</v>
      </c>
    </row>
    <row r="72" spans="2:36" x14ac:dyDescent="0.35">
      <c r="B72">
        <v>351.76257382071901</v>
      </c>
      <c r="C72">
        <v>137.74664396967401</v>
      </c>
      <c r="D72">
        <v>303.722014464849</v>
      </c>
      <c r="E72">
        <v>138.83490596714699</v>
      </c>
      <c r="F72">
        <v>396.28023602574501</v>
      </c>
      <c r="G72">
        <v>139.435998541608</v>
      </c>
      <c r="H72">
        <v>260.182736654417</v>
      </c>
      <c r="I72">
        <v>133.90518994966399</v>
      </c>
      <c r="J72">
        <v>349.34469744304101</v>
      </c>
      <c r="K72">
        <v>117.23740301474901</v>
      </c>
      <c r="L72">
        <v>304.88141052342502</v>
      </c>
      <c r="M72">
        <v>116.71751123150101</v>
      </c>
      <c r="N72">
        <v>348.38181120524399</v>
      </c>
      <c r="O72">
        <v>228.09171841966099</v>
      </c>
      <c r="P72">
        <v>317.77624048892898</v>
      </c>
      <c r="Q72">
        <v>232.165353464525</v>
      </c>
      <c r="S72" s="1">
        <f>B72-D72</f>
        <v>48.040559355870016</v>
      </c>
      <c r="T72" s="1">
        <f>C72-E72</f>
        <v>-1.0882619974729835</v>
      </c>
      <c r="V72" s="1">
        <f>F72-B72</f>
        <v>44.517662205025999</v>
      </c>
      <c r="W72" s="1">
        <f>J72-B72</f>
        <v>-2.4178763776779988</v>
      </c>
      <c r="X72" s="1">
        <f>D72-H72</f>
        <v>43.539277810431997</v>
      </c>
      <c r="Y72" s="1">
        <f>D72-L72</f>
        <v>-1.1593960585760215</v>
      </c>
      <c r="Z72" s="1">
        <f>C72-K72</f>
        <v>20.509240954925005</v>
      </c>
      <c r="AA72" s="1">
        <f>E72-M72</f>
        <v>22.117394735645988</v>
      </c>
      <c r="AB72" s="1"/>
      <c r="AC72" t="b">
        <f>AND(($Z72&gt;$AM$3),($AA72&gt;$AM$3),(ABS($W72)&lt;$AM$5),(ABS($Y72)&lt;$AM$5))</f>
        <v>0</v>
      </c>
      <c r="AD72" t="b">
        <f>AND((ABS($Z72)&lt;$AM$5),(ABS($AA72)&lt;$AM$5),($W72&gt;$AM$4),($Y72&gt;$AM$4))</f>
        <v>0</v>
      </c>
      <c r="AE72" t="b">
        <f>AND((ABS($Z72)&lt;$AM$5),(ABS($AA72)&lt;$AM$5),(ABS($W72)&lt;$AM$5),(ABS($Y72)&lt;$AM$5))</f>
        <v>1</v>
      </c>
      <c r="AF72" t="b">
        <f>AND(($Z72&lt;-$AM$3),(ABS($AA72)&lt;$AM$5),(ABS($W72)&lt;$AM$5),($Y72&gt;$AM$4))</f>
        <v>0</v>
      </c>
      <c r="AG72" t="b">
        <f>AND((ABS($Z72)&lt;$AM$5),($AA72&lt;-$AM$3),($W72&gt;$AM$4),(ABS($Y72)&lt;$AM$5))</f>
        <v>0</v>
      </c>
      <c r="AH72" t="b">
        <f>AND(($Z72&lt;-$AM$3),($AA72&lt;-$AM$3),(ABS($W72)&lt;$AM$5),(ABS($Y72)&lt;$AM$5))</f>
        <v>0</v>
      </c>
      <c r="AI72">
        <f t="shared" si="1"/>
        <v>2</v>
      </c>
      <c r="AJ72" t="str">
        <f>VLOOKUP(AI72,Sheet1!$A$1:$B$7,2)</f>
        <v>flip</v>
      </c>
    </row>
    <row r="73" spans="2:36" x14ac:dyDescent="0.35">
      <c r="B73">
        <v>351.736608086415</v>
      </c>
      <c r="C73">
        <v>143.30238229376499</v>
      </c>
      <c r="D73">
        <v>305.68176365953298</v>
      </c>
      <c r="E73">
        <v>143.41214782843801</v>
      </c>
      <c r="F73">
        <v>379.42356573650198</v>
      </c>
      <c r="G73">
        <v>114.017797232178</v>
      </c>
      <c r="H73">
        <v>277.315012854987</v>
      </c>
      <c r="I73">
        <v>109.026464095327</v>
      </c>
      <c r="J73">
        <v>360.609647681551</v>
      </c>
      <c r="K73">
        <v>72.795107238640398</v>
      </c>
      <c r="L73">
        <v>296.88155862769003</v>
      </c>
      <c r="M73">
        <v>71.6525475016104</v>
      </c>
      <c r="N73">
        <v>350.51998722986298</v>
      </c>
      <c r="O73">
        <v>236.899395472907</v>
      </c>
      <c r="P73">
        <v>314.600944338251</v>
      </c>
      <c r="Q73">
        <v>236.900945264239</v>
      </c>
      <c r="S73" s="1">
        <f>B73-D73</f>
        <v>46.054844426882028</v>
      </c>
      <c r="T73" s="1">
        <f>C73-E73</f>
        <v>-0.10976553467301642</v>
      </c>
      <c r="V73" s="1">
        <f>F73-B73</f>
        <v>27.686957650086981</v>
      </c>
      <c r="W73" s="1">
        <f>J73-B73</f>
        <v>8.8730395951359924</v>
      </c>
      <c r="X73" s="1">
        <f>D73-H73</f>
        <v>28.366750804545973</v>
      </c>
      <c r="Y73" s="1">
        <f>D73-L73</f>
        <v>8.8002050318429497</v>
      </c>
      <c r="Z73" s="1">
        <f>C73-K73</f>
        <v>70.507275055124595</v>
      </c>
      <c r="AA73" s="1">
        <f>E73-M73</f>
        <v>71.759600326827609</v>
      </c>
      <c r="AB73" s="1"/>
      <c r="AC73" t="b">
        <f>AND(($Z73&gt;$AM$3),($AA73&gt;$AM$3),(ABS($W73)&lt;$AM$5),(ABS($Y73)&lt;$AM$5))</f>
        <v>1</v>
      </c>
      <c r="AD73" t="b">
        <f>AND((ABS($Z73)&lt;$AM$5),(ABS($AA73)&lt;$AM$5),($W73&gt;$AM$4),($Y73&gt;$AM$4))</f>
        <v>0</v>
      </c>
      <c r="AE73" t="b">
        <f>AND((ABS($Z73)&lt;$AM$5),(ABS($AA73)&lt;$AM$5),(ABS($W73)&lt;$AM$5),(ABS($Y73)&lt;$AM$5))</f>
        <v>0</v>
      </c>
      <c r="AF73" t="b">
        <f>AND(($Z73&lt;-$AM$3),(ABS($AA73)&lt;$AM$5),(ABS($W73)&lt;$AM$5),($Y73&gt;$AM$4))</f>
        <v>0</v>
      </c>
      <c r="AG73" t="b">
        <f>AND((ABS($Z73)&lt;$AM$5),($AA73&lt;-$AM$3),($W73&gt;$AM$4),(ABS($Y73)&lt;$AM$5))</f>
        <v>0</v>
      </c>
      <c r="AH73" t="b">
        <f>AND(($Z73&lt;-$AM$3),($AA73&lt;-$AM$3),(ABS($W73)&lt;$AM$5),(ABS($Y73)&lt;$AM$5))</f>
        <v>0</v>
      </c>
      <c r="AI73">
        <f t="shared" si="1"/>
        <v>0</v>
      </c>
      <c r="AJ73" t="str">
        <f>VLOOKUP(AI73,Sheet1!$A$1:$B$7,2)</f>
        <v>takeoff</v>
      </c>
    </row>
    <row r="74" spans="2:36" x14ac:dyDescent="0.35">
      <c r="B74">
        <v>347.55788890483001</v>
      </c>
      <c r="C74">
        <v>140.16947724098301</v>
      </c>
      <c r="D74">
        <v>308.901642954556</v>
      </c>
      <c r="E74">
        <v>143.25996511834299</v>
      </c>
      <c r="F74">
        <v>368.56889119080398</v>
      </c>
      <c r="G74">
        <v>108.838583561129</v>
      </c>
      <c r="H74">
        <v>289.18604376191701</v>
      </c>
      <c r="I74">
        <v>108.381905747266</v>
      </c>
      <c r="J74">
        <v>352.739905768661</v>
      </c>
      <c r="K74">
        <v>57.399027463497603</v>
      </c>
      <c r="L74">
        <v>297.49973724991901</v>
      </c>
      <c r="M74">
        <v>58.843615412964098</v>
      </c>
      <c r="N74">
        <v>349.64228444754701</v>
      </c>
      <c r="O74">
        <v>241.97859504006101</v>
      </c>
      <c r="P74">
        <v>315.61720138477398</v>
      </c>
      <c r="Q74">
        <v>241.70337007615299</v>
      </c>
      <c r="S74" s="1">
        <f>B74-D74</f>
        <v>38.656245950274013</v>
      </c>
      <c r="T74" s="1">
        <f>C74-E74</f>
        <v>-3.0904878773599762</v>
      </c>
      <c r="V74" s="1">
        <f>F74-B74</f>
        <v>21.011002285973973</v>
      </c>
      <c r="W74" s="1">
        <f>J74-B74</f>
        <v>5.1820168638309951</v>
      </c>
      <c r="X74" s="1">
        <f>D74-H74</f>
        <v>19.71559919263899</v>
      </c>
      <c r="Y74" s="1">
        <f>D74-L74</f>
        <v>11.401905704636988</v>
      </c>
      <c r="Z74" s="1">
        <f>C74-K74</f>
        <v>82.77044977748541</v>
      </c>
      <c r="AA74" s="1">
        <f>E74-M74</f>
        <v>84.416349705378892</v>
      </c>
      <c r="AB74" s="1"/>
      <c r="AC74" t="b">
        <f>AND(($Z74&gt;$AM$3),($AA74&gt;$AM$3),(ABS($W74)&lt;$AM$5),(ABS($Y74)&lt;$AM$5))</f>
        <v>1</v>
      </c>
      <c r="AD74" t="b">
        <f>AND((ABS($Z74)&lt;$AM$5),(ABS($AA74)&lt;$AM$5),($W74&gt;$AM$4),($Y74&gt;$AM$4))</f>
        <v>0</v>
      </c>
      <c r="AE74" t="b">
        <f>AND((ABS($Z74)&lt;$AM$5),(ABS($AA74)&lt;$AM$5),(ABS($W74)&lt;$AM$5),(ABS($Y74)&lt;$AM$5))</f>
        <v>0</v>
      </c>
      <c r="AF74" t="b">
        <f>AND(($Z74&lt;-$AM$3),(ABS($AA74)&lt;$AM$5),(ABS($W74)&lt;$AM$5),($Y74&gt;$AM$4))</f>
        <v>0</v>
      </c>
      <c r="AG74" t="b">
        <f>AND((ABS($Z74)&lt;$AM$5),($AA74&lt;-$AM$3),($W74&gt;$AM$4),(ABS($Y74)&lt;$AM$5))</f>
        <v>0</v>
      </c>
      <c r="AH74" t="b">
        <f>AND(($Z74&lt;-$AM$3),($AA74&lt;-$AM$3),(ABS($W74)&lt;$AM$5),(ABS($Y74)&lt;$AM$5))</f>
        <v>0</v>
      </c>
      <c r="AI74">
        <f t="shared" si="1"/>
        <v>0</v>
      </c>
      <c r="AJ74" t="str">
        <f>VLOOKUP(AI74,Sheet1!$A$1:$B$7,2)</f>
        <v>takeoff</v>
      </c>
    </row>
    <row r="75" spans="2:36" x14ac:dyDescent="0.35">
      <c r="B75">
        <v>351.34324108443099</v>
      </c>
      <c r="C75">
        <v>140.414061919327</v>
      </c>
      <c r="D75">
        <v>305.71248083129598</v>
      </c>
      <c r="E75">
        <v>138.36286161717001</v>
      </c>
      <c r="F75">
        <v>368.333064315819</v>
      </c>
      <c r="G75">
        <v>105.519270463423</v>
      </c>
      <c r="H75">
        <v>287.48890423285002</v>
      </c>
      <c r="I75">
        <v>107.86001451423699</v>
      </c>
      <c r="J75">
        <v>354.567919304773</v>
      </c>
      <c r="K75">
        <v>59.013631550504499</v>
      </c>
      <c r="L75">
        <v>301.14333600229497</v>
      </c>
      <c r="M75">
        <v>58.976186869260303</v>
      </c>
      <c r="N75">
        <v>350.09421542922399</v>
      </c>
      <c r="O75">
        <v>242.46873690260301</v>
      </c>
      <c r="P75">
        <v>314.90393471378798</v>
      </c>
      <c r="Q75">
        <v>242.626276318669</v>
      </c>
      <c r="S75" s="1">
        <f>B75-D75</f>
        <v>45.630760253135008</v>
      </c>
      <c r="T75" s="1">
        <f>C75-E75</f>
        <v>2.0512003021569853</v>
      </c>
      <c r="V75" s="1">
        <f>F75-B75</f>
        <v>16.989823231388016</v>
      </c>
      <c r="W75" s="1">
        <f>J75-B75</f>
        <v>3.2246782203420139</v>
      </c>
      <c r="X75" s="1">
        <f>D75-H75</f>
        <v>18.223576598445959</v>
      </c>
      <c r="Y75" s="1">
        <f>D75-L75</f>
        <v>4.5691448290010044</v>
      </c>
      <c r="Z75" s="1">
        <f>C75-K75</f>
        <v>81.400430368822498</v>
      </c>
      <c r="AA75" s="1">
        <f>E75-M75</f>
        <v>79.386674747909709</v>
      </c>
      <c r="AB75" s="1"/>
      <c r="AC75" t="b">
        <f>AND(($Z75&gt;$AM$3),($AA75&gt;$AM$3),(ABS($W75)&lt;$AM$5),(ABS($Y75)&lt;$AM$5))</f>
        <v>1</v>
      </c>
      <c r="AD75" t="b">
        <f>AND((ABS($Z75)&lt;$AM$5),(ABS($AA75)&lt;$AM$5),($W75&gt;$AM$4),($Y75&gt;$AM$4))</f>
        <v>0</v>
      </c>
      <c r="AE75" t="b">
        <f>AND((ABS($Z75)&lt;$AM$5),(ABS($AA75)&lt;$AM$5),(ABS($W75)&lt;$AM$5),(ABS($Y75)&lt;$AM$5))</f>
        <v>0</v>
      </c>
      <c r="AF75" t="b">
        <f>AND(($Z75&lt;-$AM$3),(ABS($AA75)&lt;$AM$5),(ABS($W75)&lt;$AM$5),($Y75&gt;$AM$4))</f>
        <v>0</v>
      </c>
      <c r="AG75" t="b">
        <f>AND((ABS($Z75)&lt;$AM$5),($AA75&lt;-$AM$3),($W75&gt;$AM$4),(ABS($Y75)&lt;$AM$5))</f>
        <v>0</v>
      </c>
      <c r="AH75" t="b">
        <f>AND(($Z75&lt;-$AM$3),($AA75&lt;-$AM$3),(ABS($W75)&lt;$AM$5),(ABS($Y75)&lt;$AM$5))</f>
        <v>0</v>
      </c>
      <c r="AI75">
        <f t="shared" si="1"/>
        <v>0</v>
      </c>
      <c r="AJ75" t="str">
        <f>VLOOKUP(AI75,Sheet1!$A$1:$B$7,2)</f>
        <v>takeoff</v>
      </c>
    </row>
    <row r="76" spans="2:36" x14ac:dyDescent="0.35">
      <c r="B76">
        <v>350.01058256079898</v>
      </c>
      <c r="C76">
        <v>141.82679900155199</v>
      </c>
      <c r="D76">
        <v>307.65226198410301</v>
      </c>
      <c r="E76">
        <v>140.72262850674699</v>
      </c>
      <c r="F76">
        <v>368.99702460844901</v>
      </c>
      <c r="G76">
        <v>110.972724253229</v>
      </c>
      <c r="H76">
        <v>287.905962373031</v>
      </c>
      <c r="I76">
        <v>108.22993982165799</v>
      </c>
      <c r="J76">
        <v>354.13057782262001</v>
      </c>
      <c r="K76">
        <v>57.681499102150902</v>
      </c>
      <c r="L76">
        <v>299.94725906830001</v>
      </c>
      <c r="M76">
        <v>59.472915617154399</v>
      </c>
      <c r="N76">
        <v>349.92882365487299</v>
      </c>
      <c r="O76">
        <v>244.33044433593699</v>
      </c>
      <c r="P76">
        <v>311.63166160643698</v>
      </c>
      <c r="Q76">
        <v>242.74788709321899</v>
      </c>
      <c r="S76" s="1">
        <f>B76-D76</f>
        <v>42.358320576695974</v>
      </c>
      <c r="T76" s="1">
        <f>C76-E76</f>
        <v>1.104170494805004</v>
      </c>
      <c r="V76" s="1">
        <f>F76-B76</f>
        <v>18.98644204765003</v>
      </c>
      <c r="W76" s="1">
        <f>J76-B76</f>
        <v>4.1199952618210318</v>
      </c>
      <c r="X76" s="1">
        <f>D76-H76</f>
        <v>19.746299611072004</v>
      </c>
      <c r="Y76" s="1">
        <f>D76-L76</f>
        <v>7.7050029158029929</v>
      </c>
      <c r="Z76" s="1">
        <f>C76-K76</f>
        <v>84.145299899401095</v>
      </c>
      <c r="AA76" s="1">
        <f>E76-M76</f>
        <v>81.249712889592587</v>
      </c>
      <c r="AB76" s="1"/>
      <c r="AC76" t="b">
        <f>AND(($Z76&gt;$AM$3),($AA76&gt;$AM$3),(ABS($W76)&lt;$AM$5),(ABS($Y76)&lt;$AM$5))</f>
        <v>1</v>
      </c>
      <c r="AD76" t="b">
        <f>AND((ABS($Z76)&lt;$AM$5),(ABS($AA76)&lt;$AM$5),($W76&gt;$AM$4),($Y76&gt;$AM$4))</f>
        <v>0</v>
      </c>
      <c r="AE76" t="b">
        <f>AND((ABS($Z76)&lt;$AM$5),(ABS($AA76)&lt;$AM$5),(ABS($W76)&lt;$AM$5),(ABS($Y76)&lt;$AM$5))</f>
        <v>0</v>
      </c>
      <c r="AF76" t="b">
        <f>AND(($Z76&lt;-$AM$3),(ABS($AA76)&lt;$AM$5),(ABS($W76)&lt;$AM$5),($Y76&gt;$AM$4))</f>
        <v>0</v>
      </c>
      <c r="AG76" t="b">
        <f>AND((ABS($Z76)&lt;$AM$5),($AA76&lt;-$AM$3),($W76&gt;$AM$4),(ABS($Y76)&lt;$AM$5))</f>
        <v>0</v>
      </c>
      <c r="AH76" t="b">
        <f>AND(($Z76&lt;-$AM$3),($AA76&lt;-$AM$3),(ABS($W76)&lt;$AM$5),(ABS($Y76)&lt;$AM$5))</f>
        <v>0</v>
      </c>
      <c r="AI76">
        <f t="shared" si="1"/>
        <v>0</v>
      </c>
      <c r="AJ76" t="str">
        <f>VLOOKUP(AI76,Sheet1!$A$1:$B$7,2)</f>
        <v>takeoff</v>
      </c>
    </row>
    <row r="77" spans="2:36" x14ac:dyDescent="0.35">
      <c r="B77">
        <v>347.413826651671</v>
      </c>
      <c r="C77">
        <v>137.16217653947899</v>
      </c>
      <c r="D77">
        <v>306.47611741582699</v>
      </c>
      <c r="E77">
        <v>140.54501233090801</v>
      </c>
      <c r="F77">
        <v>367.18710949070601</v>
      </c>
      <c r="G77">
        <v>106.94590401195801</v>
      </c>
      <c r="H77">
        <v>286.424942619239</v>
      </c>
      <c r="I77">
        <v>106.85737271137501</v>
      </c>
      <c r="J77">
        <v>351.16112008478899</v>
      </c>
      <c r="K77">
        <v>61.2038245816059</v>
      </c>
      <c r="L77">
        <v>300.26788648270798</v>
      </c>
      <c r="M77">
        <v>58.343221652331302</v>
      </c>
      <c r="N77">
        <v>348.48462693875803</v>
      </c>
      <c r="O77">
        <v>242.533691680456</v>
      </c>
      <c r="P77">
        <v>313.85884747497602</v>
      </c>
      <c r="Q77">
        <v>242.84240464579401</v>
      </c>
      <c r="S77" s="1">
        <f>B77-D77</f>
        <v>40.937709235844011</v>
      </c>
      <c r="T77" s="1">
        <f>C77-E77</f>
        <v>-3.3828357914290166</v>
      </c>
      <c r="V77" s="1">
        <f>F77-B77</f>
        <v>19.773282839035005</v>
      </c>
      <c r="W77" s="1">
        <f>J77-B77</f>
        <v>3.7472934331179886</v>
      </c>
      <c r="X77" s="1">
        <f>D77-H77</f>
        <v>20.051174796587986</v>
      </c>
      <c r="Y77" s="1">
        <f>D77-L77</f>
        <v>6.2082309331190118</v>
      </c>
      <c r="Z77" s="1">
        <f>C77-K77</f>
        <v>75.958351957873091</v>
      </c>
      <c r="AA77" s="1">
        <f>E77-M77</f>
        <v>82.201790678576714</v>
      </c>
      <c r="AB77" s="1"/>
      <c r="AC77" t="b">
        <f>AND(($Z77&gt;$AM$3),($AA77&gt;$AM$3),(ABS($W77)&lt;$AM$5),(ABS($Y77)&lt;$AM$5))</f>
        <v>1</v>
      </c>
      <c r="AD77" t="b">
        <f>AND((ABS($Z77)&lt;$AM$5),(ABS($AA77)&lt;$AM$5),($W77&gt;$AM$4),($Y77&gt;$AM$4))</f>
        <v>0</v>
      </c>
      <c r="AE77" t="b">
        <f>AND((ABS($Z77)&lt;$AM$5),(ABS($AA77)&lt;$AM$5),(ABS($W77)&lt;$AM$5),(ABS($Y77)&lt;$AM$5))</f>
        <v>0</v>
      </c>
      <c r="AF77" t="b">
        <f>AND(($Z77&lt;-$AM$3),(ABS($AA77)&lt;$AM$5),(ABS($W77)&lt;$AM$5),($Y77&gt;$AM$4))</f>
        <v>0</v>
      </c>
      <c r="AG77" t="b">
        <f>AND((ABS($Z77)&lt;$AM$5),($AA77&lt;-$AM$3),($W77&gt;$AM$4),(ABS($Y77)&lt;$AM$5))</f>
        <v>0</v>
      </c>
      <c r="AH77" t="b">
        <f>AND(($Z77&lt;-$AM$3),($AA77&lt;-$AM$3),(ABS($W77)&lt;$AM$5),(ABS($Y77)&lt;$AM$5))</f>
        <v>0</v>
      </c>
      <c r="AI77">
        <f t="shared" si="1"/>
        <v>0</v>
      </c>
      <c r="AJ77" t="str">
        <f>VLOOKUP(AI77,Sheet1!$A$1:$B$7,2)</f>
        <v>takeoff</v>
      </c>
    </row>
    <row r="78" spans="2:36" x14ac:dyDescent="0.35">
      <c r="B78">
        <v>350.41460492222899</v>
      </c>
      <c r="C78">
        <v>142.62531014375901</v>
      </c>
      <c r="D78">
        <v>306.35954508849198</v>
      </c>
      <c r="E78">
        <v>141.23282499091499</v>
      </c>
      <c r="F78">
        <v>366.51391775122102</v>
      </c>
      <c r="G78">
        <v>107.056725403219</v>
      </c>
      <c r="H78">
        <v>286.11706195849303</v>
      </c>
      <c r="I78">
        <v>107.39622539496</v>
      </c>
      <c r="J78">
        <v>352.240296856486</v>
      </c>
      <c r="K78">
        <v>63.786114940683603</v>
      </c>
      <c r="L78">
        <v>300.46981353518697</v>
      </c>
      <c r="M78">
        <v>60.548920581003003</v>
      </c>
      <c r="N78">
        <v>348.80638327455398</v>
      </c>
      <c r="O78">
        <v>245.085055651674</v>
      </c>
      <c r="P78">
        <v>311.06958470638301</v>
      </c>
      <c r="Q78">
        <v>245.38071001306901</v>
      </c>
      <c r="S78" s="1">
        <f>B78-D78</f>
        <v>44.055059833737005</v>
      </c>
      <c r="T78" s="1">
        <f>C78-E78</f>
        <v>1.3924851528440172</v>
      </c>
      <c r="V78" s="1">
        <f>F78-B78</f>
        <v>16.099312828992026</v>
      </c>
      <c r="W78" s="1">
        <f>J78-B78</f>
        <v>1.8256919342570086</v>
      </c>
      <c r="X78" s="1">
        <f>D78-H78</f>
        <v>20.242483129998959</v>
      </c>
      <c r="Y78" s="1">
        <f>D78-L78</f>
        <v>5.8897315533050119</v>
      </c>
      <c r="Z78" s="1">
        <f>C78-K78</f>
        <v>78.839195203075406</v>
      </c>
      <c r="AA78" s="1">
        <f>E78-M78</f>
        <v>80.683904409911989</v>
      </c>
      <c r="AB78" s="1"/>
      <c r="AC78" t="b">
        <f>AND(($Z78&gt;$AM$3),($AA78&gt;$AM$3),(ABS($W78)&lt;$AM$5),(ABS($Y78)&lt;$AM$5))</f>
        <v>1</v>
      </c>
      <c r="AD78" t="b">
        <f>AND((ABS($Z78)&lt;$AM$5),(ABS($AA78)&lt;$AM$5),($W78&gt;$AM$4),($Y78&gt;$AM$4))</f>
        <v>0</v>
      </c>
      <c r="AE78" t="b">
        <f>AND((ABS($Z78)&lt;$AM$5),(ABS($AA78)&lt;$AM$5),(ABS($W78)&lt;$AM$5),(ABS($Y78)&lt;$AM$5))</f>
        <v>0</v>
      </c>
      <c r="AF78" t="b">
        <f>AND(($Z78&lt;-$AM$3),(ABS($AA78)&lt;$AM$5),(ABS($W78)&lt;$AM$5),($Y78&gt;$AM$4))</f>
        <v>0</v>
      </c>
      <c r="AG78" t="b">
        <f>AND((ABS($Z78)&lt;$AM$5),($AA78&lt;-$AM$3),($W78&gt;$AM$4),(ABS($Y78)&lt;$AM$5))</f>
        <v>0</v>
      </c>
      <c r="AH78" t="b">
        <f>AND(($Z78&lt;-$AM$3),($AA78&lt;-$AM$3),(ABS($W78)&lt;$AM$5),(ABS($Y78)&lt;$AM$5))</f>
        <v>0</v>
      </c>
      <c r="AI78">
        <f t="shared" si="1"/>
        <v>0</v>
      </c>
      <c r="AJ78" t="str">
        <f>VLOOKUP(AI78,Sheet1!$A$1:$B$7,2)</f>
        <v>takeoff</v>
      </c>
    </row>
    <row r="79" spans="2:36" x14ac:dyDescent="0.35">
      <c r="B79">
        <v>345.34419079339102</v>
      </c>
      <c r="C79">
        <v>139.84515071167201</v>
      </c>
      <c r="D79">
        <v>298.73070787667803</v>
      </c>
      <c r="E79">
        <v>141.08632029237</v>
      </c>
      <c r="F79">
        <v>361.194737872806</v>
      </c>
      <c r="G79">
        <v>107.311180066356</v>
      </c>
      <c r="H79">
        <v>287.165743329137</v>
      </c>
      <c r="I79">
        <v>111.31372625177499</v>
      </c>
      <c r="J79">
        <v>343.36786496130702</v>
      </c>
      <c r="K79">
        <v>55.222780255888203</v>
      </c>
      <c r="L79">
        <v>292.69474565888601</v>
      </c>
      <c r="M79">
        <v>58.729050618145401</v>
      </c>
      <c r="N79">
        <v>344.99104817708297</v>
      </c>
      <c r="O79">
        <v>244.06052091408901</v>
      </c>
      <c r="P79">
        <v>309.14669862479002</v>
      </c>
      <c r="Q79">
        <v>243.83564535709499</v>
      </c>
      <c r="S79" s="1">
        <f>B79-D79</f>
        <v>46.613482916712996</v>
      </c>
      <c r="T79" s="1">
        <f>C79-E79</f>
        <v>-1.2411695806979992</v>
      </c>
      <c r="V79" s="1">
        <f>F79-B79</f>
        <v>15.85054707941498</v>
      </c>
      <c r="W79" s="1">
        <f>J79-B79</f>
        <v>-1.9763258320840009</v>
      </c>
      <c r="X79" s="1">
        <f>D79-H79</f>
        <v>11.564964547541024</v>
      </c>
      <c r="Y79" s="1">
        <f>D79-L79</f>
        <v>6.0359622177920187</v>
      </c>
      <c r="Z79" s="1">
        <f>C79-K79</f>
        <v>84.622370455783795</v>
      </c>
      <c r="AA79" s="1">
        <f>E79-M79</f>
        <v>82.357269674224597</v>
      </c>
      <c r="AB79" s="1"/>
      <c r="AC79" t="b">
        <f>AND(($Z79&gt;$AM$3),($AA79&gt;$AM$3),(ABS($W79)&lt;$AM$5),(ABS($Y79)&lt;$AM$5))</f>
        <v>1</v>
      </c>
      <c r="AD79" t="b">
        <f>AND((ABS($Z79)&lt;$AM$5),(ABS($AA79)&lt;$AM$5),($W79&gt;$AM$4),($Y79&gt;$AM$4))</f>
        <v>0</v>
      </c>
      <c r="AE79" t="b">
        <f>AND((ABS($Z79)&lt;$AM$5),(ABS($AA79)&lt;$AM$5),(ABS($W79)&lt;$AM$5),(ABS($Y79)&lt;$AM$5))</f>
        <v>0</v>
      </c>
      <c r="AF79" t="b">
        <f>AND(($Z79&lt;-$AM$3),(ABS($AA79)&lt;$AM$5),(ABS($W79)&lt;$AM$5),($Y79&gt;$AM$4))</f>
        <v>0</v>
      </c>
      <c r="AG79" t="b">
        <f>AND((ABS($Z79)&lt;$AM$5),($AA79&lt;-$AM$3),($W79&gt;$AM$4),(ABS($Y79)&lt;$AM$5))</f>
        <v>0</v>
      </c>
      <c r="AH79" t="b">
        <f>AND(($Z79&lt;-$AM$3),($AA79&lt;-$AM$3),(ABS($W79)&lt;$AM$5),(ABS($Y79)&lt;$AM$5))</f>
        <v>0</v>
      </c>
      <c r="AI79">
        <f t="shared" si="1"/>
        <v>0</v>
      </c>
      <c r="AJ79" t="str">
        <f>VLOOKUP(AI79,Sheet1!$A$1:$B$7,2)</f>
        <v>takeoff</v>
      </c>
    </row>
    <row r="80" spans="2:36" x14ac:dyDescent="0.35">
      <c r="B80">
        <v>340.88564856169103</v>
      </c>
      <c r="C80">
        <v>143.780291438354</v>
      </c>
      <c r="D80">
        <v>299.44177516075399</v>
      </c>
      <c r="E80">
        <v>139.20566357215401</v>
      </c>
      <c r="F80">
        <v>360.38496309735302</v>
      </c>
      <c r="G80">
        <v>108.949261719782</v>
      </c>
      <c r="H80">
        <v>280.73441781138899</v>
      </c>
      <c r="I80">
        <v>108.99798596888201</v>
      </c>
      <c r="J80">
        <v>344.48075184513198</v>
      </c>
      <c r="K80">
        <v>59.8249049116138</v>
      </c>
      <c r="L80">
        <v>291.81983019691597</v>
      </c>
      <c r="M80">
        <v>60.243723831015402</v>
      </c>
      <c r="N80">
        <v>342.30863116175402</v>
      </c>
      <c r="O80">
        <v>244.850155505771</v>
      </c>
      <c r="P80">
        <v>306.314444639859</v>
      </c>
      <c r="Q80">
        <v>244.02164838278699</v>
      </c>
      <c r="S80" s="1">
        <f>B80-D80</f>
        <v>41.443873400937036</v>
      </c>
      <c r="T80" s="1">
        <f>C80-E80</f>
        <v>4.5746278661999895</v>
      </c>
      <c r="V80" s="1">
        <f>F80-B80</f>
        <v>19.499314535661995</v>
      </c>
      <c r="W80" s="1">
        <f>J80-B80</f>
        <v>3.5951032834409489</v>
      </c>
      <c r="X80" s="1">
        <f>D80-H80</f>
        <v>18.707357349364997</v>
      </c>
      <c r="Y80" s="1">
        <f>D80-L80</f>
        <v>7.6219449638380183</v>
      </c>
      <c r="Z80" s="1">
        <f>C80-K80</f>
        <v>83.955386526740199</v>
      </c>
      <c r="AA80" s="1">
        <f>E80-M80</f>
        <v>78.961939741138607</v>
      </c>
      <c r="AB80" s="1"/>
      <c r="AC80" t="b">
        <f>AND(($Z80&gt;$AM$3),($AA80&gt;$AM$3),(ABS($W80)&lt;$AM$5),(ABS($Y80)&lt;$AM$5))</f>
        <v>1</v>
      </c>
      <c r="AD80" t="b">
        <f>AND((ABS($Z80)&lt;$AM$5),(ABS($AA80)&lt;$AM$5),($W80&gt;$AM$4),($Y80&gt;$AM$4))</f>
        <v>0</v>
      </c>
      <c r="AE80" t="b">
        <f>AND((ABS($Z80)&lt;$AM$5),(ABS($AA80)&lt;$AM$5),(ABS($W80)&lt;$AM$5),(ABS($Y80)&lt;$AM$5))</f>
        <v>0</v>
      </c>
      <c r="AF80" t="b">
        <f>AND(($Z80&lt;-$AM$3),(ABS($AA80)&lt;$AM$5),(ABS($W80)&lt;$AM$5),($Y80&gt;$AM$4))</f>
        <v>0</v>
      </c>
      <c r="AG80" t="b">
        <f>AND((ABS($Z80)&lt;$AM$5),($AA80&lt;-$AM$3),($W80&gt;$AM$4),(ABS($Y80)&lt;$AM$5))</f>
        <v>0</v>
      </c>
      <c r="AH80" t="b">
        <f>AND(($Z80&lt;-$AM$3),($AA80&lt;-$AM$3),(ABS($W80)&lt;$AM$5),(ABS($Y80)&lt;$AM$5))</f>
        <v>0</v>
      </c>
      <c r="AI80">
        <f t="shared" si="1"/>
        <v>0</v>
      </c>
      <c r="AJ80" t="str">
        <f>VLOOKUP(AI80,Sheet1!$A$1:$B$7,2)</f>
        <v>takeoff</v>
      </c>
    </row>
    <row r="81" spans="2:36" x14ac:dyDescent="0.35">
      <c r="B81">
        <v>342.30201178817299</v>
      </c>
      <c r="C81">
        <v>144.28857073471301</v>
      </c>
      <c r="D81">
        <v>296.65233063660099</v>
      </c>
      <c r="E81">
        <v>141.39939677135601</v>
      </c>
      <c r="F81">
        <v>359.82016613133101</v>
      </c>
      <c r="G81">
        <v>112.50732808990099</v>
      </c>
      <c r="H81">
        <v>278.17121388222898</v>
      </c>
      <c r="I81">
        <v>107.725232630401</v>
      </c>
      <c r="J81">
        <v>343.68353628245899</v>
      </c>
      <c r="K81">
        <v>63.0112439532612</v>
      </c>
      <c r="L81">
        <v>288.492873735714</v>
      </c>
      <c r="M81">
        <v>59.7770642528574</v>
      </c>
      <c r="N81">
        <v>342.18219630526102</v>
      </c>
      <c r="O81">
        <v>244.35374576496</v>
      </c>
      <c r="P81">
        <v>302.51272867452798</v>
      </c>
      <c r="Q81">
        <v>243.85290875747299</v>
      </c>
      <c r="S81" s="1">
        <f>B81-D81</f>
        <v>45.649681151571997</v>
      </c>
      <c r="T81" s="1">
        <f>C81-E81</f>
        <v>2.8891739633569955</v>
      </c>
      <c r="V81" s="1">
        <f>F81-B81</f>
        <v>17.518154343158017</v>
      </c>
      <c r="W81" s="1">
        <f>J81-B81</f>
        <v>1.3815244942859977</v>
      </c>
      <c r="X81" s="1">
        <f>D81-H81</f>
        <v>18.48111675437201</v>
      </c>
      <c r="Y81" s="1">
        <f>D81-L81</f>
        <v>8.1594569008869939</v>
      </c>
      <c r="Z81" s="1">
        <f>C81-K81</f>
        <v>81.277326781451805</v>
      </c>
      <c r="AA81" s="1">
        <f>E81-M81</f>
        <v>81.622332518498609</v>
      </c>
      <c r="AB81" s="1"/>
      <c r="AC81" t="b">
        <f>AND(($Z81&gt;$AM$3),($AA81&gt;$AM$3),(ABS($W81)&lt;$AM$5),(ABS($Y81)&lt;$AM$5))</f>
        <v>1</v>
      </c>
      <c r="AD81" t="b">
        <f>AND((ABS($Z81)&lt;$AM$5),(ABS($AA81)&lt;$AM$5),($W81&gt;$AM$4),($Y81&gt;$AM$4))</f>
        <v>0</v>
      </c>
      <c r="AE81" t="b">
        <f>AND((ABS($Z81)&lt;$AM$5),(ABS($AA81)&lt;$AM$5),(ABS($W81)&lt;$AM$5),(ABS($Y81)&lt;$AM$5))</f>
        <v>0</v>
      </c>
      <c r="AF81" t="b">
        <f>AND(($Z81&lt;-$AM$3),(ABS($AA81)&lt;$AM$5),(ABS($W81)&lt;$AM$5),($Y81&gt;$AM$4))</f>
        <v>0</v>
      </c>
      <c r="AG81" t="b">
        <f>AND((ABS($Z81)&lt;$AM$5),($AA81&lt;-$AM$3),($W81&gt;$AM$4),(ABS($Y81)&lt;$AM$5))</f>
        <v>0</v>
      </c>
      <c r="AH81" t="b">
        <f>AND(($Z81&lt;-$AM$3),($AA81&lt;-$AM$3),(ABS($W81)&lt;$AM$5),(ABS($Y81)&lt;$AM$5))</f>
        <v>0</v>
      </c>
      <c r="AI81">
        <f t="shared" si="1"/>
        <v>0</v>
      </c>
      <c r="AJ81" t="str">
        <f>VLOOKUP(AI81,Sheet1!$A$1:$B$7,2)</f>
        <v>takeoff</v>
      </c>
    </row>
    <row r="82" spans="2:36" x14ac:dyDescent="0.35">
      <c r="B82">
        <v>341.74566717886</v>
      </c>
      <c r="C82">
        <v>140.08249682049399</v>
      </c>
      <c r="D82">
        <v>297.84893017809497</v>
      </c>
      <c r="E82">
        <v>139.16014173318101</v>
      </c>
      <c r="F82">
        <v>358.14830810161101</v>
      </c>
      <c r="G82">
        <v>105.03857408971101</v>
      </c>
      <c r="H82">
        <v>276.67208486258698</v>
      </c>
      <c r="I82">
        <v>106.87305668191701</v>
      </c>
      <c r="J82">
        <v>343.43166260922601</v>
      </c>
      <c r="K82">
        <v>59.770781373876801</v>
      </c>
      <c r="L82">
        <v>290.58604067159098</v>
      </c>
      <c r="M82">
        <v>56.053285497943598</v>
      </c>
      <c r="N82">
        <v>341.49063327301099</v>
      </c>
      <c r="O82">
        <v>244.253716176458</v>
      </c>
      <c r="P82">
        <v>305.60644261268197</v>
      </c>
      <c r="Q82">
        <v>242.38346220827</v>
      </c>
      <c r="S82" s="1">
        <f>B82-D82</f>
        <v>43.896737000765029</v>
      </c>
      <c r="T82" s="1">
        <f>C82-E82</f>
        <v>0.92235508731297955</v>
      </c>
      <c r="V82" s="1">
        <f>F82-B82</f>
        <v>16.402640922751004</v>
      </c>
      <c r="W82" s="1">
        <f>J82-B82</f>
        <v>1.6859954303660061</v>
      </c>
      <c r="X82" s="1">
        <f>D82-H82</f>
        <v>21.17684531550799</v>
      </c>
      <c r="Y82" s="1">
        <f>D82-L82</f>
        <v>7.2628895065039956</v>
      </c>
      <c r="Z82" s="1">
        <f>C82-K82</f>
        <v>80.311715446617185</v>
      </c>
      <c r="AA82" s="1">
        <f>E82-M82</f>
        <v>83.106856235237416</v>
      </c>
      <c r="AB82" s="1"/>
      <c r="AC82" t="b">
        <f>AND(($Z82&gt;$AM$3),($AA82&gt;$AM$3),(ABS($W82)&lt;$AM$5),(ABS($Y82)&lt;$AM$5))</f>
        <v>1</v>
      </c>
      <c r="AD82" t="b">
        <f>AND((ABS($Z82)&lt;$AM$5),(ABS($AA82)&lt;$AM$5),($W82&gt;$AM$4),($Y82&gt;$AM$4))</f>
        <v>0</v>
      </c>
      <c r="AE82" t="b">
        <f>AND((ABS($Z82)&lt;$AM$5),(ABS($AA82)&lt;$AM$5),(ABS($W82)&lt;$AM$5),(ABS($Y82)&lt;$AM$5))</f>
        <v>0</v>
      </c>
      <c r="AF82" t="b">
        <f>AND(($Z82&lt;-$AM$3),(ABS($AA82)&lt;$AM$5),(ABS($W82)&lt;$AM$5),($Y82&gt;$AM$4))</f>
        <v>0</v>
      </c>
      <c r="AG82" t="b">
        <f>AND((ABS($Z82)&lt;$AM$5),($AA82&lt;-$AM$3),($W82&gt;$AM$4),(ABS($Y82)&lt;$AM$5))</f>
        <v>0</v>
      </c>
      <c r="AH82" t="b">
        <f>AND(($Z82&lt;-$AM$3),($AA82&lt;-$AM$3),(ABS($W82)&lt;$AM$5),(ABS($Y82)&lt;$AM$5))</f>
        <v>0</v>
      </c>
      <c r="AI82">
        <f t="shared" si="1"/>
        <v>0</v>
      </c>
      <c r="AJ82" t="str">
        <f>VLOOKUP(AI82,Sheet1!$A$1:$B$7,2)</f>
        <v>takeoff</v>
      </c>
    </row>
    <row r="83" spans="2:36" x14ac:dyDescent="0.35">
      <c r="B83">
        <v>341.16336539269997</v>
      </c>
      <c r="C83">
        <v>143.39071519783101</v>
      </c>
      <c r="D83">
        <v>298.37944814190797</v>
      </c>
      <c r="E83">
        <v>140.91220266975199</v>
      </c>
      <c r="F83">
        <v>361.58438587640597</v>
      </c>
      <c r="G83">
        <v>110.837092651625</v>
      </c>
      <c r="H83">
        <v>277.08940117280002</v>
      </c>
      <c r="I83">
        <v>107.509576583765</v>
      </c>
      <c r="J83">
        <v>344.74682077224003</v>
      </c>
      <c r="K83">
        <v>63.159232028695001</v>
      </c>
      <c r="L83">
        <v>288.09066941199501</v>
      </c>
      <c r="M83">
        <v>58.842814084591303</v>
      </c>
      <c r="N83">
        <v>340.75511625027701</v>
      </c>
      <c r="O83">
        <v>245.92158440555599</v>
      </c>
      <c r="P83">
        <v>306.22799166759199</v>
      </c>
      <c r="Q83">
        <v>243.90806105373699</v>
      </c>
      <c r="S83" s="1">
        <f>B83-D83</f>
        <v>42.783917250792001</v>
      </c>
      <c r="T83" s="1">
        <f>C83-E83</f>
        <v>2.4785125280790226</v>
      </c>
      <c r="V83" s="1">
        <f>F83-B83</f>
        <v>20.421020483706002</v>
      </c>
      <c r="W83" s="1">
        <f>J83-B83</f>
        <v>3.5834553795400552</v>
      </c>
      <c r="X83" s="1">
        <f>D83-H83</f>
        <v>21.290046969107948</v>
      </c>
      <c r="Y83" s="1">
        <f>D83-L83</f>
        <v>10.288778729912963</v>
      </c>
      <c r="Z83" s="1">
        <f>C83-K83</f>
        <v>80.231483169136013</v>
      </c>
      <c r="AA83" s="1">
        <f>E83-M83</f>
        <v>82.069388585160681</v>
      </c>
      <c r="AB83" s="1"/>
      <c r="AC83" t="b">
        <f>AND(($Z83&gt;$AM$3),($AA83&gt;$AM$3),(ABS($W83)&lt;$AM$5),(ABS($Y83)&lt;$AM$5))</f>
        <v>1</v>
      </c>
      <c r="AD83" t="b">
        <f>AND((ABS($Z83)&lt;$AM$5),(ABS($AA83)&lt;$AM$5),($W83&gt;$AM$4),($Y83&gt;$AM$4))</f>
        <v>0</v>
      </c>
      <c r="AE83" t="b">
        <f>AND((ABS($Z83)&lt;$AM$5),(ABS($AA83)&lt;$AM$5),(ABS($W83)&lt;$AM$5),(ABS($Y83)&lt;$AM$5))</f>
        <v>0</v>
      </c>
      <c r="AF83" t="b">
        <f>AND(($Z83&lt;-$AM$3),(ABS($AA83)&lt;$AM$5),(ABS($W83)&lt;$AM$5),($Y83&gt;$AM$4))</f>
        <v>0</v>
      </c>
      <c r="AG83" t="b">
        <f>AND((ABS($Z83)&lt;$AM$5),($AA83&lt;-$AM$3),($W83&gt;$AM$4),(ABS($Y83)&lt;$AM$5))</f>
        <v>0</v>
      </c>
      <c r="AH83" t="b">
        <f>AND(($Z83&lt;-$AM$3),($AA83&lt;-$AM$3),(ABS($W83)&lt;$AM$5),(ABS($Y83)&lt;$AM$5))</f>
        <v>0</v>
      </c>
      <c r="AI83">
        <f t="shared" si="1"/>
        <v>0</v>
      </c>
      <c r="AJ83" t="str">
        <f>VLOOKUP(AI83,Sheet1!$A$1:$B$7,2)</f>
        <v>takeoff</v>
      </c>
    </row>
    <row r="84" spans="2:36" x14ac:dyDescent="0.35">
      <c r="B84">
        <v>338.977357403361</v>
      </c>
      <c r="C84">
        <v>155.74128842504999</v>
      </c>
      <c r="D84">
        <v>298.21543809550201</v>
      </c>
      <c r="E84">
        <v>157.57846243537699</v>
      </c>
      <c r="F84">
        <v>365.84727186350602</v>
      </c>
      <c r="G84">
        <v>122.333019167877</v>
      </c>
      <c r="H84">
        <v>276.64281860158701</v>
      </c>
      <c r="I84">
        <v>124.528521483342</v>
      </c>
      <c r="J84">
        <v>344.81440684241699</v>
      </c>
      <c r="K84">
        <v>74.336040892006196</v>
      </c>
      <c r="L84">
        <v>289.11398648085702</v>
      </c>
      <c r="M84">
        <v>72.447842684659093</v>
      </c>
      <c r="N84">
        <v>341.89694445280099</v>
      </c>
      <c r="O84">
        <v>253.16935916279601</v>
      </c>
      <c r="P84">
        <v>307.17372948524502</v>
      </c>
      <c r="Q84">
        <v>255.26074673610299</v>
      </c>
      <c r="S84" s="1">
        <f>B84-D84</f>
        <v>40.761919307858989</v>
      </c>
      <c r="T84" s="1">
        <f>C84-E84</f>
        <v>-1.8371740103270042</v>
      </c>
      <c r="V84" s="1">
        <f>F84-B84</f>
        <v>26.869914460145026</v>
      </c>
      <c r="W84" s="1">
        <f>J84-B84</f>
        <v>5.8370494390559884</v>
      </c>
      <c r="X84" s="1">
        <f>D84-H84</f>
        <v>21.572619493914999</v>
      </c>
      <c r="Y84" s="1">
        <f>D84-L84</f>
        <v>9.1014516146449864</v>
      </c>
      <c r="Z84" s="1">
        <f>C84-K84</f>
        <v>81.405247533043791</v>
      </c>
      <c r="AA84" s="1">
        <f>E84-M84</f>
        <v>85.130619750717898</v>
      </c>
      <c r="AB84" s="1"/>
      <c r="AC84" t="b">
        <f>AND(($Z84&gt;$AM$3),($AA84&gt;$AM$3),(ABS($W84)&lt;$AM$5),(ABS($Y84)&lt;$AM$5))</f>
        <v>1</v>
      </c>
      <c r="AD84" t="b">
        <f>AND((ABS($Z84)&lt;$AM$5),(ABS($AA84)&lt;$AM$5),($W84&gt;$AM$4),($Y84&gt;$AM$4))</f>
        <v>0</v>
      </c>
      <c r="AE84" t="b">
        <f>AND((ABS($Z84)&lt;$AM$5),(ABS($AA84)&lt;$AM$5),(ABS($W84)&lt;$AM$5),(ABS($Y84)&lt;$AM$5))</f>
        <v>0</v>
      </c>
      <c r="AF84" t="b">
        <f>AND(($Z84&lt;-$AM$3),(ABS($AA84)&lt;$AM$5),(ABS($W84)&lt;$AM$5),($Y84&gt;$AM$4))</f>
        <v>0</v>
      </c>
      <c r="AG84" t="b">
        <f>AND((ABS($Z84)&lt;$AM$5),($AA84&lt;-$AM$3),($W84&gt;$AM$4),(ABS($Y84)&lt;$AM$5))</f>
        <v>0</v>
      </c>
      <c r="AH84" t="b">
        <f>AND(($Z84&lt;-$AM$3),($AA84&lt;-$AM$3),(ABS($W84)&lt;$AM$5),(ABS($Y84)&lt;$AM$5))</f>
        <v>0</v>
      </c>
      <c r="AI84">
        <f t="shared" si="1"/>
        <v>0</v>
      </c>
      <c r="AJ84" t="str">
        <f>VLOOKUP(AI84,Sheet1!$A$1:$B$7,2)</f>
        <v>takeoff</v>
      </c>
    </row>
    <row r="85" spans="2:36" x14ac:dyDescent="0.35">
      <c r="B85">
        <v>350.110399387835</v>
      </c>
      <c r="C85">
        <v>171.074332727186</v>
      </c>
      <c r="D85">
        <v>300.596553567461</v>
      </c>
      <c r="E85">
        <v>167.13038567508701</v>
      </c>
      <c r="F85">
        <v>394.17936159347801</v>
      </c>
      <c r="G85">
        <v>156.00439607971001</v>
      </c>
      <c r="H85">
        <v>258.091334242014</v>
      </c>
      <c r="I85">
        <v>154.26609515135601</v>
      </c>
      <c r="J85">
        <v>346.89570374210098</v>
      </c>
      <c r="K85">
        <v>133.677687695364</v>
      </c>
      <c r="L85">
        <v>262.66000997775302</v>
      </c>
      <c r="M85">
        <v>140.96717423162801</v>
      </c>
      <c r="N85">
        <v>346.79060129945998</v>
      </c>
      <c r="O85">
        <v>262.86566292760699</v>
      </c>
      <c r="P85">
        <v>312.436971317911</v>
      </c>
      <c r="Q85">
        <v>263.71688584696602</v>
      </c>
      <c r="S85" s="1">
        <f>B85-D85</f>
        <v>49.513845820374002</v>
      </c>
      <c r="T85" s="1">
        <f>C85-E85</f>
        <v>3.9439470520989914</v>
      </c>
      <c r="V85" s="1">
        <f>F85-B85</f>
        <v>44.068962205643004</v>
      </c>
      <c r="W85" s="1">
        <f>J85-B85</f>
        <v>-3.2146956457340252</v>
      </c>
      <c r="X85" s="1">
        <f>D85-H85</f>
        <v>42.505219325447001</v>
      </c>
      <c r="Y85" s="1">
        <f>D85-L85</f>
        <v>37.936543589707981</v>
      </c>
      <c r="Z85" s="1">
        <f>C85-K85</f>
        <v>37.396645031822004</v>
      </c>
      <c r="AA85" s="1">
        <f>E85-M85</f>
        <v>26.163211443459005</v>
      </c>
      <c r="AB85" s="1"/>
      <c r="AC85" t="b">
        <f>AND(($Z85&gt;$AM$3),($AA85&gt;$AM$3),(ABS($W85)&lt;$AM$5),(ABS($Y85)&lt;$AM$5))</f>
        <v>0</v>
      </c>
      <c r="AD85" t="b">
        <f>AND((ABS($Z85)&lt;$AM$5),(ABS($AA85)&lt;$AM$5),($W85&gt;$AM$4),($Y85&gt;$AM$4))</f>
        <v>0</v>
      </c>
      <c r="AE85" t="b">
        <f>AND((ABS($Z85)&lt;$AM$5),(ABS($AA85)&lt;$AM$5),(ABS($W85)&lt;$AM$5),(ABS($Y85)&lt;$AM$5))</f>
        <v>0</v>
      </c>
      <c r="AF85" t="b">
        <f>AND(($Z85&lt;-$AM$3),(ABS($AA85)&lt;$AM$5),(ABS($W85)&lt;$AM$5),($Y85&gt;$AM$4))</f>
        <v>0</v>
      </c>
      <c r="AG85" t="b">
        <f>AND((ABS($Z85)&lt;$AM$5),($AA85&lt;-$AM$3),($W85&gt;$AM$4),(ABS($Y85)&lt;$AM$5))</f>
        <v>0</v>
      </c>
      <c r="AH85" t="b">
        <f>AND(($Z85&lt;-$AM$3),($AA85&lt;-$AM$3),(ABS($W85)&lt;$AM$5),(ABS($Y85)&lt;$AM$5))</f>
        <v>0</v>
      </c>
      <c r="AI85">
        <f t="shared" si="1"/>
        <v>999</v>
      </c>
      <c r="AJ85" t="str">
        <f>VLOOKUP(AI85,Sheet1!$A$1:$B$7,2)</f>
        <v>not detected</v>
      </c>
    </row>
    <row r="86" spans="2:36" x14ac:dyDescent="0.35">
      <c r="B86">
        <v>348.70016944728502</v>
      </c>
      <c r="C86">
        <v>174.856041873988</v>
      </c>
      <c r="D86">
        <v>299.727455368162</v>
      </c>
      <c r="E86">
        <v>168.422544128547</v>
      </c>
      <c r="F86">
        <v>393.87177429681299</v>
      </c>
      <c r="G86">
        <v>163.82427272030401</v>
      </c>
      <c r="H86">
        <v>257.163083044838</v>
      </c>
      <c r="I86">
        <v>160.26487128679099</v>
      </c>
      <c r="J86">
        <v>363.27429122081099</v>
      </c>
      <c r="K86">
        <v>160.38680530249599</v>
      </c>
      <c r="L86">
        <v>274.01654332358299</v>
      </c>
      <c r="M86">
        <v>153.45111854988701</v>
      </c>
      <c r="N86">
        <v>344.15944417317701</v>
      </c>
      <c r="O86">
        <v>263.333216741775</v>
      </c>
      <c r="P86">
        <v>313.90300588020199</v>
      </c>
      <c r="Q86">
        <v>263.10714270045298</v>
      </c>
      <c r="S86" s="1">
        <f>B86-D86</f>
        <v>48.972714079123023</v>
      </c>
      <c r="T86" s="1">
        <f>C86-E86</f>
        <v>6.4334977454410023</v>
      </c>
      <c r="V86" s="1">
        <f>F86-B86</f>
        <v>45.171604849527967</v>
      </c>
      <c r="W86" s="1">
        <f>J86-B86</f>
        <v>14.574121773525974</v>
      </c>
      <c r="X86" s="1">
        <f>D86-H86</f>
        <v>42.564372323323994</v>
      </c>
      <c r="Y86" s="1">
        <f>D86-L86</f>
        <v>25.710912044579004</v>
      </c>
      <c r="Z86" s="1">
        <f>C86-K86</f>
        <v>14.469236571492019</v>
      </c>
      <c r="AA86" s="1">
        <f>E86-M86</f>
        <v>14.971425578659989</v>
      </c>
      <c r="AB86" s="1"/>
      <c r="AC86" t="b">
        <f>AND(($Z86&gt;$AM$3),($AA86&gt;$AM$3),(ABS($W86)&lt;$AM$5),(ABS($Y86)&lt;$AM$5))</f>
        <v>0</v>
      </c>
      <c r="AD86" t="b">
        <f>AND((ABS($Z86)&lt;$AM$5),(ABS($AA86)&lt;$AM$5),($W86&gt;$AM$4),($Y86&gt;$AM$4))</f>
        <v>0</v>
      </c>
      <c r="AE86" t="b">
        <f>AND((ABS($Z86)&lt;$AM$5),(ABS($AA86)&lt;$AM$5),(ABS($W86)&lt;$AM$5),(ABS($Y86)&lt;$AM$5))</f>
        <v>1</v>
      </c>
      <c r="AF86" t="b">
        <f>AND(($Z86&lt;-$AM$3),(ABS($AA86)&lt;$AM$5),(ABS($W86)&lt;$AM$5),($Y86&gt;$AM$4))</f>
        <v>0</v>
      </c>
      <c r="AG86" t="b">
        <f>AND((ABS($Z86)&lt;$AM$5),($AA86&lt;-$AM$3),($W86&gt;$AM$4),(ABS($Y86)&lt;$AM$5))</f>
        <v>0</v>
      </c>
      <c r="AH86" t="b">
        <f>AND(($Z86&lt;-$AM$3),($AA86&lt;-$AM$3),(ABS($W86)&lt;$AM$5),(ABS($Y86)&lt;$AM$5))</f>
        <v>0</v>
      </c>
      <c r="AI86">
        <f t="shared" si="1"/>
        <v>2</v>
      </c>
      <c r="AJ86" t="str">
        <f>VLOOKUP(AI86,Sheet1!$A$1:$B$7,2)</f>
        <v>flip</v>
      </c>
    </row>
    <row r="87" spans="2:36" x14ac:dyDescent="0.35">
      <c r="B87">
        <v>348.193617786088</v>
      </c>
      <c r="C87">
        <v>172.996374779473</v>
      </c>
      <c r="D87">
        <v>296.89803522721598</v>
      </c>
      <c r="E87">
        <v>170.828383558648</v>
      </c>
      <c r="F87">
        <v>390.97192267105999</v>
      </c>
      <c r="G87">
        <v>166.59064456221901</v>
      </c>
      <c r="H87">
        <v>254.80963105839001</v>
      </c>
      <c r="I87">
        <v>158.66250100649901</v>
      </c>
      <c r="J87">
        <v>368.04906426259498</v>
      </c>
      <c r="K87">
        <v>148.11609151247399</v>
      </c>
      <c r="L87">
        <v>266.987840794085</v>
      </c>
      <c r="M87">
        <v>152.97242307763699</v>
      </c>
      <c r="N87">
        <v>341.52886449443201</v>
      </c>
      <c r="O87">
        <v>265.30787639335603</v>
      </c>
      <c r="P87">
        <v>304.34681969231298</v>
      </c>
      <c r="Q87">
        <v>264.69234418163302</v>
      </c>
      <c r="S87" s="1">
        <f>B87-D87</f>
        <v>51.295582558872013</v>
      </c>
      <c r="T87" s="1">
        <f>C87-E87</f>
        <v>2.1679912208250016</v>
      </c>
      <c r="V87" s="1">
        <f>F87-B87</f>
        <v>42.778304884971988</v>
      </c>
      <c r="W87" s="1">
        <f>J87-B87</f>
        <v>19.855446476506984</v>
      </c>
      <c r="X87" s="1">
        <f>D87-H87</f>
        <v>42.088404168825974</v>
      </c>
      <c r="Y87" s="1">
        <f>D87-L87</f>
        <v>29.910194433130982</v>
      </c>
      <c r="Z87" s="1">
        <f>C87-K87</f>
        <v>24.880283266999015</v>
      </c>
      <c r="AA87" s="1">
        <f>E87-M87</f>
        <v>17.85596048101101</v>
      </c>
      <c r="AB87" s="1"/>
      <c r="AC87" t="b">
        <f>AND(($Z87&gt;$AM$3),($AA87&gt;$AM$3),(ABS($W87)&lt;$AM$5),(ABS($Y87)&lt;$AM$5))</f>
        <v>0</v>
      </c>
      <c r="AD87" t="b">
        <f>AND((ABS($Z87)&lt;$AM$5),(ABS($AA87)&lt;$AM$5),($W87&gt;$AM$4),($Y87&gt;$AM$4))</f>
        <v>0</v>
      </c>
      <c r="AE87" t="b">
        <f>AND((ABS($Z87)&lt;$AM$5),(ABS($AA87)&lt;$AM$5),(ABS($W87)&lt;$AM$5),(ABS($Y87)&lt;$AM$5))</f>
        <v>1</v>
      </c>
      <c r="AF87" t="b">
        <f>AND(($Z87&lt;-$AM$3),(ABS($AA87)&lt;$AM$5),(ABS($W87)&lt;$AM$5),($Y87&gt;$AM$4))</f>
        <v>0</v>
      </c>
      <c r="AG87" t="b">
        <f>AND((ABS($Z87)&lt;$AM$5),($AA87&lt;-$AM$3),($W87&gt;$AM$4),(ABS($Y87)&lt;$AM$5))</f>
        <v>0</v>
      </c>
      <c r="AH87" t="b">
        <f>AND(($Z87&lt;-$AM$3),($AA87&lt;-$AM$3),(ABS($W87)&lt;$AM$5),(ABS($Y87)&lt;$AM$5))</f>
        <v>0</v>
      </c>
      <c r="AI87">
        <f t="shared" si="1"/>
        <v>2</v>
      </c>
      <c r="AJ87" t="str">
        <f>VLOOKUP(AI87,Sheet1!$A$1:$B$7,2)</f>
        <v>flip</v>
      </c>
    </row>
    <row r="88" spans="2:36" x14ac:dyDescent="0.35">
      <c r="B88">
        <v>342.85972414423497</v>
      </c>
      <c r="C88">
        <v>171.53288133552601</v>
      </c>
      <c r="D88">
        <v>291.79590595841898</v>
      </c>
      <c r="E88">
        <v>170.901784433118</v>
      </c>
      <c r="F88">
        <v>390.92592935426501</v>
      </c>
      <c r="G88">
        <v>164.05663133423599</v>
      </c>
      <c r="H88">
        <v>253.55578092602099</v>
      </c>
      <c r="I88">
        <v>162.45873804072201</v>
      </c>
      <c r="J88">
        <v>366.05495989228399</v>
      </c>
      <c r="K88">
        <v>161.85490323927601</v>
      </c>
      <c r="L88">
        <v>277.32932719009102</v>
      </c>
      <c r="M88">
        <v>157.754538860683</v>
      </c>
      <c r="N88">
        <v>339.51289112157298</v>
      </c>
      <c r="O88">
        <v>264.502269914235</v>
      </c>
      <c r="P88">
        <v>304.400752400523</v>
      </c>
      <c r="Q88">
        <v>266.89262712732602</v>
      </c>
      <c r="S88" s="1">
        <f>B88-D88</f>
        <v>51.06381818581599</v>
      </c>
      <c r="T88" s="1">
        <f>C88-E88</f>
        <v>0.63109690240801797</v>
      </c>
      <c r="V88" s="1">
        <f>F88-B88</f>
        <v>48.066205210030034</v>
      </c>
      <c r="W88" s="1">
        <f>J88-B88</f>
        <v>23.195235748049015</v>
      </c>
      <c r="X88" s="1">
        <f>D88-H88</f>
        <v>38.240125032397998</v>
      </c>
      <c r="Y88" s="1">
        <f>D88-L88</f>
        <v>14.466578768327963</v>
      </c>
      <c r="Z88" s="1">
        <f>C88-K88</f>
        <v>9.6779780962500013</v>
      </c>
      <c r="AA88" s="1">
        <f>E88-M88</f>
        <v>13.147245572434997</v>
      </c>
      <c r="AB88" s="1"/>
      <c r="AC88" t="b">
        <f>AND(($Z88&gt;$AM$3),($AA88&gt;$AM$3),(ABS($W88)&lt;$AM$5),(ABS($Y88)&lt;$AM$5))</f>
        <v>0</v>
      </c>
      <c r="AD88" t="b">
        <f>AND((ABS($Z88)&lt;$AM$5),(ABS($AA88)&lt;$AM$5),($W88&gt;$AM$4),($Y88&gt;$AM$4))</f>
        <v>0</v>
      </c>
      <c r="AE88" t="b">
        <f>AND((ABS($Z88)&lt;$AM$5),(ABS($AA88)&lt;$AM$5),(ABS($W88)&lt;$AM$5),(ABS($Y88)&lt;$AM$5))</f>
        <v>1</v>
      </c>
      <c r="AF88" t="b">
        <f>AND(($Z88&lt;-$AM$3),(ABS($AA88)&lt;$AM$5),(ABS($W88)&lt;$AM$5),($Y88&gt;$AM$4))</f>
        <v>0</v>
      </c>
      <c r="AG88" t="b">
        <f>AND((ABS($Z88)&lt;$AM$5),($AA88&lt;-$AM$3),($W88&gt;$AM$4),(ABS($Y88)&lt;$AM$5))</f>
        <v>0</v>
      </c>
      <c r="AH88" t="b">
        <f>AND(($Z88&lt;-$AM$3),($AA88&lt;-$AM$3),(ABS($W88)&lt;$AM$5),(ABS($Y88)&lt;$AM$5))</f>
        <v>0</v>
      </c>
      <c r="AI88">
        <f t="shared" si="1"/>
        <v>2</v>
      </c>
      <c r="AJ88" t="str">
        <f>VLOOKUP(AI88,Sheet1!$A$1:$B$7,2)</f>
        <v>flip</v>
      </c>
    </row>
    <row r="89" spans="2:36" x14ac:dyDescent="0.35">
      <c r="B89">
        <v>345.687514270463</v>
      </c>
      <c r="C89">
        <v>177.781129901555</v>
      </c>
      <c r="D89">
        <v>293.90484850553503</v>
      </c>
      <c r="E89">
        <v>175.396880942217</v>
      </c>
      <c r="F89">
        <v>391.49851432908702</v>
      </c>
      <c r="G89">
        <v>168.11075674302899</v>
      </c>
      <c r="H89">
        <v>253.60298578584701</v>
      </c>
      <c r="I89">
        <v>166.29474922163999</v>
      </c>
      <c r="J89">
        <v>366.03821282891403</v>
      </c>
      <c r="K89">
        <v>157.077588651951</v>
      </c>
      <c r="L89">
        <v>279.292829130874</v>
      </c>
      <c r="M89">
        <v>164.297795366283</v>
      </c>
      <c r="N89">
        <v>338.33937465673699</v>
      </c>
      <c r="O89">
        <v>267.166746514544</v>
      </c>
      <c r="P89">
        <v>307.49841578575399</v>
      </c>
      <c r="Q89">
        <v>266.89256180164398</v>
      </c>
      <c r="S89" s="1">
        <f>B89-D89</f>
        <v>51.78266576492797</v>
      </c>
      <c r="T89" s="1">
        <f>C89-E89</f>
        <v>2.3842489593380094</v>
      </c>
      <c r="V89" s="1">
        <f>F89-B89</f>
        <v>45.811000058624018</v>
      </c>
      <c r="W89" s="1">
        <f>J89-B89</f>
        <v>20.350698558451029</v>
      </c>
      <c r="X89" s="1">
        <f>D89-H89</f>
        <v>40.301862719688017</v>
      </c>
      <c r="Y89" s="1">
        <f>D89-L89</f>
        <v>14.612019374661031</v>
      </c>
      <c r="Z89" s="1">
        <f>C89-K89</f>
        <v>20.703541249604001</v>
      </c>
      <c r="AA89" s="1">
        <f>E89-M89</f>
        <v>11.099085575933998</v>
      </c>
      <c r="AB89" s="1"/>
      <c r="AC89" t="b">
        <f>AND(($Z89&gt;$AM$3),($AA89&gt;$AM$3),(ABS($W89)&lt;$AM$5),(ABS($Y89)&lt;$AM$5))</f>
        <v>0</v>
      </c>
      <c r="AD89" t="b">
        <f>AND((ABS($Z89)&lt;$AM$5),(ABS($AA89)&lt;$AM$5),($W89&gt;$AM$4),($Y89&gt;$AM$4))</f>
        <v>0</v>
      </c>
      <c r="AE89" t="b">
        <f>AND((ABS($Z89)&lt;$AM$5),(ABS($AA89)&lt;$AM$5),(ABS($W89)&lt;$AM$5),(ABS($Y89)&lt;$AM$5))</f>
        <v>1</v>
      </c>
      <c r="AF89" t="b">
        <f>AND(($Z89&lt;-$AM$3),(ABS($AA89)&lt;$AM$5),(ABS($W89)&lt;$AM$5),($Y89&gt;$AM$4))</f>
        <v>0</v>
      </c>
      <c r="AG89" t="b">
        <f>AND((ABS($Z89)&lt;$AM$5),($AA89&lt;-$AM$3),($W89&gt;$AM$4),(ABS($Y89)&lt;$AM$5))</f>
        <v>0</v>
      </c>
      <c r="AH89" t="b">
        <f>AND(($Z89&lt;-$AM$3),($AA89&lt;-$AM$3),(ABS($W89)&lt;$AM$5),(ABS($Y89)&lt;$AM$5))</f>
        <v>0</v>
      </c>
      <c r="AI89">
        <f t="shared" si="1"/>
        <v>2</v>
      </c>
      <c r="AJ89" t="str">
        <f>VLOOKUP(AI89,Sheet1!$A$1:$B$7,2)</f>
        <v>flip</v>
      </c>
    </row>
    <row r="90" spans="2:36" x14ac:dyDescent="0.35">
      <c r="B90">
        <v>342.03438660921398</v>
      </c>
      <c r="C90">
        <v>175.70720164518701</v>
      </c>
      <c r="D90">
        <v>291.60470875141903</v>
      </c>
      <c r="E90">
        <v>174.47862540440599</v>
      </c>
      <c r="F90">
        <v>392.583167873099</v>
      </c>
      <c r="G90">
        <v>164.32586992517801</v>
      </c>
      <c r="H90">
        <v>249.56113601371101</v>
      </c>
      <c r="I90">
        <v>167.58708478028299</v>
      </c>
      <c r="J90">
        <v>353.84087778003999</v>
      </c>
      <c r="K90">
        <v>162.83214786843999</v>
      </c>
      <c r="L90">
        <v>290.59281432044799</v>
      </c>
      <c r="M90">
        <v>167.13387648600599</v>
      </c>
      <c r="N90">
        <v>339.64684123299799</v>
      </c>
      <c r="O90">
        <v>263.91223383252202</v>
      </c>
      <c r="P90">
        <v>303.45977156459799</v>
      </c>
      <c r="Q90">
        <v>270.172212774103</v>
      </c>
      <c r="S90" s="1">
        <f>B90-D90</f>
        <v>50.429677857794957</v>
      </c>
      <c r="T90" s="1">
        <f>C90-E90</f>
        <v>1.2285762407810239</v>
      </c>
      <c r="V90" s="1">
        <f>F90-B90</f>
        <v>50.548781263885019</v>
      </c>
      <c r="W90" s="1">
        <f>J90-B90</f>
        <v>11.806491170826007</v>
      </c>
      <c r="X90" s="1">
        <f>D90-H90</f>
        <v>42.043572737708018</v>
      </c>
      <c r="Y90" s="1">
        <f>D90-L90</f>
        <v>1.01189443097104</v>
      </c>
      <c r="Z90" s="1">
        <f>C90-K90</f>
        <v>12.875053776747023</v>
      </c>
      <c r="AA90" s="1">
        <f>E90-M90</f>
        <v>7.3447489184000005</v>
      </c>
      <c r="AB90" s="1"/>
      <c r="AC90" t="b">
        <f>AND(($Z90&gt;$AM$3),($AA90&gt;$AM$3),(ABS($W90)&lt;$AM$5),(ABS($Y90)&lt;$AM$5))</f>
        <v>0</v>
      </c>
      <c r="AD90" t="b">
        <f>AND((ABS($Z90)&lt;$AM$5),(ABS($AA90)&lt;$AM$5),($W90&gt;$AM$4),($Y90&gt;$AM$4))</f>
        <v>0</v>
      </c>
      <c r="AE90" t="b">
        <f>AND((ABS($Z90)&lt;$AM$5),(ABS($AA90)&lt;$AM$5),(ABS($W90)&lt;$AM$5),(ABS($Y90)&lt;$AM$5))</f>
        <v>1</v>
      </c>
      <c r="AF90" t="b">
        <f>AND(($Z90&lt;-$AM$3),(ABS($AA90)&lt;$AM$5),(ABS($W90)&lt;$AM$5),($Y90&gt;$AM$4))</f>
        <v>0</v>
      </c>
      <c r="AG90" t="b">
        <f>AND((ABS($Z90)&lt;$AM$5),($AA90&lt;-$AM$3),($W90&gt;$AM$4),(ABS($Y90)&lt;$AM$5))</f>
        <v>0</v>
      </c>
      <c r="AH90" t="b">
        <f>AND(($Z90&lt;-$AM$3),($AA90&lt;-$AM$3),(ABS($W90)&lt;$AM$5),(ABS($Y90)&lt;$AM$5))</f>
        <v>0</v>
      </c>
      <c r="AI90">
        <f t="shared" si="1"/>
        <v>2</v>
      </c>
      <c r="AJ90" t="str">
        <f>VLOOKUP(AI90,Sheet1!$A$1:$B$7,2)</f>
        <v>flip</v>
      </c>
    </row>
    <row r="91" spans="2:36" x14ac:dyDescent="0.35">
      <c r="B91">
        <v>341.94296741937501</v>
      </c>
      <c r="C91">
        <v>176.52330088060901</v>
      </c>
      <c r="D91">
        <v>293.71741127628798</v>
      </c>
      <c r="E91">
        <v>174.90880397611099</v>
      </c>
      <c r="F91">
        <v>390.99555185809101</v>
      </c>
      <c r="G91">
        <v>164.906842673303</v>
      </c>
      <c r="H91">
        <v>248.892437541654</v>
      </c>
      <c r="I91">
        <v>164.72686122386199</v>
      </c>
      <c r="J91">
        <v>353.26096762224699</v>
      </c>
      <c r="K91">
        <v>162.89494296712999</v>
      </c>
      <c r="L91">
        <v>266.37997643830801</v>
      </c>
      <c r="M91">
        <v>155.47651605424599</v>
      </c>
      <c r="N91">
        <v>338.98386390288198</v>
      </c>
      <c r="O91">
        <v>266.81989012510502</v>
      </c>
      <c r="P91">
        <v>306.45004585832498</v>
      </c>
      <c r="Q91">
        <v>266.03037505522798</v>
      </c>
      <c r="S91" s="1">
        <f>B91-D91</f>
        <v>48.225556143087033</v>
      </c>
      <c r="T91" s="1">
        <f>C91-E91</f>
        <v>1.6144969044980257</v>
      </c>
      <c r="V91" s="1">
        <f>F91-B91</f>
        <v>49.052584438715996</v>
      </c>
      <c r="W91" s="1">
        <f>J91-B91</f>
        <v>11.318000202871985</v>
      </c>
      <c r="X91" s="1">
        <f>D91-H91</f>
        <v>44.824973734633971</v>
      </c>
      <c r="Y91" s="1">
        <f>D91-L91</f>
        <v>27.33743483797997</v>
      </c>
      <c r="Z91" s="1">
        <f>C91-K91</f>
        <v>13.628357913479022</v>
      </c>
      <c r="AA91" s="1">
        <f>E91-M91</f>
        <v>19.432287921864997</v>
      </c>
      <c r="AB91" s="1"/>
      <c r="AC91" t="b">
        <f>AND(($Z91&gt;$AM$3),($AA91&gt;$AM$3),(ABS($W91)&lt;$AM$5),(ABS($Y91)&lt;$AM$5))</f>
        <v>0</v>
      </c>
      <c r="AD91" t="b">
        <f>AND((ABS($Z91)&lt;$AM$5),(ABS($AA91)&lt;$AM$5),($W91&gt;$AM$4),($Y91&gt;$AM$4))</f>
        <v>0</v>
      </c>
      <c r="AE91" t="b">
        <f>AND((ABS($Z91)&lt;$AM$5),(ABS($AA91)&lt;$AM$5),(ABS($W91)&lt;$AM$5),(ABS($Y91)&lt;$AM$5))</f>
        <v>1</v>
      </c>
      <c r="AF91" t="b">
        <f>AND(($Z91&lt;-$AM$3),(ABS($AA91)&lt;$AM$5),(ABS($W91)&lt;$AM$5),($Y91&gt;$AM$4))</f>
        <v>0</v>
      </c>
      <c r="AG91" t="b">
        <f>AND((ABS($Z91)&lt;$AM$5),($AA91&lt;-$AM$3),($W91&gt;$AM$4),(ABS($Y91)&lt;$AM$5))</f>
        <v>0</v>
      </c>
      <c r="AH91" t="b">
        <f>AND(($Z91&lt;-$AM$3),($AA91&lt;-$AM$3),(ABS($W91)&lt;$AM$5),(ABS($Y91)&lt;$AM$5))</f>
        <v>0</v>
      </c>
      <c r="AI91">
        <f t="shared" si="1"/>
        <v>2</v>
      </c>
      <c r="AJ91" t="str">
        <f>VLOOKUP(AI91,Sheet1!$A$1:$B$7,2)</f>
        <v>flip</v>
      </c>
    </row>
    <row r="92" spans="2:36" x14ac:dyDescent="0.35">
      <c r="B92">
        <v>339.68004155874598</v>
      </c>
      <c r="C92">
        <v>175.37388315664501</v>
      </c>
      <c r="D92">
        <v>289.63718311858202</v>
      </c>
      <c r="E92">
        <v>173.55442668116299</v>
      </c>
      <c r="F92">
        <v>388.71346375765199</v>
      </c>
      <c r="G92">
        <v>168.54345083740699</v>
      </c>
      <c r="H92">
        <v>246.44925326909299</v>
      </c>
      <c r="I92">
        <v>167.320546317554</v>
      </c>
      <c r="J92">
        <v>353.57109756831301</v>
      </c>
      <c r="K92">
        <v>163.160074145294</v>
      </c>
      <c r="L92">
        <v>289.439349182032</v>
      </c>
      <c r="M92">
        <v>165.26124224350201</v>
      </c>
      <c r="N92">
        <v>336.15374958345598</v>
      </c>
      <c r="O92">
        <v>264.15068370343198</v>
      </c>
      <c r="P92">
        <v>302.793961897092</v>
      </c>
      <c r="Q92">
        <v>266.77487044707402</v>
      </c>
      <c r="S92" s="1">
        <f>B92-D92</f>
        <v>50.042858440163968</v>
      </c>
      <c r="T92" s="1">
        <f>C92-E92</f>
        <v>1.8194564754820135</v>
      </c>
      <c r="V92" s="1">
        <f>F92-B92</f>
        <v>49.03342219890601</v>
      </c>
      <c r="W92" s="1">
        <f>J92-B92</f>
        <v>13.891056009567023</v>
      </c>
      <c r="X92" s="1">
        <f>D92-H92</f>
        <v>43.187929849489024</v>
      </c>
      <c r="Y92" s="1">
        <f>D92-L92</f>
        <v>0.19783393655001191</v>
      </c>
      <c r="Z92" s="1">
        <f>C92-K92</f>
        <v>12.213809011351003</v>
      </c>
      <c r="AA92" s="1">
        <f>E92-M92</f>
        <v>8.2931844376609831</v>
      </c>
      <c r="AB92" s="1"/>
      <c r="AC92" t="b">
        <f>AND(($Z92&gt;$AM$3),($AA92&gt;$AM$3),(ABS($W92)&lt;$AM$5),(ABS($Y92)&lt;$AM$5))</f>
        <v>0</v>
      </c>
      <c r="AD92" t="b">
        <f>AND((ABS($Z92)&lt;$AM$5),(ABS($AA92)&lt;$AM$5),($W92&gt;$AM$4),($Y92&gt;$AM$4))</f>
        <v>0</v>
      </c>
      <c r="AE92" t="b">
        <f>AND((ABS($Z92)&lt;$AM$5),(ABS($AA92)&lt;$AM$5),(ABS($W92)&lt;$AM$5),(ABS($Y92)&lt;$AM$5))</f>
        <v>1</v>
      </c>
      <c r="AF92" t="b">
        <f>AND(($Z92&lt;-$AM$3),(ABS($AA92)&lt;$AM$5),(ABS($W92)&lt;$AM$5),($Y92&gt;$AM$4))</f>
        <v>0</v>
      </c>
      <c r="AG92" t="b">
        <f>AND((ABS($Z92)&lt;$AM$5),($AA92&lt;-$AM$3),($W92&gt;$AM$4),(ABS($Y92)&lt;$AM$5))</f>
        <v>0</v>
      </c>
      <c r="AH92" t="b">
        <f>AND(($Z92&lt;-$AM$3),($AA92&lt;-$AM$3),(ABS($W92)&lt;$AM$5),(ABS($Y92)&lt;$AM$5))</f>
        <v>0</v>
      </c>
      <c r="AI92">
        <f t="shared" si="1"/>
        <v>2</v>
      </c>
      <c r="AJ92" t="str">
        <f>VLOOKUP(AI92,Sheet1!$A$1:$B$7,2)</f>
        <v>flip</v>
      </c>
    </row>
    <row r="93" spans="2:36" x14ac:dyDescent="0.35">
      <c r="B93">
        <v>338.86080863916402</v>
      </c>
      <c r="C93">
        <v>177.198095462791</v>
      </c>
      <c r="D93">
        <v>288.811496053638</v>
      </c>
      <c r="E93">
        <v>173.54759990538901</v>
      </c>
      <c r="F93">
        <v>384.12620797541399</v>
      </c>
      <c r="G93">
        <v>169.85547700845601</v>
      </c>
      <c r="H93">
        <v>247.264000288494</v>
      </c>
      <c r="I93">
        <v>170.72194718407201</v>
      </c>
      <c r="J93">
        <v>354.17096323311603</v>
      </c>
      <c r="K93">
        <v>164.64921173031101</v>
      </c>
      <c r="L93">
        <v>284.02825667394802</v>
      </c>
      <c r="M93">
        <v>167.53766372390299</v>
      </c>
      <c r="N93">
        <v>336.52413366718503</v>
      </c>
      <c r="O93">
        <v>264.738315074186</v>
      </c>
      <c r="P93">
        <v>300.41234117360199</v>
      </c>
      <c r="Q93">
        <v>268.333883376252</v>
      </c>
      <c r="S93" s="1">
        <f>B93-D93</f>
        <v>50.049312585526025</v>
      </c>
      <c r="T93" s="1">
        <f>C93-E93</f>
        <v>3.6504955574019959</v>
      </c>
      <c r="V93" s="1">
        <f>F93-B93</f>
        <v>45.26539933624997</v>
      </c>
      <c r="W93" s="1">
        <f>J93-B93</f>
        <v>15.310154593952007</v>
      </c>
      <c r="X93" s="1">
        <f>D93-H93</f>
        <v>41.547495765143992</v>
      </c>
      <c r="Y93" s="1">
        <f>D93-L93</f>
        <v>4.7832393796899737</v>
      </c>
      <c r="Z93" s="1">
        <f>C93-K93</f>
        <v>12.548883732479993</v>
      </c>
      <c r="AA93" s="1">
        <f>E93-M93</f>
        <v>6.0099361814860117</v>
      </c>
      <c r="AB93" s="1"/>
      <c r="AC93" t="b">
        <f>AND(($Z93&gt;$AM$3),($AA93&gt;$AM$3),(ABS($W93)&lt;$AM$5),(ABS($Y93)&lt;$AM$5))</f>
        <v>0</v>
      </c>
      <c r="AD93" t="b">
        <f>AND((ABS($Z93)&lt;$AM$5),(ABS($AA93)&lt;$AM$5),($W93&gt;$AM$4),($Y93&gt;$AM$4))</f>
        <v>0</v>
      </c>
      <c r="AE93" t="b">
        <f>AND((ABS($Z93)&lt;$AM$5),(ABS($AA93)&lt;$AM$5),(ABS($W93)&lt;$AM$5),(ABS($Y93)&lt;$AM$5))</f>
        <v>1</v>
      </c>
      <c r="AF93" t="b">
        <f>AND(($Z93&lt;-$AM$3),(ABS($AA93)&lt;$AM$5),(ABS($W93)&lt;$AM$5),($Y93&gt;$AM$4))</f>
        <v>0</v>
      </c>
      <c r="AG93" t="b">
        <f>AND((ABS($Z93)&lt;$AM$5),($AA93&lt;-$AM$3),($W93&gt;$AM$4),(ABS($Y93)&lt;$AM$5))</f>
        <v>0</v>
      </c>
      <c r="AH93" t="b">
        <f>AND(($Z93&lt;-$AM$3),($AA93&lt;-$AM$3),(ABS($W93)&lt;$AM$5),(ABS($Y93)&lt;$AM$5))</f>
        <v>0</v>
      </c>
      <c r="AI93">
        <f t="shared" si="1"/>
        <v>2</v>
      </c>
      <c r="AJ93" t="str">
        <f>VLOOKUP(AI93,Sheet1!$A$1:$B$7,2)</f>
        <v>flip</v>
      </c>
    </row>
    <row r="94" spans="2:36" x14ac:dyDescent="0.35">
      <c r="B94">
        <v>340.80040665034397</v>
      </c>
      <c r="C94">
        <v>176.84616060639999</v>
      </c>
      <c r="D94">
        <v>294.56624734646499</v>
      </c>
      <c r="E94">
        <v>180.922449204684</v>
      </c>
      <c r="F94">
        <v>388.23068145703701</v>
      </c>
      <c r="G94">
        <v>180.98848742108001</v>
      </c>
      <c r="H94">
        <v>256.66556359843997</v>
      </c>
      <c r="I94">
        <v>213.000365533485</v>
      </c>
      <c r="J94">
        <v>354.68493698144198</v>
      </c>
      <c r="K94">
        <v>172.92064900630101</v>
      </c>
      <c r="L94">
        <v>283.53166962875099</v>
      </c>
      <c r="M94">
        <v>195.51839751874601</v>
      </c>
      <c r="N94">
        <v>334.77974866050403</v>
      </c>
      <c r="O94">
        <v>265.159392084682</v>
      </c>
      <c r="P94">
        <v>300.93123208478301</v>
      </c>
      <c r="Q94">
        <v>267.77726994004303</v>
      </c>
      <c r="S94" s="1">
        <f>B94-D94</f>
        <v>46.234159303878982</v>
      </c>
      <c r="T94" s="1">
        <f>C94-E94</f>
        <v>-4.0762885982840089</v>
      </c>
      <c r="V94" s="1">
        <f>F94-B94</f>
        <v>47.430274806693035</v>
      </c>
      <c r="W94" s="1">
        <f>J94-B94</f>
        <v>13.884530331098006</v>
      </c>
      <c r="X94" s="1">
        <f>D94-H94</f>
        <v>37.900683748025017</v>
      </c>
      <c r="Y94" s="1">
        <f>D94-L94</f>
        <v>11.034577717714001</v>
      </c>
      <c r="Z94" s="1">
        <f>C94-K94</f>
        <v>3.9255116000989858</v>
      </c>
      <c r="AA94" s="1">
        <f>E94-M94</f>
        <v>-14.595948314062014</v>
      </c>
      <c r="AB94" s="1"/>
      <c r="AC94" t="b">
        <f>AND(($Z94&gt;$AM$3),($AA94&gt;$AM$3),(ABS($W94)&lt;$AM$5),(ABS($Y94)&lt;$AM$5))</f>
        <v>0</v>
      </c>
      <c r="AD94" t="b">
        <f>AND((ABS($Z94)&lt;$AM$5),(ABS($AA94)&lt;$AM$5),($W94&gt;$AM$4),($Y94&gt;$AM$4))</f>
        <v>0</v>
      </c>
      <c r="AE94" t="b">
        <f>AND((ABS($Z94)&lt;$AM$5),(ABS($AA94)&lt;$AM$5),(ABS($W94)&lt;$AM$5),(ABS($Y94)&lt;$AM$5))</f>
        <v>1</v>
      </c>
      <c r="AF94" t="b">
        <f>AND(($Z94&lt;-$AM$3),(ABS($AA94)&lt;$AM$5),(ABS($W94)&lt;$AM$5),($Y94&gt;$AM$4))</f>
        <v>0</v>
      </c>
      <c r="AG94" t="b">
        <f>AND((ABS($Z94)&lt;$AM$5),($AA94&lt;-$AM$3),($W94&gt;$AM$4),(ABS($Y94)&lt;$AM$5))</f>
        <v>0</v>
      </c>
      <c r="AH94" t="b">
        <f>AND(($Z94&lt;-$AM$3),($AA94&lt;-$AM$3),(ABS($W94)&lt;$AM$5),(ABS($Y94)&lt;$AM$5))</f>
        <v>0</v>
      </c>
      <c r="AI94">
        <f t="shared" si="1"/>
        <v>2</v>
      </c>
      <c r="AJ94" t="str">
        <f>VLOOKUP(AI94,Sheet1!$A$1:$B$7,2)</f>
        <v>flip</v>
      </c>
    </row>
    <row r="95" spans="2:36" x14ac:dyDescent="0.35">
      <c r="B95">
        <v>336.06489184531699</v>
      </c>
      <c r="C95">
        <v>179.88218234911</v>
      </c>
      <c r="D95">
        <v>288.59214746556501</v>
      </c>
      <c r="E95">
        <v>184.368045798819</v>
      </c>
      <c r="F95">
        <v>379.99304989879499</v>
      </c>
      <c r="G95">
        <v>192.33120851738499</v>
      </c>
      <c r="H95">
        <v>279.33566221505299</v>
      </c>
      <c r="I95">
        <v>231.83039626913799</v>
      </c>
      <c r="J95">
        <v>376.377837315178</v>
      </c>
      <c r="K95">
        <v>161.97587255191601</v>
      </c>
      <c r="L95">
        <v>278.25823381613702</v>
      </c>
      <c r="M95">
        <v>276.68197341499501</v>
      </c>
      <c r="N95">
        <v>335.29496950749098</v>
      </c>
      <c r="O95">
        <v>264.625832716959</v>
      </c>
      <c r="P95">
        <v>299.73785448601598</v>
      </c>
      <c r="Q95">
        <v>268.21982642812901</v>
      </c>
      <c r="S95" s="1">
        <f>B95-D95</f>
        <v>47.472744379751987</v>
      </c>
      <c r="T95" s="1">
        <f>C95-E95</f>
        <v>-4.4858634497090009</v>
      </c>
      <c r="V95" s="1">
        <f>F95-B95</f>
        <v>43.928158053478001</v>
      </c>
      <c r="W95" s="1">
        <f>J95-B95</f>
        <v>40.312945469861006</v>
      </c>
      <c r="X95" s="1">
        <f>D95-H95</f>
        <v>9.2564852505120143</v>
      </c>
      <c r="Y95" s="1">
        <f>D95-L95</f>
        <v>10.333913649427984</v>
      </c>
      <c r="Z95" s="1">
        <f>C95-K95</f>
        <v>17.906309797193984</v>
      </c>
      <c r="AA95" s="1">
        <f>E95-M95</f>
        <v>-92.313927616176016</v>
      </c>
      <c r="AB95" s="1"/>
      <c r="AC95" t="b">
        <f>AND(($Z95&gt;$AM$3),($AA95&gt;$AM$3),(ABS($W95)&lt;$AM$5),(ABS($Y95)&lt;$AM$5))</f>
        <v>0</v>
      </c>
      <c r="AD95" t="b">
        <f>AND((ABS($Z95)&lt;$AM$5),(ABS($AA95)&lt;$AM$5),($W95&gt;$AM$4),($Y95&gt;$AM$4))</f>
        <v>0</v>
      </c>
      <c r="AE95" t="b">
        <f>AND((ABS($Z95)&lt;$AM$5),(ABS($AA95)&lt;$AM$5),(ABS($W95)&lt;$AM$5),(ABS($Y95)&lt;$AM$5))</f>
        <v>0</v>
      </c>
      <c r="AF95" t="b">
        <f>AND(($Z95&lt;-$AM$3),(ABS($AA95)&lt;$AM$5),(ABS($W95)&lt;$AM$5),($Y95&gt;$AM$4))</f>
        <v>0</v>
      </c>
      <c r="AG95" t="b">
        <f>AND((ABS($Z95)&lt;$AM$5),($AA95&lt;-$AM$3),($W95&gt;$AM$4),(ABS($Y95)&lt;$AM$5))</f>
        <v>1</v>
      </c>
      <c r="AH95" t="b">
        <f>AND(($Z95&lt;-$AM$3),($AA95&lt;-$AM$3),(ABS($W95)&lt;$AM$5),(ABS($Y95)&lt;$AM$5))</f>
        <v>0</v>
      </c>
      <c r="AI95">
        <f t="shared" si="1"/>
        <v>4</v>
      </c>
      <c r="AJ95" t="str">
        <f>VLOOKUP(AI95,Sheet1!$A$1:$B$7,2)</f>
        <v>rotate_ccw</v>
      </c>
    </row>
    <row r="96" spans="2:36" x14ac:dyDescent="0.35">
      <c r="B96">
        <v>333.46614566459402</v>
      </c>
      <c r="C96">
        <v>174.53660170573201</v>
      </c>
      <c r="D96">
        <v>285.49407428663102</v>
      </c>
      <c r="E96">
        <v>182.985527893453</v>
      </c>
      <c r="F96">
        <v>378.98942172998102</v>
      </c>
      <c r="G96">
        <v>174.82666273701699</v>
      </c>
      <c r="H96">
        <v>280.23948994858</v>
      </c>
      <c r="I96">
        <v>233.56704228020101</v>
      </c>
      <c r="J96">
        <v>415.31117733055902</v>
      </c>
      <c r="K96">
        <v>149.52772628429301</v>
      </c>
      <c r="L96">
        <v>278.82480567100401</v>
      </c>
      <c r="M96">
        <v>272.394981787522</v>
      </c>
      <c r="N96">
        <v>337.37728992721202</v>
      </c>
      <c r="O96">
        <v>261.42817829930499</v>
      </c>
      <c r="P96">
        <v>303.903557414315</v>
      </c>
      <c r="Q96">
        <v>268.40817667213099</v>
      </c>
      <c r="S96" s="1">
        <f>B96-D96</f>
        <v>47.972071377963005</v>
      </c>
      <c r="T96" s="1">
        <f>C96-E96</f>
        <v>-8.4489261877209856</v>
      </c>
      <c r="V96" s="1">
        <f>F96-B96</f>
        <v>45.523276065386995</v>
      </c>
      <c r="W96" s="1">
        <f>J96-B96</f>
        <v>81.845031665964996</v>
      </c>
      <c r="X96" s="1">
        <f>D96-H96</f>
        <v>5.2545843380510178</v>
      </c>
      <c r="Y96" s="1">
        <f>D96-L96</f>
        <v>6.6692686156270042</v>
      </c>
      <c r="Z96" s="1">
        <f>C96-K96</f>
        <v>25.008875421439001</v>
      </c>
      <c r="AA96" s="1">
        <f>E96-M96</f>
        <v>-89.409453894069003</v>
      </c>
      <c r="AB96" s="1"/>
      <c r="AC96" t="b">
        <f>AND(($Z96&gt;$AM$3),($AA96&gt;$AM$3),(ABS($W96)&lt;$AM$5),(ABS($Y96)&lt;$AM$5))</f>
        <v>0</v>
      </c>
      <c r="AD96" t="b">
        <f>AND((ABS($Z96)&lt;$AM$5),(ABS($AA96)&lt;$AM$5),($W96&gt;$AM$4),($Y96&gt;$AM$4))</f>
        <v>0</v>
      </c>
      <c r="AE96" t="b">
        <f>AND((ABS($Z96)&lt;$AM$5),(ABS($AA96)&lt;$AM$5),(ABS($W96)&lt;$AM$5),(ABS($Y96)&lt;$AM$5))</f>
        <v>0</v>
      </c>
      <c r="AF96" t="b">
        <f>AND(($Z96&lt;-$AM$3),(ABS($AA96)&lt;$AM$5),(ABS($W96)&lt;$AM$5),($Y96&gt;$AM$4))</f>
        <v>0</v>
      </c>
      <c r="AG96" t="b">
        <f>AND((ABS($Z96)&lt;$AM$5),($AA96&lt;-$AM$3),($W96&gt;$AM$4),(ABS($Y96)&lt;$AM$5))</f>
        <v>1</v>
      </c>
      <c r="AH96" t="b">
        <f>AND(($Z96&lt;-$AM$3),($AA96&lt;-$AM$3),(ABS($W96)&lt;$AM$5),(ABS($Y96)&lt;$AM$5))</f>
        <v>0</v>
      </c>
      <c r="AI96">
        <f t="shared" si="1"/>
        <v>4</v>
      </c>
      <c r="AJ96" t="str">
        <f>VLOOKUP(AI96,Sheet1!$A$1:$B$7,2)</f>
        <v>rotate_ccw</v>
      </c>
    </row>
    <row r="97" spans="2:36" x14ac:dyDescent="0.35">
      <c r="B97">
        <v>350.42721596185999</v>
      </c>
      <c r="C97">
        <v>174.41693328147699</v>
      </c>
      <c r="D97">
        <v>302.31721754511</v>
      </c>
      <c r="E97">
        <v>180.877141488782</v>
      </c>
      <c r="F97">
        <v>389.80768429724498</v>
      </c>
      <c r="G97">
        <v>177.52268365775299</v>
      </c>
      <c r="H97">
        <v>295.73992254609698</v>
      </c>
      <c r="I97">
        <v>235.746300275935</v>
      </c>
      <c r="J97">
        <v>446.633175432587</v>
      </c>
      <c r="K97">
        <v>160.52237061062999</v>
      </c>
      <c r="L97">
        <v>296.18043245674102</v>
      </c>
      <c r="M97">
        <v>270.57908217448198</v>
      </c>
      <c r="N97">
        <v>352.191062312555</v>
      </c>
      <c r="O97">
        <v>262.660711340874</v>
      </c>
      <c r="P97">
        <v>319.223898455241</v>
      </c>
      <c r="Q97">
        <v>267.11288355369601</v>
      </c>
      <c r="S97" s="1">
        <f>B97-D97</f>
        <v>48.109998416749988</v>
      </c>
      <c r="T97" s="1">
        <f>C97-E97</f>
        <v>-6.4602082073050155</v>
      </c>
      <c r="V97" s="1">
        <f>F97-B97</f>
        <v>39.38046833538499</v>
      </c>
      <c r="W97" s="1">
        <f>J97-B97</f>
        <v>96.205959470727009</v>
      </c>
      <c r="X97" s="1">
        <f>D97-H97</f>
        <v>6.5772949990130201</v>
      </c>
      <c r="Y97" s="1">
        <f>D97-L97</f>
        <v>6.1367850883689812</v>
      </c>
      <c r="Z97" s="1">
        <f>C97-K97</f>
        <v>13.894562670846994</v>
      </c>
      <c r="AA97" s="1">
        <f>E97-M97</f>
        <v>-89.701940685699981</v>
      </c>
      <c r="AB97" s="1"/>
      <c r="AC97" t="b">
        <f>AND(($Z97&gt;$AM$3),($AA97&gt;$AM$3),(ABS($W97)&lt;$AM$5),(ABS($Y97)&lt;$AM$5))</f>
        <v>0</v>
      </c>
      <c r="AD97" t="b">
        <f>AND((ABS($Z97)&lt;$AM$5),(ABS($AA97)&lt;$AM$5),($W97&gt;$AM$4),($Y97&gt;$AM$4))</f>
        <v>0</v>
      </c>
      <c r="AE97" t="b">
        <f>AND((ABS($Z97)&lt;$AM$5),(ABS($AA97)&lt;$AM$5),(ABS($W97)&lt;$AM$5),(ABS($Y97)&lt;$AM$5))</f>
        <v>0</v>
      </c>
      <c r="AF97" t="b">
        <f>AND(($Z97&lt;-$AM$3),(ABS($AA97)&lt;$AM$5),(ABS($W97)&lt;$AM$5),($Y97&gt;$AM$4))</f>
        <v>0</v>
      </c>
      <c r="AG97" t="b">
        <f>AND((ABS($Z97)&lt;$AM$5),($AA97&lt;-$AM$3),($W97&gt;$AM$4),(ABS($Y97)&lt;$AM$5))</f>
        <v>1</v>
      </c>
      <c r="AH97" t="b">
        <f>AND(($Z97&lt;-$AM$3),($AA97&lt;-$AM$3),(ABS($W97)&lt;$AM$5),(ABS($Y97)&lt;$AM$5))</f>
        <v>0</v>
      </c>
      <c r="AI97">
        <f t="shared" si="1"/>
        <v>4</v>
      </c>
      <c r="AJ97" t="str">
        <f>VLOOKUP(AI97,Sheet1!$A$1:$B$7,2)</f>
        <v>rotate_ccw</v>
      </c>
    </row>
    <row r="98" spans="2:36" x14ac:dyDescent="0.35">
      <c r="B98">
        <v>384.18228318152597</v>
      </c>
      <c r="C98">
        <v>179.72496859366899</v>
      </c>
      <c r="D98">
        <v>336.557302851624</v>
      </c>
      <c r="E98">
        <v>184.816691578064</v>
      </c>
      <c r="F98">
        <v>429.926525435364</v>
      </c>
      <c r="G98">
        <v>180.92055596962501</v>
      </c>
      <c r="H98">
        <v>331.25618878887298</v>
      </c>
      <c r="I98">
        <v>235.075551652001</v>
      </c>
      <c r="J98">
        <v>481.81348851883303</v>
      </c>
      <c r="K98">
        <v>162.25477480737101</v>
      </c>
      <c r="L98">
        <v>330.35282309774698</v>
      </c>
      <c r="M98">
        <v>275.42894069034497</v>
      </c>
      <c r="N98">
        <v>388.79213390380397</v>
      </c>
      <c r="O98">
        <v>268.40361763508503</v>
      </c>
      <c r="P98">
        <v>351.72172100434699</v>
      </c>
      <c r="Q98">
        <v>271.202695657032</v>
      </c>
      <c r="S98" s="1">
        <f>B98-D98</f>
        <v>47.624980329901973</v>
      </c>
      <c r="T98" s="1">
        <f>C98-E98</f>
        <v>-5.0917229843950054</v>
      </c>
      <c r="V98" s="1">
        <f>F98-B98</f>
        <v>45.744242253838024</v>
      </c>
      <c r="W98" s="1">
        <f>J98-B98</f>
        <v>97.631205337307051</v>
      </c>
      <c r="X98" s="1">
        <f>D98-H98</f>
        <v>5.3011140627510258</v>
      </c>
      <c r="Y98" s="1">
        <f>D98-L98</f>
        <v>6.204479753877024</v>
      </c>
      <c r="Z98" s="1">
        <f>C98-K98</f>
        <v>17.470193786297983</v>
      </c>
      <c r="AA98" s="1">
        <f>E98-M98</f>
        <v>-90.612249112280978</v>
      </c>
      <c r="AB98" s="1"/>
      <c r="AC98" t="b">
        <f>AND(($Z98&gt;$AM$3),($AA98&gt;$AM$3),(ABS($W98)&lt;$AM$5),(ABS($Y98)&lt;$AM$5))</f>
        <v>0</v>
      </c>
      <c r="AD98" t="b">
        <f>AND((ABS($Z98)&lt;$AM$5),(ABS($AA98)&lt;$AM$5),($W98&gt;$AM$4),($Y98&gt;$AM$4))</f>
        <v>0</v>
      </c>
      <c r="AE98" t="b">
        <f>AND((ABS($Z98)&lt;$AM$5),(ABS($AA98)&lt;$AM$5),(ABS($W98)&lt;$AM$5),(ABS($Y98)&lt;$AM$5))</f>
        <v>0</v>
      </c>
      <c r="AF98" t="b">
        <f>AND(($Z98&lt;-$AM$3),(ABS($AA98)&lt;$AM$5),(ABS($W98)&lt;$AM$5),($Y98&gt;$AM$4))</f>
        <v>0</v>
      </c>
      <c r="AG98" t="b">
        <f>AND((ABS($Z98)&lt;$AM$5),($AA98&lt;-$AM$3),($W98&gt;$AM$4),(ABS($Y98)&lt;$AM$5))</f>
        <v>1</v>
      </c>
      <c r="AH98" t="b">
        <f>AND(($Z98&lt;-$AM$3),($AA98&lt;-$AM$3),(ABS($W98)&lt;$AM$5),(ABS($Y98)&lt;$AM$5))</f>
        <v>0</v>
      </c>
      <c r="AI98">
        <f t="shared" si="1"/>
        <v>4</v>
      </c>
      <c r="AJ98" t="str">
        <f>VLOOKUP(AI98,Sheet1!$A$1:$B$7,2)</f>
        <v>rotate_ccw</v>
      </c>
    </row>
    <row r="99" spans="2:36" x14ac:dyDescent="0.35">
      <c r="B99">
        <v>396.56754306895601</v>
      </c>
      <c r="C99">
        <v>178.89465557848399</v>
      </c>
      <c r="D99">
        <v>350.146967449459</v>
      </c>
      <c r="E99">
        <v>184.378070145782</v>
      </c>
      <c r="F99">
        <v>434.96472833280802</v>
      </c>
      <c r="G99">
        <v>176.21536480699899</v>
      </c>
      <c r="H99">
        <v>342.50136967518802</v>
      </c>
      <c r="I99">
        <v>233.23815117930701</v>
      </c>
      <c r="J99">
        <v>492.48277902226499</v>
      </c>
      <c r="K99">
        <v>162.94667975847099</v>
      </c>
      <c r="L99">
        <v>344.55824407544299</v>
      </c>
      <c r="M99">
        <v>270.51191551740698</v>
      </c>
      <c r="N99">
        <v>396.40735588555799</v>
      </c>
      <c r="O99">
        <v>267.57989153549403</v>
      </c>
      <c r="P99">
        <v>364.44350527361098</v>
      </c>
      <c r="Q99">
        <v>268.975518974642</v>
      </c>
      <c r="S99" s="1">
        <f>B99-D99</f>
        <v>46.420575619497015</v>
      </c>
      <c r="T99" s="1">
        <f>C99-E99</f>
        <v>-5.4834145672980128</v>
      </c>
      <c r="V99" s="1">
        <f>F99-B99</f>
        <v>38.397185263852009</v>
      </c>
      <c r="W99" s="1">
        <f>J99-B99</f>
        <v>95.915235953308979</v>
      </c>
      <c r="X99" s="1">
        <f>D99-H99</f>
        <v>7.645597774270982</v>
      </c>
      <c r="Y99" s="1">
        <f>D99-L99</f>
        <v>5.5887233740160127</v>
      </c>
      <c r="Z99" s="1">
        <f>C99-K99</f>
        <v>15.947975820012999</v>
      </c>
      <c r="AA99" s="1">
        <f>E99-M99</f>
        <v>-86.133845371624972</v>
      </c>
      <c r="AB99" s="1"/>
      <c r="AC99" t="b">
        <f>AND(($Z99&gt;$AM$3),($AA99&gt;$AM$3),(ABS($W99)&lt;$AM$5),(ABS($Y99)&lt;$AM$5))</f>
        <v>0</v>
      </c>
      <c r="AD99" t="b">
        <f>AND((ABS($Z99)&lt;$AM$5),(ABS($AA99)&lt;$AM$5),($W99&gt;$AM$4),($Y99&gt;$AM$4))</f>
        <v>0</v>
      </c>
      <c r="AE99" t="b">
        <f>AND((ABS($Z99)&lt;$AM$5),(ABS($AA99)&lt;$AM$5),(ABS($W99)&lt;$AM$5),(ABS($Y99)&lt;$AM$5))</f>
        <v>0</v>
      </c>
      <c r="AF99" t="b">
        <f>AND(($Z99&lt;-$AM$3),(ABS($AA99)&lt;$AM$5),(ABS($W99)&lt;$AM$5),($Y99&gt;$AM$4))</f>
        <v>0</v>
      </c>
      <c r="AG99" t="b">
        <f>AND((ABS($Z99)&lt;$AM$5),($AA99&lt;-$AM$3),($W99&gt;$AM$4),(ABS($Y99)&lt;$AM$5))</f>
        <v>1</v>
      </c>
      <c r="AH99" t="b">
        <f>AND(($Z99&lt;-$AM$3),($AA99&lt;-$AM$3),(ABS($W99)&lt;$AM$5),(ABS($Y99)&lt;$AM$5))</f>
        <v>0</v>
      </c>
      <c r="AI99">
        <f t="shared" si="1"/>
        <v>4</v>
      </c>
      <c r="AJ99" t="str">
        <f>VLOOKUP(AI99,Sheet1!$A$1:$B$7,2)</f>
        <v>rotate_ccw</v>
      </c>
    </row>
    <row r="100" spans="2:36" x14ac:dyDescent="0.35">
      <c r="B100">
        <v>399.01668337660698</v>
      </c>
      <c r="C100">
        <v>179.86888324987501</v>
      </c>
      <c r="D100">
        <v>351.16491139970799</v>
      </c>
      <c r="E100">
        <v>183.797757912891</v>
      </c>
      <c r="F100">
        <v>437.25384318997999</v>
      </c>
      <c r="G100">
        <v>180.08414431807799</v>
      </c>
      <c r="H100">
        <v>342.46249953717398</v>
      </c>
      <c r="I100">
        <v>232.27375538606199</v>
      </c>
      <c r="J100">
        <v>490.31591719737298</v>
      </c>
      <c r="K100">
        <v>167.545305619028</v>
      </c>
      <c r="L100">
        <v>344.94234998079202</v>
      </c>
      <c r="M100">
        <v>270.07530018844699</v>
      </c>
      <c r="N100">
        <v>397.00540178006599</v>
      </c>
      <c r="O100">
        <v>267.64466364338301</v>
      </c>
      <c r="P100">
        <v>364.22018674877501</v>
      </c>
      <c r="Q100">
        <v>271.23502509538503</v>
      </c>
      <c r="S100" s="1">
        <f>B100-D100</f>
        <v>47.851771976898988</v>
      </c>
      <c r="T100" s="1">
        <f>C100-E100</f>
        <v>-3.9288746630159892</v>
      </c>
      <c r="V100" s="1">
        <f>F100-B100</f>
        <v>38.237159813373012</v>
      </c>
      <c r="W100" s="1">
        <f>J100-B100</f>
        <v>91.299233820766005</v>
      </c>
      <c r="X100" s="1">
        <f>D100-H100</f>
        <v>8.7024118625340066</v>
      </c>
      <c r="Y100" s="1">
        <f>D100-L100</f>
        <v>6.2225614189159728</v>
      </c>
      <c r="Z100" s="1">
        <f>C100-K100</f>
        <v>12.323577630847012</v>
      </c>
      <c r="AA100" s="1">
        <f>E100-M100</f>
        <v>-86.277542275555987</v>
      </c>
      <c r="AB100" s="1"/>
      <c r="AC100" t="b">
        <f>AND(($Z100&gt;$AM$3),($AA100&gt;$AM$3),(ABS($W100)&lt;$AM$5),(ABS($Y100)&lt;$AM$5))</f>
        <v>0</v>
      </c>
      <c r="AD100" t="b">
        <f>AND((ABS($Z100)&lt;$AM$5),(ABS($AA100)&lt;$AM$5),($W100&gt;$AM$4),($Y100&gt;$AM$4))</f>
        <v>0</v>
      </c>
      <c r="AE100" t="b">
        <f>AND((ABS($Z100)&lt;$AM$5),(ABS($AA100)&lt;$AM$5),(ABS($W100)&lt;$AM$5),(ABS($Y100)&lt;$AM$5))</f>
        <v>0</v>
      </c>
      <c r="AF100" t="b">
        <f>AND(($Z100&lt;-$AM$3),(ABS($AA100)&lt;$AM$5),(ABS($W100)&lt;$AM$5),($Y100&gt;$AM$4))</f>
        <v>0</v>
      </c>
      <c r="AG100" t="b">
        <f>AND((ABS($Z100)&lt;$AM$5),($AA100&lt;-$AM$3),($W100&gt;$AM$4),(ABS($Y100)&lt;$AM$5))</f>
        <v>1</v>
      </c>
      <c r="AH100" t="b">
        <f>AND(($Z100&lt;-$AM$3),($AA100&lt;-$AM$3),(ABS($W100)&lt;$AM$5),(ABS($Y100)&lt;$AM$5))</f>
        <v>0</v>
      </c>
      <c r="AI100">
        <f t="shared" si="1"/>
        <v>4</v>
      </c>
      <c r="AJ100" t="str">
        <f>VLOOKUP(AI100,Sheet1!$A$1:$B$7,2)</f>
        <v>rotate_ccw</v>
      </c>
    </row>
    <row r="101" spans="2:36" x14ac:dyDescent="0.35">
      <c r="B101">
        <v>398.09101014340598</v>
      </c>
      <c r="C101">
        <v>179.58687409286</v>
      </c>
      <c r="D101">
        <v>350.36856508179602</v>
      </c>
      <c r="E101">
        <v>186.430080758592</v>
      </c>
      <c r="F101">
        <v>438.47922278429797</v>
      </c>
      <c r="G101">
        <v>179.80422231662001</v>
      </c>
      <c r="H101">
        <v>342.82184618909201</v>
      </c>
      <c r="I101">
        <v>233.99277846354499</v>
      </c>
      <c r="J101">
        <v>481.82929787778897</v>
      </c>
      <c r="K101">
        <v>169.77407721585999</v>
      </c>
      <c r="L101">
        <v>345.70666272493298</v>
      </c>
      <c r="M101">
        <v>268.758992523774</v>
      </c>
      <c r="N101">
        <v>398.588406049056</v>
      </c>
      <c r="O101">
        <v>271.04601345908998</v>
      </c>
      <c r="P101">
        <v>363.22257555679801</v>
      </c>
      <c r="Q101">
        <v>270.22273928620001</v>
      </c>
      <c r="S101" s="1">
        <f>B101-D101</f>
        <v>47.72244506160996</v>
      </c>
      <c r="T101" s="1">
        <f>C101-E101</f>
        <v>-6.8432066657319979</v>
      </c>
      <c r="V101" s="1">
        <f>F101-B101</f>
        <v>40.388212640891993</v>
      </c>
      <c r="W101" s="1">
        <f>J101-B101</f>
        <v>83.738287734382993</v>
      </c>
      <c r="X101" s="1">
        <f>D101-H101</f>
        <v>7.546718892704007</v>
      </c>
      <c r="Y101" s="1">
        <f>D101-L101</f>
        <v>4.6619023568630382</v>
      </c>
      <c r="Z101" s="1">
        <f>C101-K101</f>
        <v>9.8127968770000109</v>
      </c>
      <c r="AA101" s="1">
        <f>E101-M101</f>
        <v>-82.328911765181999</v>
      </c>
      <c r="AB101" s="1"/>
      <c r="AC101" t="b">
        <f>AND(($Z101&gt;$AM$3),($AA101&gt;$AM$3),(ABS($W101)&lt;$AM$5),(ABS($Y101)&lt;$AM$5))</f>
        <v>0</v>
      </c>
      <c r="AD101" t="b">
        <f>AND((ABS($Z101)&lt;$AM$5),(ABS($AA101)&lt;$AM$5),($W101&gt;$AM$4),($Y101&gt;$AM$4))</f>
        <v>0</v>
      </c>
      <c r="AE101" t="b">
        <f>AND((ABS($Z101)&lt;$AM$5),(ABS($AA101)&lt;$AM$5),(ABS($W101)&lt;$AM$5),(ABS($Y101)&lt;$AM$5))</f>
        <v>0</v>
      </c>
      <c r="AF101" t="b">
        <f>AND(($Z101&lt;-$AM$3),(ABS($AA101)&lt;$AM$5),(ABS($W101)&lt;$AM$5),($Y101&gt;$AM$4))</f>
        <v>0</v>
      </c>
      <c r="AG101" t="b">
        <f>AND((ABS($Z101)&lt;$AM$5),($AA101&lt;-$AM$3),($W101&gt;$AM$4),(ABS($Y101)&lt;$AM$5))</f>
        <v>1</v>
      </c>
      <c r="AH101" t="b">
        <f>AND(($Z101&lt;-$AM$3),($AA101&lt;-$AM$3),(ABS($W101)&lt;$AM$5),(ABS($Y101)&lt;$AM$5))</f>
        <v>0</v>
      </c>
      <c r="AI101">
        <f t="shared" si="1"/>
        <v>4</v>
      </c>
      <c r="AJ101" t="str">
        <f>VLOOKUP(AI101,Sheet1!$A$1:$B$7,2)</f>
        <v>rotate_ccw</v>
      </c>
    </row>
    <row r="102" spans="2:36" x14ac:dyDescent="0.35">
      <c r="B102">
        <v>397.59254756885298</v>
      </c>
      <c r="C102">
        <v>178.67032863624999</v>
      </c>
      <c r="D102">
        <v>349.03639903377302</v>
      </c>
      <c r="E102">
        <v>186.51948790721599</v>
      </c>
      <c r="F102">
        <v>437.15432695867798</v>
      </c>
      <c r="G102">
        <v>178.810954507259</v>
      </c>
      <c r="H102">
        <v>341.99451416401303</v>
      </c>
      <c r="I102">
        <v>234.79814299569301</v>
      </c>
      <c r="J102">
        <v>482.43860036840903</v>
      </c>
      <c r="K102">
        <v>166.16390139557501</v>
      </c>
      <c r="L102">
        <v>344.38560353259498</v>
      </c>
      <c r="M102">
        <v>271.922401283054</v>
      </c>
      <c r="N102">
        <v>397.69523970135299</v>
      </c>
      <c r="O102">
        <v>271.495487785742</v>
      </c>
      <c r="P102">
        <v>362.48193665514998</v>
      </c>
      <c r="Q102">
        <v>270.61804676660699</v>
      </c>
      <c r="S102" s="1">
        <f>B102-D102</f>
        <v>48.556148535079956</v>
      </c>
      <c r="T102" s="1">
        <f>C102-E102</f>
        <v>-7.8491592709659983</v>
      </c>
      <c r="V102" s="1">
        <f>F102-B102</f>
        <v>39.561779389825006</v>
      </c>
      <c r="W102" s="1">
        <f>J102-B102</f>
        <v>84.846052799556048</v>
      </c>
      <c r="X102" s="1">
        <f>D102-H102</f>
        <v>7.0418848697599969</v>
      </c>
      <c r="Y102" s="1">
        <f>D102-L102</f>
        <v>4.6507955011780382</v>
      </c>
      <c r="Z102" s="1">
        <f>C102-K102</f>
        <v>12.506427240674981</v>
      </c>
      <c r="AA102" s="1">
        <f>E102-M102</f>
        <v>-85.402913375838011</v>
      </c>
      <c r="AB102" s="1"/>
      <c r="AC102" t="b">
        <f>AND(($Z102&gt;$AM$3),($AA102&gt;$AM$3),(ABS($W102)&lt;$AM$5),(ABS($Y102)&lt;$AM$5))</f>
        <v>0</v>
      </c>
      <c r="AD102" t="b">
        <f>AND((ABS($Z102)&lt;$AM$5),(ABS($AA102)&lt;$AM$5),($W102&gt;$AM$4),($Y102&gt;$AM$4))</f>
        <v>0</v>
      </c>
      <c r="AE102" t="b">
        <f>AND((ABS($Z102)&lt;$AM$5),(ABS($AA102)&lt;$AM$5),(ABS($W102)&lt;$AM$5),(ABS($Y102)&lt;$AM$5))</f>
        <v>0</v>
      </c>
      <c r="AF102" t="b">
        <f>AND(($Z102&lt;-$AM$3),(ABS($AA102)&lt;$AM$5),(ABS($W102)&lt;$AM$5),($Y102&gt;$AM$4))</f>
        <v>0</v>
      </c>
      <c r="AG102" t="b">
        <f>AND((ABS($Z102)&lt;$AM$5),($AA102&lt;-$AM$3),($W102&gt;$AM$4),(ABS($Y102)&lt;$AM$5))</f>
        <v>1</v>
      </c>
      <c r="AH102" t="b">
        <f>AND(($Z102&lt;-$AM$3),($AA102&lt;-$AM$3),(ABS($W102)&lt;$AM$5),(ABS($Y102)&lt;$AM$5))</f>
        <v>0</v>
      </c>
      <c r="AI102">
        <f t="shared" si="1"/>
        <v>4</v>
      </c>
      <c r="AJ102" t="str">
        <f>VLOOKUP(AI102,Sheet1!$A$1:$B$7,2)</f>
        <v>rotate_ccw</v>
      </c>
    </row>
    <row r="103" spans="2:36" x14ac:dyDescent="0.35">
      <c r="B103">
        <v>398.49555571497302</v>
      </c>
      <c r="C103">
        <v>181.600240179146</v>
      </c>
      <c r="D103">
        <v>348.73257942862602</v>
      </c>
      <c r="E103">
        <v>185.95811313604901</v>
      </c>
      <c r="F103">
        <v>442.25993609917998</v>
      </c>
      <c r="G103">
        <v>182.810080530275</v>
      </c>
      <c r="H103">
        <v>342.22760385811603</v>
      </c>
      <c r="I103">
        <v>234.923386362087</v>
      </c>
      <c r="J103">
        <v>497.14221442103502</v>
      </c>
      <c r="K103">
        <v>166.21162833925499</v>
      </c>
      <c r="L103">
        <v>344.23683154451101</v>
      </c>
      <c r="M103">
        <v>270.81098810562798</v>
      </c>
      <c r="N103">
        <v>398.23412107253699</v>
      </c>
      <c r="O103">
        <v>270.43355663533401</v>
      </c>
      <c r="P103">
        <v>364.47630980191798</v>
      </c>
      <c r="Q103">
        <v>271.172760042025</v>
      </c>
      <c r="S103" s="1">
        <f>B103-D103</f>
        <v>49.762976286346998</v>
      </c>
      <c r="T103" s="1">
        <f>C103-E103</f>
        <v>-4.3578729569030088</v>
      </c>
      <c r="V103" s="1">
        <f>F103-B103</f>
        <v>43.764380384206959</v>
      </c>
      <c r="W103" s="1">
        <f>J103-B103</f>
        <v>98.646658706061999</v>
      </c>
      <c r="X103" s="1">
        <f>D103-H103</f>
        <v>6.5049755705099983</v>
      </c>
      <c r="Y103" s="1">
        <f>D103-L103</f>
        <v>4.4957478841150191</v>
      </c>
      <c r="Z103" s="1">
        <f>C103-K103</f>
        <v>15.388611839891013</v>
      </c>
      <c r="AA103" s="1">
        <f>E103-M103</f>
        <v>-84.852874969578977</v>
      </c>
      <c r="AB103" s="1"/>
      <c r="AC103" t="b">
        <f>AND(($Z103&gt;$AM$3),($AA103&gt;$AM$3),(ABS($W103)&lt;$AM$5),(ABS($Y103)&lt;$AM$5))</f>
        <v>0</v>
      </c>
      <c r="AD103" t="b">
        <f>AND((ABS($Z103)&lt;$AM$5),(ABS($AA103)&lt;$AM$5),($W103&gt;$AM$4),($Y103&gt;$AM$4))</f>
        <v>0</v>
      </c>
      <c r="AE103" t="b">
        <f>AND((ABS($Z103)&lt;$AM$5),(ABS($AA103)&lt;$AM$5),(ABS($W103)&lt;$AM$5),(ABS($Y103)&lt;$AM$5))</f>
        <v>0</v>
      </c>
      <c r="AF103" t="b">
        <f>AND(($Z103&lt;-$AM$3),(ABS($AA103)&lt;$AM$5),(ABS($W103)&lt;$AM$5),($Y103&gt;$AM$4))</f>
        <v>0</v>
      </c>
      <c r="AG103" t="b">
        <f>AND((ABS($Z103)&lt;$AM$5),($AA103&lt;-$AM$3),($W103&gt;$AM$4),(ABS($Y103)&lt;$AM$5))</f>
        <v>1</v>
      </c>
      <c r="AH103" t="b">
        <f>AND(($Z103&lt;-$AM$3),($AA103&lt;-$AM$3),(ABS($W103)&lt;$AM$5),(ABS($Y103)&lt;$AM$5))</f>
        <v>0</v>
      </c>
      <c r="AI103">
        <f t="shared" si="1"/>
        <v>4</v>
      </c>
      <c r="AJ103" t="str">
        <f>VLOOKUP(AI103,Sheet1!$A$1:$B$7,2)</f>
        <v>rotate_ccw</v>
      </c>
    </row>
    <row r="104" spans="2:36" x14ac:dyDescent="0.35">
      <c r="B104">
        <v>396.68013851412798</v>
      </c>
      <c r="C104">
        <v>178.387003408677</v>
      </c>
      <c r="D104">
        <v>349.94643755245301</v>
      </c>
      <c r="E104">
        <v>185.49265742553899</v>
      </c>
      <c r="F104">
        <v>436.24058583336398</v>
      </c>
      <c r="G104">
        <v>178.194322646546</v>
      </c>
      <c r="H104">
        <v>343.04945236133699</v>
      </c>
      <c r="I104">
        <v>235.458274018688</v>
      </c>
      <c r="J104">
        <v>493.10916942819398</v>
      </c>
      <c r="K104">
        <v>163.63612410886</v>
      </c>
      <c r="L104">
        <v>346.48751148868598</v>
      </c>
      <c r="M104">
        <v>272.51491514371202</v>
      </c>
      <c r="N104">
        <v>401.33627025248597</v>
      </c>
      <c r="O104">
        <v>270.86758071221902</v>
      </c>
      <c r="P104">
        <v>363.69984661421603</v>
      </c>
      <c r="Q104">
        <v>273.46693655905199</v>
      </c>
      <c r="S104" s="1">
        <f>B104-D104</f>
        <v>46.73370096167497</v>
      </c>
      <c r="T104" s="1">
        <f>C104-E104</f>
        <v>-7.1056540168619904</v>
      </c>
      <c r="V104" s="1">
        <f>F104-B104</f>
        <v>39.560447319236005</v>
      </c>
      <c r="W104" s="1">
        <f>J104-B104</f>
        <v>96.429030914066004</v>
      </c>
      <c r="X104" s="1">
        <f>D104-H104</f>
        <v>6.8969851911160163</v>
      </c>
      <c r="Y104" s="1">
        <f>D104-L104</f>
        <v>3.4589260637670236</v>
      </c>
      <c r="Z104" s="1">
        <f>C104-K104</f>
        <v>14.750879299817001</v>
      </c>
      <c r="AA104" s="1">
        <f>E104-M104</f>
        <v>-87.022257718173023</v>
      </c>
      <c r="AB104" s="1"/>
      <c r="AC104" t="b">
        <f>AND(($Z104&gt;$AM$3),($AA104&gt;$AM$3),(ABS($W104)&lt;$AM$5),(ABS($Y104)&lt;$AM$5))</f>
        <v>0</v>
      </c>
      <c r="AD104" t="b">
        <f>AND((ABS($Z104)&lt;$AM$5),(ABS($AA104)&lt;$AM$5),($W104&gt;$AM$4),($Y104&gt;$AM$4))</f>
        <v>0</v>
      </c>
      <c r="AE104" t="b">
        <f>AND((ABS($Z104)&lt;$AM$5),(ABS($AA104)&lt;$AM$5),(ABS($W104)&lt;$AM$5),(ABS($Y104)&lt;$AM$5))</f>
        <v>0</v>
      </c>
      <c r="AF104" t="b">
        <f>AND(($Z104&lt;-$AM$3),(ABS($AA104)&lt;$AM$5),(ABS($W104)&lt;$AM$5),($Y104&gt;$AM$4))</f>
        <v>0</v>
      </c>
      <c r="AG104" t="b">
        <f>AND((ABS($Z104)&lt;$AM$5),($AA104&lt;-$AM$3),($W104&gt;$AM$4),(ABS($Y104)&lt;$AM$5))</f>
        <v>1</v>
      </c>
      <c r="AH104" t="b">
        <f>AND(($Z104&lt;-$AM$3),($AA104&lt;-$AM$3),(ABS($W104)&lt;$AM$5),(ABS($Y104)&lt;$AM$5))</f>
        <v>0</v>
      </c>
      <c r="AI104">
        <f t="shared" si="1"/>
        <v>4</v>
      </c>
      <c r="AJ104" t="str">
        <f>VLOOKUP(AI104,Sheet1!$A$1:$B$7,2)</f>
        <v>rotate_ccw</v>
      </c>
    </row>
    <row r="105" spans="2:36" x14ac:dyDescent="0.35">
      <c r="B105">
        <v>399.05851921575697</v>
      </c>
      <c r="C105">
        <v>181.412683611944</v>
      </c>
      <c r="D105">
        <v>348.34869722242701</v>
      </c>
      <c r="E105">
        <v>186.5941515483</v>
      </c>
      <c r="F105">
        <v>438.97013153509999</v>
      </c>
      <c r="G105">
        <v>183.04129279945101</v>
      </c>
      <c r="H105">
        <v>342.86607594663298</v>
      </c>
      <c r="I105">
        <v>234.41578887229699</v>
      </c>
      <c r="J105">
        <v>495.37849317794701</v>
      </c>
      <c r="K105">
        <v>166.504979365471</v>
      </c>
      <c r="L105">
        <v>346.25974851008601</v>
      </c>
      <c r="M105">
        <v>271.74265911916802</v>
      </c>
      <c r="N105">
        <v>400.38052382627302</v>
      </c>
      <c r="O105">
        <v>269.66784019550801</v>
      </c>
      <c r="P105">
        <v>364.62897031039699</v>
      </c>
      <c r="Q105">
        <v>270.57008706993997</v>
      </c>
      <c r="S105" s="1">
        <f>B105-D105</f>
        <v>50.709821993329967</v>
      </c>
      <c r="T105" s="1">
        <f>C105-E105</f>
        <v>-5.1814679363560003</v>
      </c>
      <c r="V105" s="1">
        <f>F105-B105</f>
        <v>39.911612319343021</v>
      </c>
      <c r="W105" s="1">
        <f>J105-B105</f>
        <v>96.319973962190033</v>
      </c>
      <c r="X105" s="1">
        <f>D105-H105</f>
        <v>5.4826212757940311</v>
      </c>
      <c r="Y105" s="1">
        <f>D105-L105</f>
        <v>2.0889487123409936</v>
      </c>
      <c r="Z105" s="1">
        <f>C105-K105</f>
        <v>14.907704246473003</v>
      </c>
      <c r="AA105" s="1">
        <f>E105-M105</f>
        <v>-85.14850757086802</v>
      </c>
      <c r="AB105" s="1"/>
      <c r="AC105" t="b">
        <f>AND(($Z105&gt;$AM$3),($AA105&gt;$AM$3),(ABS($W105)&lt;$AM$5),(ABS($Y105)&lt;$AM$5))</f>
        <v>0</v>
      </c>
      <c r="AD105" t="b">
        <f>AND((ABS($Z105)&lt;$AM$5),(ABS($AA105)&lt;$AM$5),($W105&gt;$AM$4),($Y105&gt;$AM$4))</f>
        <v>0</v>
      </c>
      <c r="AE105" t="b">
        <f>AND((ABS($Z105)&lt;$AM$5),(ABS($AA105)&lt;$AM$5),(ABS($W105)&lt;$AM$5),(ABS($Y105)&lt;$AM$5))</f>
        <v>0</v>
      </c>
      <c r="AF105" t="b">
        <f>AND(($Z105&lt;-$AM$3),(ABS($AA105)&lt;$AM$5),(ABS($W105)&lt;$AM$5),($Y105&gt;$AM$4))</f>
        <v>0</v>
      </c>
      <c r="AG105" t="b">
        <f>AND((ABS($Z105)&lt;$AM$5),($AA105&lt;-$AM$3),($W105&gt;$AM$4),(ABS($Y105)&lt;$AM$5))</f>
        <v>1</v>
      </c>
      <c r="AH105" t="b">
        <f>AND(($Z105&lt;-$AM$3),($AA105&lt;-$AM$3),(ABS($W105)&lt;$AM$5),(ABS($Y105)&lt;$AM$5))</f>
        <v>0</v>
      </c>
      <c r="AI105">
        <f t="shared" si="1"/>
        <v>4</v>
      </c>
      <c r="AJ105" t="str">
        <f>VLOOKUP(AI105,Sheet1!$A$1:$B$7,2)</f>
        <v>rotate_ccw</v>
      </c>
    </row>
    <row r="106" spans="2:36" x14ac:dyDescent="0.35">
      <c r="B106">
        <v>396.28175726057401</v>
      </c>
      <c r="C106">
        <v>181.36860547055599</v>
      </c>
      <c r="D106">
        <v>350.26678823558399</v>
      </c>
      <c r="E106">
        <v>187.33120315422701</v>
      </c>
      <c r="F106">
        <v>439.95268473692897</v>
      </c>
      <c r="G106">
        <v>183.240008686864</v>
      </c>
      <c r="H106">
        <v>342.29534131090702</v>
      </c>
      <c r="I106">
        <v>234.40971176921599</v>
      </c>
      <c r="J106">
        <v>494.77048467120801</v>
      </c>
      <c r="K106">
        <v>166.62085430314599</v>
      </c>
      <c r="L106">
        <v>346.851405705697</v>
      </c>
      <c r="M106">
        <v>269.450027191613</v>
      </c>
      <c r="N106">
        <v>399.89180988233397</v>
      </c>
      <c r="O106">
        <v>269.46623896947602</v>
      </c>
      <c r="P106">
        <v>364.41305525118298</v>
      </c>
      <c r="Q106">
        <v>269.164352900886</v>
      </c>
      <c r="S106" s="1">
        <f>B106-D106</f>
        <v>46.014969024990023</v>
      </c>
      <c r="T106" s="1">
        <f>C106-E106</f>
        <v>-5.9625976836710208</v>
      </c>
      <c r="V106" s="1">
        <f>F106-B106</f>
        <v>43.670927476354962</v>
      </c>
      <c r="W106" s="1">
        <f>J106-B106</f>
        <v>98.488727410633999</v>
      </c>
      <c r="X106" s="1">
        <f>D106-H106</f>
        <v>7.9714469246769681</v>
      </c>
      <c r="Y106" s="1">
        <f>D106-L106</f>
        <v>3.4153825298869833</v>
      </c>
      <c r="Z106" s="1">
        <f>C106-K106</f>
        <v>14.747751167410001</v>
      </c>
      <c r="AA106" s="1">
        <f>E106-M106</f>
        <v>-82.118824037385991</v>
      </c>
      <c r="AB106" s="1"/>
      <c r="AC106" t="b">
        <f>AND(($Z106&gt;$AM$3),($AA106&gt;$AM$3),(ABS($W106)&lt;$AM$5),(ABS($Y106)&lt;$AM$5))</f>
        <v>0</v>
      </c>
      <c r="AD106" t="b">
        <f>AND((ABS($Z106)&lt;$AM$5),(ABS($AA106)&lt;$AM$5),($W106&gt;$AM$4),($Y106&gt;$AM$4))</f>
        <v>0</v>
      </c>
      <c r="AE106" t="b">
        <f>AND((ABS($Z106)&lt;$AM$5),(ABS($AA106)&lt;$AM$5),(ABS($W106)&lt;$AM$5),(ABS($Y106)&lt;$AM$5))</f>
        <v>0</v>
      </c>
      <c r="AF106" t="b">
        <f>AND(($Z106&lt;-$AM$3),(ABS($AA106)&lt;$AM$5),(ABS($W106)&lt;$AM$5),($Y106&gt;$AM$4))</f>
        <v>0</v>
      </c>
      <c r="AG106" t="b">
        <f>AND((ABS($Z106)&lt;$AM$5),($AA106&lt;-$AM$3),($W106&gt;$AM$4),(ABS($Y106)&lt;$AM$5))</f>
        <v>1</v>
      </c>
      <c r="AH106" t="b">
        <f>AND(($Z106&lt;-$AM$3),($AA106&lt;-$AM$3),(ABS($W106)&lt;$AM$5),(ABS($Y106)&lt;$AM$5))</f>
        <v>0</v>
      </c>
      <c r="AI106">
        <f t="shared" si="1"/>
        <v>4</v>
      </c>
      <c r="AJ106" t="str">
        <f>VLOOKUP(AI106,Sheet1!$A$1:$B$7,2)</f>
        <v>rotate_ccw</v>
      </c>
    </row>
    <row r="107" spans="2:36" x14ac:dyDescent="0.35">
      <c r="B107">
        <v>397.56296890041801</v>
      </c>
      <c r="C107">
        <v>180.417356349953</v>
      </c>
      <c r="D107">
        <v>349.99737442763802</v>
      </c>
      <c r="E107">
        <v>188.732587479637</v>
      </c>
      <c r="F107">
        <v>442.23360805903098</v>
      </c>
      <c r="G107">
        <v>185.10401655201099</v>
      </c>
      <c r="H107">
        <v>344.01708907237298</v>
      </c>
      <c r="I107">
        <v>233.15059782838699</v>
      </c>
      <c r="J107">
        <v>496.40334383947902</v>
      </c>
      <c r="K107">
        <v>165.98976877224601</v>
      </c>
      <c r="L107">
        <v>344.597654417981</v>
      </c>
      <c r="M107">
        <v>273.51907613161501</v>
      </c>
      <c r="N107">
        <v>398.88335289736602</v>
      </c>
      <c r="O107">
        <v>270.94952428063601</v>
      </c>
      <c r="P107">
        <v>365.13026281178998</v>
      </c>
      <c r="Q107">
        <v>270.33928030389001</v>
      </c>
      <c r="S107" s="1">
        <f>B107-D107</f>
        <v>47.565594472779992</v>
      </c>
      <c r="T107" s="1">
        <f>C107-E107</f>
        <v>-8.3152311296840082</v>
      </c>
      <c r="V107" s="1">
        <f>F107-B107</f>
        <v>44.670639158612971</v>
      </c>
      <c r="W107" s="1">
        <f>J107-B107</f>
        <v>98.840374939061007</v>
      </c>
      <c r="X107" s="1">
        <f>D107-H107</f>
        <v>5.980285355265039</v>
      </c>
      <c r="Y107" s="1">
        <f>D107-L107</f>
        <v>5.3997200096570168</v>
      </c>
      <c r="Z107" s="1">
        <f>C107-K107</f>
        <v>14.427587577706987</v>
      </c>
      <c r="AA107" s="1">
        <f>E107-M107</f>
        <v>-84.786488651978004</v>
      </c>
      <c r="AB107" s="1"/>
      <c r="AC107" t="b">
        <f>AND(($Z107&gt;$AM$3),($AA107&gt;$AM$3),(ABS($W107)&lt;$AM$5),(ABS($Y107)&lt;$AM$5))</f>
        <v>0</v>
      </c>
      <c r="AD107" t="b">
        <f>AND((ABS($Z107)&lt;$AM$5),(ABS($AA107)&lt;$AM$5),($W107&gt;$AM$4),($Y107&gt;$AM$4))</f>
        <v>0</v>
      </c>
      <c r="AE107" t="b">
        <f>AND((ABS($Z107)&lt;$AM$5),(ABS($AA107)&lt;$AM$5),(ABS($W107)&lt;$AM$5),(ABS($Y107)&lt;$AM$5))</f>
        <v>0</v>
      </c>
      <c r="AF107" t="b">
        <f>AND(($Z107&lt;-$AM$3),(ABS($AA107)&lt;$AM$5),(ABS($W107)&lt;$AM$5),($Y107&gt;$AM$4))</f>
        <v>0</v>
      </c>
      <c r="AG107" t="b">
        <f>AND((ABS($Z107)&lt;$AM$5),($AA107&lt;-$AM$3),($W107&gt;$AM$4),(ABS($Y107)&lt;$AM$5))</f>
        <v>1</v>
      </c>
      <c r="AH107" t="b">
        <f>AND(($Z107&lt;-$AM$3),($AA107&lt;-$AM$3),(ABS($W107)&lt;$AM$5),(ABS($Y107)&lt;$AM$5))</f>
        <v>0</v>
      </c>
      <c r="AI107">
        <f t="shared" si="1"/>
        <v>4</v>
      </c>
      <c r="AJ107" t="str">
        <f>VLOOKUP(AI107,Sheet1!$A$1:$B$7,2)</f>
        <v>rotate_ccw</v>
      </c>
    </row>
    <row r="108" spans="2:36" x14ac:dyDescent="0.35">
      <c r="B108">
        <v>399.20585813115503</v>
      </c>
      <c r="C108">
        <v>180.371717408645</v>
      </c>
      <c r="D108">
        <v>350.63679193433398</v>
      </c>
      <c r="E108">
        <v>185.78973249955601</v>
      </c>
      <c r="F108">
        <v>442.15956942541698</v>
      </c>
      <c r="G108">
        <v>184.67661045066299</v>
      </c>
      <c r="H108">
        <v>340.38602084721799</v>
      </c>
      <c r="I108">
        <v>234.45949272171799</v>
      </c>
      <c r="J108">
        <v>491.72989060340097</v>
      </c>
      <c r="K108">
        <v>171.52712202979399</v>
      </c>
      <c r="L108">
        <v>346.10985923152299</v>
      </c>
      <c r="M108">
        <v>270.81675418587599</v>
      </c>
      <c r="N108">
        <v>399.37279024771902</v>
      </c>
      <c r="O108">
        <v>270.53432125873798</v>
      </c>
      <c r="P108">
        <v>365.10989353366699</v>
      </c>
      <c r="Q108">
        <v>270.88184832518499</v>
      </c>
      <c r="S108" s="1">
        <f>B108-D108</f>
        <v>48.569066196821041</v>
      </c>
      <c r="T108" s="1">
        <f>C108-E108</f>
        <v>-5.4180150909110125</v>
      </c>
      <c r="V108" s="1">
        <f>F108-B108</f>
        <v>42.95371129426195</v>
      </c>
      <c r="W108" s="1">
        <f>J108-B108</f>
        <v>92.524032472245949</v>
      </c>
      <c r="X108" s="1">
        <f>D108-H108</f>
        <v>10.250771087115993</v>
      </c>
      <c r="Y108" s="1">
        <f>D108-L108</f>
        <v>4.5269327028109956</v>
      </c>
      <c r="Z108" s="1">
        <f>C108-K108</f>
        <v>8.844595378851011</v>
      </c>
      <c r="AA108" s="1">
        <f>E108-M108</f>
        <v>-85.027021686319983</v>
      </c>
      <c r="AB108" s="1"/>
      <c r="AC108" t="b">
        <f>AND(($Z108&gt;$AM$3),($AA108&gt;$AM$3),(ABS($W108)&lt;$AM$5),(ABS($Y108)&lt;$AM$5))</f>
        <v>0</v>
      </c>
      <c r="AD108" t="b">
        <f>AND((ABS($Z108)&lt;$AM$5),(ABS($AA108)&lt;$AM$5),($W108&gt;$AM$4),($Y108&gt;$AM$4))</f>
        <v>0</v>
      </c>
      <c r="AE108" t="b">
        <f>AND((ABS($Z108)&lt;$AM$5),(ABS($AA108)&lt;$AM$5),(ABS($W108)&lt;$AM$5),(ABS($Y108)&lt;$AM$5))</f>
        <v>0</v>
      </c>
      <c r="AF108" t="b">
        <f>AND(($Z108&lt;-$AM$3),(ABS($AA108)&lt;$AM$5),(ABS($W108)&lt;$AM$5),($Y108&gt;$AM$4))</f>
        <v>0</v>
      </c>
      <c r="AG108" t="b">
        <f>AND((ABS($Z108)&lt;$AM$5),($AA108&lt;-$AM$3),($W108&gt;$AM$4),(ABS($Y108)&lt;$AM$5))</f>
        <v>1</v>
      </c>
      <c r="AH108" t="b">
        <f>AND(($Z108&lt;-$AM$3),($AA108&lt;-$AM$3),(ABS($W108)&lt;$AM$5),(ABS($Y108)&lt;$AM$5))</f>
        <v>0</v>
      </c>
      <c r="AI108">
        <f t="shared" si="1"/>
        <v>4</v>
      </c>
      <c r="AJ108" t="str">
        <f>VLOOKUP(AI108,Sheet1!$A$1:$B$7,2)</f>
        <v>rotate_ccw</v>
      </c>
    </row>
    <row r="109" spans="2:36" x14ac:dyDescent="0.35">
      <c r="B109">
        <v>400.06920596057898</v>
      </c>
      <c r="C109">
        <v>180.70885527209501</v>
      </c>
      <c r="D109">
        <v>351.78106081994201</v>
      </c>
      <c r="E109">
        <v>185.09547848529999</v>
      </c>
      <c r="F109">
        <v>438.83228657558197</v>
      </c>
      <c r="G109">
        <v>212.744121309566</v>
      </c>
      <c r="H109">
        <v>343.393813098588</v>
      </c>
      <c r="I109">
        <v>233.48922777881501</v>
      </c>
      <c r="J109">
        <v>488.11588618804302</v>
      </c>
      <c r="K109">
        <v>224.40439478287399</v>
      </c>
      <c r="L109">
        <v>346.86122357939399</v>
      </c>
      <c r="M109">
        <v>269.68626748179702</v>
      </c>
      <c r="N109">
        <v>400.03194269599101</v>
      </c>
      <c r="O109">
        <v>268.28296911388799</v>
      </c>
      <c r="P109">
        <v>365.156505518426</v>
      </c>
      <c r="Q109">
        <v>270.94445887882102</v>
      </c>
      <c r="S109" s="1">
        <f>B109-D109</f>
        <v>48.288145140636971</v>
      </c>
      <c r="T109" s="1">
        <f>C109-E109</f>
        <v>-4.3866232132049845</v>
      </c>
      <c r="V109" s="1">
        <f>F109-B109</f>
        <v>38.763080615002991</v>
      </c>
      <c r="W109" s="1">
        <f>J109-B109</f>
        <v>88.046680227464037</v>
      </c>
      <c r="X109" s="1">
        <f>D109-H109</f>
        <v>8.3872477213540151</v>
      </c>
      <c r="Y109" s="1">
        <f>D109-L109</f>
        <v>4.91983724054802</v>
      </c>
      <c r="Z109" s="1">
        <f>C109-K109</f>
        <v>-43.695539510778985</v>
      </c>
      <c r="AA109" s="1">
        <f>E109-M109</f>
        <v>-84.590788996497025</v>
      </c>
      <c r="AB109" s="1"/>
      <c r="AC109" t="b">
        <f>AND(($Z109&gt;$AM$3),($AA109&gt;$AM$3),(ABS($W109)&lt;$AM$5),(ABS($Y109)&lt;$AM$5))</f>
        <v>0</v>
      </c>
      <c r="AD109" t="b">
        <f>AND((ABS($Z109)&lt;$AM$5),(ABS($AA109)&lt;$AM$5),($W109&gt;$AM$4),($Y109&gt;$AM$4))</f>
        <v>0</v>
      </c>
      <c r="AE109" t="b">
        <f>AND((ABS($Z109)&lt;$AM$5),(ABS($AA109)&lt;$AM$5),(ABS($W109)&lt;$AM$5),(ABS($Y109)&lt;$AM$5))</f>
        <v>0</v>
      </c>
      <c r="AF109" t="b">
        <f>AND(($Z109&lt;-$AM$3),(ABS($AA109)&lt;$AM$5),(ABS($W109)&lt;$AM$5),($Y109&gt;$AM$4))</f>
        <v>0</v>
      </c>
      <c r="AG109" t="b">
        <f>AND((ABS($Z109)&lt;$AM$5),($AA109&lt;-$AM$3),($W109&gt;$AM$4),(ABS($Y109)&lt;$AM$5))</f>
        <v>0</v>
      </c>
      <c r="AH109" t="b">
        <f>AND(($Z109&lt;-$AM$3),($AA109&lt;-$AM$3),(ABS($W109)&lt;$AM$5),(ABS($Y109)&lt;$AM$5))</f>
        <v>0</v>
      </c>
      <c r="AI109">
        <f t="shared" si="1"/>
        <v>999</v>
      </c>
      <c r="AJ109" t="str">
        <f>VLOOKUP(AI109,Sheet1!$A$1:$B$7,2)</f>
        <v>not detected</v>
      </c>
    </row>
    <row r="110" spans="2:36" x14ac:dyDescent="0.35">
      <c r="B110">
        <v>405.39274917771201</v>
      </c>
      <c r="C110">
        <v>183.78775969620199</v>
      </c>
      <c r="D110">
        <v>353.82640000956502</v>
      </c>
      <c r="E110">
        <v>183.88116380880999</v>
      </c>
      <c r="F110">
        <v>410.97228112002301</v>
      </c>
      <c r="G110">
        <v>231.77865252182201</v>
      </c>
      <c r="H110">
        <v>345.94175028386599</v>
      </c>
      <c r="I110">
        <v>229.0992528742</v>
      </c>
      <c r="J110">
        <v>413.60553024315999</v>
      </c>
      <c r="K110">
        <v>266.35058122759801</v>
      </c>
      <c r="L110">
        <v>346.56840874308801</v>
      </c>
      <c r="M110">
        <v>268.21014404296801</v>
      </c>
      <c r="N110">
        <v>400.09551543948299</v>
      </c>
      <c r="O110">
        <v>269.928536243721</v>
      </c>
      <c r="P110">
        <v>365.69323306211697</v>
      </c>
      <c r="Q110">
        <v>269.15371352471902</v>
      </c>
      <c r="S110" s="1">
        <f>B110-D110</f>
        <v>51.566349168146985</v>
      </c>
      <c r="T110" s="1">
        <f>C110-E110</f>
        <v>-9.3404112607998968E-2</v>
      </c>
      <c r="V110" s="1">
        <f>F110-B110</f>
        <v>5.5795319423110072</v>
      </c>
      <c r="W110" s="1">
        <f>J110-B110</f>
        <v>8.2127810654479845</v>
      </c>
      <c r="X110" s="1">
        <f>D110-H110</f>
        <v>7.8846497256990347</v>
      </c>
      <c r="Y110" s="1">
        <f>D110-L110</f>
        <v>7.2579912664770063</v>
      </c>
      <c r="Z110" s="1">
        <f>C110-K110</f>
        <v>-82.562821531396025</v>
      </c>
      <c r="AA110" s="1">
        <f>E110-M110</f>
        <v>-84.328980234158024</v>
      </c>
      <c r="AB110" s="1"/>
      <c r="AC110" t="b">
        <f>AND(($Z110&gt;$AM$3),($AA110&gt;$AM$3),(ABS($W110)&lt;$AM$5),(ABS($Y110)&lt;$AM$5))</f>
        <v>0</v>
      </c>
      <c r="AD110" t="b">
        <f>AND((ABS($Z110)&lt;$AM$5),(ABS($AA110)&lt;$AM$5),($W110&gt;$AM$4),($Y110&gt;$AM$4))</f>
        <v>0</v>
      </c>
      <c r="AE110" t="b">
        <f>AND((ABS($Z110)&lt;$AM$5),(ABS($AA110)&lt;$AM$5),(ABS($W110)&lt;$AM$5),(ABS($Y110)&lt;$AM$5))</f>
        <v>0</v>
      </c>
      <c r="AF110" t="b">
        <f>AND(($Z110&lt;-$AM$3),(ABS($AA110)&lt;$AM$5),(ABS($W110)&lt;$AM$5),($Y110&gt;$AM$4))</f>
        <v>0</v>
      </c>
      <c r="AG110" t="b">
        <f>AND((ABS($Z110)&lt;$AM$5),($AA110&lt;-$AM$3),($W110&gt;$AM$4),(ABS($Y110)&lt;$AM$5))</f>
        <v>0</v>
      </c>
      <c r="AH110" t="b">
        <f>AND(($Z110&lt;-$AM$3),($AA110&lt;-$AM$3),(ABS($W110)&lt;$AM$5),(ABS($Y110)&lt;$AM$5))</f>
        <v>1</v>
      </c>
      <c r="AI110">
        <f t="shared" si="1"/>
        <v>5</v>
      </c>
      <c r="AJ110" t="str">
        <f>VLOOKUP(AI110,Sheet1!$A$1:$B$7,2)</f>
        <v>land</v>
      </c>
    </row>
    <row r="111" spans="2:36" x14ac:dyDescent="0.35">
      <c r="B111">
        <v>405.76305901646401</v>
      </c>
      <c r="C111">
        <v>184.35056851731699</v>
      </c>
      <c r="D111">
        <v>354.11230680878498</v>
      </c>
      <c r="E111">
        <v>182.97168320379501</v>
      </c>
      <c r="F111">
        <v>411.78506354020101</v>
      </c>
      <c r="G111">
        <v>232.25771236621199</v>
      </c>
      <c r="H111">
        <v>344.77090892821798</v>
      </c>
      <c r="I111">
        <v>227.821366630699</v>
      </c>
      <c r="J111">
        <v>416.63278395907298</v>
      </c>
      <c r="K111">
        <v>271.06322919591503</v>
      </c>
      <c r="L111">
        <v>346.19560880495197</v>
      </c>
      <c r="M111">
        <v>268.10211471976902</v>
      </c>
      <c r="N111">
        <v>399.20005810392598</v>
      </c>
      <c r="O111">
        <v>270.295151353638</v>
      </c>
      <c r="P111">
        <v>363.753439856554</v>
      </c>
      <c r="Q111">
        <v>268.817626920865</v>
      </c>
      <c r="S111" s="1">
        <f>B111-D111</f>
        <v>51.650752207679034</v>
      </c>
      <c r="T111" s="1">
        <f>C111-E111</f>
        <v>1.3788853135219767</v>
      </c>
      <c r="V111" s="1">
        <f>F111-B111</f>
        <v>6.0220045237369959</v>
      </c>
      <c r="W111" s="1">
        <f>J111-B111</f>
        <v>10.869724942608968</v>
      </c>
      <c r="X111" s="1">
        <f>D111-H111</f>
        <v>9.3413978805670013</v>
      </c>
      <c r="Y111" s="1">
        <f>D111-L111</f>
        <v>7.9166980038330053</v>
      </c>
      <c r="Z111" s="1">
        <f>C111-K111</f>
        <v>-86.712660678598041</v>
      </c>
      <c r="AA111" s="1">
        <f>E111-M111</f>
        <v>-85.13043151597401</v>
      </c>
      <c r="AB111" s="1"/>
      <c r="AC111" t="b">
        <f>AND(($Z111&gt;$AM$3),($AA111&gt;$AM$3),(ABS($W111)&lt;$AM$5),(ABS($Y111)&lt;$AM$5))</f>
        <v>0</v>
      </c>
      <c r="AD111" t="b">
        <f>AND((ABS($Z111)&lt;$AM$5),(ABS($AA111)&lt;$AM$5),($W111&gt;$AM$4),($Y111&gt;$AM$4))</f>
        <v>0</v>
      </c>
      <c r="AE111" t="b">
        <f>AND((ABS($Z111)&lt;$AM$5),(ABS($AA111)&lt;$AM$5),(ABS($W111)&lt;$AM$5),(ABS($Y111)&lt;$AM$5))</f>
        <v>0</v>
      </c>
      <c r="AF111" t="b">
        <f>AND(($Z111&lt;-$AM$3),(ABS($AA111)&lt;$AM$5),(ABS($W111)&lt;$AM$5),($Y111&gt;$AM$4))</f>
        <v>0</v>
      </c>
      <c r="AG111" t="b">
        <f>AND((ABS($Z111)&lt;$AM$5),($AA111&lt;-$AM$3),($W111&gt;$AM$4),(ABS($Y111)&lt;$AM$5))</f>
        <v>0</v>
      </c>
      <c r="AH111" t="b">
        <f>AND(($Z111&lt;-$AM$3),($AA111&lt;-$AM$3),(ABS($W111)&lt;$AM$5),(ABS($Y111)&lt;$AM$5))</f>
        <v>1</v>
      </c>
      <c r="AI111">
        <f t="shared" si="1"/>
        <v>5</v>
      </c>
      <c r="AJ111" t="str">
        <f>VLOOKUP(AI111,Sheet1!$A$1:$B$7,2)</f>
        <v>land</v>
      </c>
    </row>
    <row r="112" spans="2:36" x14ac:dyDescent="0.35">
      <c r="B112">
        <v>404.37376627989801</v>
      </c>
      <c r="C112">
        <v>183.76377549282299</v>
      </c>
      <c r="D112">
        <v>353.229868619174</v>
      </c>
      <c r="E112">
        <v>184.41670085108501</v>
      </c>
      <c r="F112">
        <v>410.81877721994402</v>
      </c>
      <c r="G112">
        <v>232.949291656687</v>
      </c>
      <c r="H112">
        <v>344.46852504736199</v>
      </c>
      <c r="I112">
        <v>231.276187211212</v>
      </c>
      <c r="J112">
        <v>415.02913488595902</v>
      </c>
      <c r="K112">
        <v>271.21438024411998</v>
      </c>
      <c r="L112">
        <v>344.83732347051398</v>
      </c>
      <c r="M112">
        <v>270.44076689705997</v>
      </c>
      <c r="N112">
        <v>399.25244420248902</v>
      </c>
      <c r="O112">
        <v>270.16614982492001</v>
      </c>
      <c r="P112">
        <v>361.56247685870801</v>
      </c>
      <c r="Q112">
        <v>269.567978518205</v>
      </c>
      <c r="S112" s="1">
        <f>B112-D112</f>
        <v>51.143897660724008</v>
      </c>
      <c r="T112" s="1">
        <f>C112-E112</f>
        <v>-0.65292535826202425</v>
      </c>
      <c r="V112" s="1">
        <f>F112-B112</f>
        <v>6.4450109400460178</v>
      </c>
      <c r="W112" s="1">
        <f>J112-B112</f>
        <v>10.655368606061018</v>
      </c>
      <c r="X112" s="1">
        <f>D112-H112</f>
        <v>8.7613435718120058</v>
      </c>
      <c r="Y112" s="1">
        <f>D112-L112</f>
        <v>8.3925451486600195</v>
      </c>
      <c r="Z112" s="1">
        <f>C112-K112</f>
        <v>-87.450604751296993</v>
      </c>
      <c r="AA112" s="1">
        <f>E112-M112</f>
        <v>-86.024066045974962</v>
      </c>
      <c r="AB112" s="1"/>
      <c r="AC112" t="b">
        <f>AND(($Z112&gt;$AM$3),($AA112&gt;$AM$3),(ABS($W112)&lt;$AM$5),(ABS($Y112)&lt;$AM$5))</f>
        <v>0</v>
      </c>
      <c r="AD112" t="b">
        <f>AND((ABS($Z112)&lt;$AM$5),(ABS($AA112)&lt;$AM$5),($W112&gt;$AM$4),($Y112&gt;$AM$4))</f>
        <v>0</v>
      </c>
      <c r="AE112" t="b">
        <f>AND((ABS($Z112)&lt;$AM$5),(ABS($AA112)&lt;$AM$5),(ABS($W112)&lt;$AM$5),(ABS($Y112)&lt;$AM$5))</f>
        <v>0</v>
      </c>
      <c r="AF112" t="b">
        <f>AND(($Z112&lt;-$AM$3),(ABS($AA112)&lt;$AM$5),(ABS($W112)&lt;$AM$5),($Y112&gt;$AM$4))</f>
        <v>0</v>
      </c>
      <c r="AG112" t="b">
        <f>AND((ABS($Z112)&lt;$AM$5),($AA112&lt;-$AM$3),($W112&gt;$AM$4),(ABS($Y112)&lt;$AM$5))</f>
        <v>0</v>
      </c>
      <c r="AH112" t="b">
        <f>AND(($Z112&lt;-$AM$3),($AA112&lt;-$AM$3),(ABS($W112)&lt;$AM$5),(ABS($Y112)&lt;$AM$5))</f>
        <v>1</v>
      </c>
      <c r="AI112">
        <f t="shared" si="1"/>
        <v>5</v>
      </c>
      <c r="AJ112" t="str">
        <f>VLOOKUP(AI112,Sheet1!$A$1:$B$7,2)</f>
        <v>land</v>
      </c>
    </row>
    <row r="113" spans="2:36" x14ac:dyDescent="0.35">
      <c r="B113">
        <v>404.262984578643</v>
      </c>
      <c r="C113">
        <v>183.58988046141999</v>
      </c>
      <c r="D113">
        <v>352.08614692868701</v>
      </c>
      <c r="E113">
        <v>184.486253347255</v>
      </c>
      <c r="F113">
        <v>409.81679111860302</v>
      </c>
      <c r="G113">
        <v>231.423689215178</v>
      </c>
      <c r="H113">
        <v>344.06740306112999</v>
      </c>
      <c r="I113">
        <v>230.20030660810701</v>
      </c>
      <c r="J113">
        <v>418.13446768087198</v>
      </c>
      <c r="K113">
        <v>270.85051425667598</v>
      </c>
      <c r="L113">
        <v>344.598830766964</v>
      </c>
      <c r="M113">
        <v>270.78562988539301</v>
      </c>
      <c r="N113">
        <v>398.18570695970402</v>
      </c>
      <c r="O113">
        <v>271.89589865363899</v>
      </c>
      <c r="P113">
        <v>359.94822762777</v>
      </c>
      <c r="Q113">
        <v>269.59329439772102</v>
      </c>
      <c r="S113" s="1">
        <f>B113-D113</f>
        <v>52.176837649955985</v>
      </c>
      <c r="T113" s="1">
        <f>C113-E113</f>
        <v>-0.89637288583500663</v>
      </c>
      <c r="V113" s="1">
        <f>F113-B113</f>
        <v>5.5538065399600214</v>
      </c>
      <c r="W113" s="1">
        <f>J113-B113</f>
        <v>13.871483102228979</v>
      </c>
      <c r="X113" s="1">
        <f>D113-H113</f>
        <v>8.0187438675570206</v>
      </c>
      <c r="Y113" s="1">
        <f>D113-L113</f>
        <v>7.4873161617230153</v>
      </c>
      <c r="Z113" s="1">
        <f>C113-K113</f>
        <v>-87.260633795255984</v>
      </c>
      <c r="AA113" s="1">
        <f>E113-M113</f>
        <v>-86.299376538138006</v>
      </c>
      <c r="AB113" s="1"/>
      <c r="AC113" t="b">
        <f>AND(($Z113&gt;$AM$3),($AA113&gt;$AM$3),(ABS($W113)&lt;$AM$5),(ABS($Y113)&lt;$AM$5))</f>
        <v>0</v>
      </c>
      <c r="AD113" t="b">
        <f>AND((ABS($Z113)&lt;$AM$5),(ABS($AA113)&lt;$AM$5),($W113&gt;$AM$4),($Y113&gt;$AM$4))</f>
        <v>0</v>
      </c>
      <c r="AE113" t="b">
        <f>AND((ABS($Z113)&lt;$AM$5),(ABS($AA113)&lt;$AM$5),(ABS($W113)&lt;$AM$5),(ABS($Y113)&lt;$AM$5))</f>
        <v>0</v>
      </c>
      <c r="AF113" t="b">
        <f>AND(($Z113&lt;-$AM$3),(ABS($AA113)&lt;$AM$5),(ABS($W113)&lt;$AM$5),($Y113&gt;$AM$4))</f>
        <v>0</v>
      </c>
      <c r="AG113" t="b">
        <f>AND((ABS($Z113)&lt;$AM$5),($AA113&lt;-$AM$3),($W113&gt;$AM$4),(ABS($Y113)&lt;$AM$5))</f>
        <v>0</v>
      </c>
      <c r="AH113" t="b">
        <f>AND(($Z113&lt;-$AM$3),($AA113&lt;-$AM$3),(ABS($W113)&lt;$AM$5),(ABS($Y113)&lt;$AM$5))</f>
        <v>1</v>
      </c>
      <c r="AI113">
        <f t="shared" si="1"/>
        <v>5</v>
      </c>
      <c r="AJ113" t="str">
        <f>VLOOKUP(AI113,Sheet1!$A$1:$B$7,2)</f>
        <v>land</v>
      </c>
    </row>
    <row r="114" spans="2:36" x14ac:dyDescent="0.35">
      <c r="B114">
        <v>403.58788946793499</v>
      </c>
      <c r="C114">
        <v>183.58870992196699</v>
      </c>
      <c r="D114">
        <v>352.20583368816602</v>
      </c>
      <c r="E114">
        <v>185.16151815337801</v>
      </c>
      <c r="F114">
        <v>410.23779388475901</v>
      </c>
      <c r="G114">
        <v>232.34850538709401</v>
      </c>
      <c r="H114">
        <v>343.73707076761201</v>
      </c>
      <c r="I114">
        <v>229.17208496158199</v>
      </c>
      <c r="J114">
        <v>418.323335331198</v>
      </c>
      <c r="K114">
        <v>269.18343477470899</v>
      </c>
      <c r="L114">
        <v>346.025384478094</v>
      </c>
      <c r="M114">
        <v>269.76336279580698</v>
      </c>
      <c r="N114">
        <v>398.62301818944002</v>
      </c>
      <c r="O114">
        <v>270.72494813302097</v>
      </c>
      <c r="P114">
        <v>361.299853573478</v>
      </c>
      <c r="Q114">
        <v>269.56000104263001</v>
      </c>
      <c r="S114" s="1">
        <f>B114-D114</f>
        <v>51.382055779768962</v>
      </c>
      <c r="T114" s="1">
        <f>C114-E114</f>
        <v>-1.5728082314110168</v>
      </c>
      <c r="V114" s="1">
        <f>F114-B114</f>
        <v>6.6499044168240289</v>
      </c>
      <c r="W114" s="1">
        <f>J114-B114</f>
        <v>14.73544586326301</v>
      </c>
      <c r="X114" s="1">
        <f>D114-H114</f>
        <v>8.4687629205540134</v>
      </c>
      <c r="Y114" s="1">
        <f>D114-L114</f>
        <v>6.1804492100720267</v>
      </c>
      <c r="Z114" s="1">
        <f>C114-K114</f>
        <v>-85.59472485274199</v>
      </c>
      <c r="AA114" s="1">
        <f>E114-M114</f>
        <v>-84.601844642428972</v>
      </c>
      <c r="AB114" s="1"/>
      <c r="AC114" t="b">
        <f>AND(($Z114&gt;$AM$3),($AA114&gt;$AM$3),(ABS($W114)&lt;$AM$5),(ABS($Y114)&lt;$AM$5))</f>
        <v>0</v>
      </c>
      <c r="AD114" t="b">
        <f>AND((ABS($Z114)&lt;$AM$5),(ABS($AA114)&lt;$AM$5),($W114&gt;$AM$4),($Y114&gt;$AM$4))</f>
        <v>0</v>
      </c>
      <c r="AE114" t="b">
        <f>AND((ABS($Z114)&lt;$AM$5),(ABS($AA114)&lt;$AM$5),(ABS($W114)&lt;$AM$5),(ABS($Y114)&lt;$AM$5))</f>
        <v>0</v>
      </c>
      <c r="AF114" t="b">
        <f>AND(($Z114&lt;-$AM$3),(ABS($AA114)&lt;$AM$5),(ABS($W114)&lt;$AM$5),($Y114&gt;$AM$4))</f>
        <v>0</v>
      </c>
      <c r="AG114" t="b">
        <f>AND((ABS($Z114)&lt;$AM$5),($AA114&lt;-$AM$3),($W114&gt;$AM$4),(ABS($Y114)&lt;$AM$5))</f>
        <v>0</v>
      </c>
      <c r="AH114" t="b">
        <f>AND(($Z114&lt;-$AM$3),($AA114&lt;-$AM$3),(ABS($W114)&lt;$AM$5),(ABS($Y114)&lt;$AM$5))</f>
        <v>1</v>
      </c>
      <c r="AI114">
        <f t="shared" si="1"/>
        <v>5</v>
      </c>
      <c r="AJ114" t="str">
        <f>VLOOKUP(AI114,Sheet1!$A$1:$B$7,2)</f>
        <v>land</v>
      </c>
    </row>
    <row r="115" spans="2:36" x14ac:dyDescent="0.35">
      <c r="B115">
        <v>405.92274549824702</v>
      </c>
      <c r="C115">
        <v>185.09884953246799</v>
      </c>
      <c r="D115">
        <v>353.952224032385</v>
      </c>
      <c r="E115">
        <v>183.215490748463</v>
      </c>
      <c r="F115">
        <v>411.28294632898098</v>
      </c>
      <c r="G115">
        <v>232.26313004281999</v>
      </c>
      <c r="H115">
        <v>343.86529473520102</v>
      </c>
      <c r="I115">
        <v>229.061722543728</v>
      </c>
      <c r="J115">
        <v>417.61349839245099</v>
      </c>
      <c r="K115">
        <v>270.34496218659098</v>
      </c>
      <c r="L115">
        <v>341.37513086882399</v>
      </c>
      <c r="M115">
        <v>271.11667141097797</v>
      </c>
      <c r="N115">
        <v>397.14274908128999</v>
      </c>
      <c r="O115">
        <v>270.42373624966899</v>
      </c>
      <c r="P115">
        <v>359.91831654432599</v>
      </c>
      <c r="Q115">
        <v>268.70729135912501</v>
      </c>
      <c r="S115" s="1">
        <f>B115-D115</f>
        <v>51.970521465862021</v>
      </c>
      <c r="T115" s="1">
        <f>C115-E115</f>
        <v>1.8833587840049972</v>
      </c>
      <c r="V115" s="1">
        <f>F115-B115</f>
        <v>5.3602008307339588</v>
      </c>
      <c r="W115" s="1">
        <f>J115-B115</f>
        <v>11.690752894203968</v>
      </c>
      <c r="X115" s="1">
        <f>D115-H115</f>
        <v>10.086929297183985</v>
      </c>
      <c r="Y115" s="1">
        <f>D115-L115</f>
        <v>12.577093163561017</v>
      </c>
      <c r="Z115" s="1">
        <f>C115-K115</f>
        <v>-85.246112654122982</v>
      </c>
      <c r="AA115" s="1">
        <f>E115-M115</f>
        <v>-87.901180662514975</v>
      </c>
      <c r="AB115" s="1"/>
      <c r="AC115" t="b">
        <f>AND(($Z115&gt;$AM$3),($AA115&gt;$AM$3),(ABS($W115)&lt;$AM$5),(ABS($Y115)&lt;$AM$5))</f>
        <v>0</v>
      </c>
      <c r="AD115" t="b">
        <f>AND((ABS($Z115)&lt;$AM$5),(ABS($AA115)&lt;$AM$5),($W115&gt;$AM$4),($Y115&gt;$AM$4))</f>
        <v>0</v>
      </c>
      <c r="AE115" t="b">
        <f>AND((ABS($Z115)&lt;$AM$5),(ABS($AA115)&lt;$AM$5),(ABS($W115)&lt;$AM$5),(ABS($Y115)&lt;$AM$5))</f>
        <v>0</v>
      </c>
      <c r="AF115" t="b">
        <f>AND(($Z115&lt;-$AM$3),(ABS($AA115)&lt;$AM$5),(ABS($W115)&lt;$AM$5),($Y115&gt;$AM$4))</f>
        <v>0</v>
      </c>
      <c r="AG115" t="b">
        <f>AND((ABS($Z115)&lt;$AM$5),($AA115&lt;-$AM$3),($W115&gt;$AM$4),(ABS($Y115)&lt;$AM$5))</f>
        <v>0</v>
      </c>
      <c r="AH115" t="b">
        <f>AND(($Z115&lt;-$AM$3),($AA115&lt;-$AM$3),(ABS($W115)&lt;$AM$5),(ABS($Y115)&lt;$AM$5))</f>
        <v>1</v>
      </c>
      <c r="AI115">
        <f t="shared" si="1"/>
        <v>5</v>
      </c>
      <c r="AJ115" t="str">
        <f>VLOOKUP(AI115,Sheet1!$A$1:$B$7,2)</f>
        <v>land</v>
      </c>
    </row>
    <row r="116" spans="2:36" x14ac:dyDescent="0.35">
      <c r="B116">
        <v>391.93461244893399</v>
      </c>
      <c r="C116">
        <v>184.39098914632299</v>
      </c>
      <c r="D116">
        <v>339.78017701545201</v>
      </c>
      <c r="E116">
        <v>183.13385783995901</v>
      </c>
      <c r="F116">
        <v>396.95349068061603</v>
      </c>
      <c r="G116">
        <v>231.17402703766999</v>
      </c>
      <c r="H116">
        <v>331.695365830431</v>
      </c>
      <c r="I116">
        <v>226.35591414211601</v>
      </c>
      <c r="J116">
        <v>402.15561178246497</v>
      </c>
      <c r="K116">
        <v>268.86435855518602</v>
      </c>
      <c r="L116">
        <v>328.38501265828597</v>
      </c>
      <c r="M116">
        <v>268.03847298813599</v>
      </c>
      <c r="N116">
        <v>384.200265652383</v>
      </c>
      <c r="O116">
        <v>269.17356575770299</v>
      </c>
      <c r="P116">
        <v>345.87585810801397</v>
      </c>
      <c r="Q116">
        <v>267.86777165677</v>
      </c>
      <c r="S116" s="1">
        <f>B116-D116</f>
        <v>52.154435433481979</v>
      </c>
      <c r="T116" s="1">
        <f>C116-E116</f>
        <v>1.2571313063639877</v>
      </c>
      <c r="V116" s="1">
        <f>F116-B116</f>
        <v>5.0188782316820379</v>
      </c>
      <c r="W116" s="1">
        <f>J116-B116</f>
        <v>10.220999333530983</v>
      </c>
      <c r="X116" s="1">
        <f>D116-H116</f>
        <v>8.0848111850210103</v>
      </c>
      <c r="Y116" s="1">
        <f>D116-L116</f>
        <v>11.395164357166038</v>
      </c>
      <c r="Z116" s="1">
        <f>C116-K116</f>
        <v>-84.473369408863022</v>
      </c>
      <c r="AA116" s="1">
        <f>E116-M116</f>
        <v>-84.904615148176987</v>
      </c>
      <c r="AB116" s="1"/>
      <c r="AC116" t="b">
        <f>AND(($Z116&gt;$AM$3),($AA116&gt;$AM$3),(ABS($W116)&lt;$AM$5),(ABS($Y116)&lt;$AM$5))</f>
        <v>0</v>
      </c>
      <c r="AD116" t="b">
        <f>AND((ABS($Z116)&lt;$AM$5),(ABS($AA116)&lt;$AM$5),($W116&gt;$AM$4),($Y116&gt;$AM$4))</f>
        <v>0</v>
      </c>
      <c r="AE116" t="b">
        <f>AND((ABS($Z116)&lt;$AM$5),(ABS($AA116)&lt;$AM$5),(ABS($W116)&lt;$AM$5),(ABS($Y116)&lt;$AM$5))</f>
        <v>0</v>
      </c>
      <c r="AF116" t="b">
        <f>AND(($Z116&lt;-$AM$3),(ABS($AA116)&lt;$AM$5),(ABS($W116)&lt;$AM$5),($Y116&gt;$AM$4))</f>
        <v>0</v>
      </c>
      <c r="AG116" t="b">
        <f>AND((ABS($Z116)&lt;$AM$5),($AA116&lt;-$AM$3),($W116&gt;$AM$4),(ABS($Y116)&lt;$AM$5))</f>
        <v>0</v>
      </c>
      <c r="AH116" t="b">
        <f>AND(($Z116&lt;-$AM$3),($AA116&lt;-$AM$3),(ABS($W116)&lt;$AM$5),(ABS($Y116)&lt;$AM$5))</f>
        <v>1</v>
      </c>
      <c r="AI116">
        <f t="shared" si="1"/>
        <v>5</v>
      </c>
      <c r="AJ116" t="str">
        <f>VLOOKUP(AI116,Sheet1!$A$1:$B$7,2)</f>
        <v>land</v>
      </c>
    </row>
    <row r="117" spans="2:36" x14ac:dyDescent="0.35">
      <c r="B117">
        <v>350.61312080371198</v>
      </c>
      <c r="C117">
        <v>186.39221808370999</v>
      </c>
      <c r="D117">
        <v>297.98077382935901</v>
      </c>
      <c r="E117">
        <v>185.96051355244899</v>
      </c>
      <c r="F117">
        <v>357.178691845934</v>
      </c>
      <c r="G117">
        <v>232.12154509401199</v>
      </c>
      <c r="H117">
        <v>288.04097035484801</v>
      </c>
      <c r="I117">
        <v>231.202911151135</v>
      </c>
      <c r="J117">
        <v>361.17412066949203</v>
      </c>
      <c r="K117">
        <v>273.54640452604701</v>
      </c>
      <c r="L117">
        <v>282.234662253333</v>
      </c>
      <c r="M117">
        <v>272.04656846931499</v>
      </c>
      <c r="N117">
        <v>341.932486101726</v>
      </c>
      <c r="O117">
        <v>272.32076866682098</v>
      </c>
      <c r="P117">
        <v>304.00209954187898</v>
      </c>
      <c r="Q117">
        <v>272.13302580045001</v>
      </c>
      <c r="S117" s="1">
        <f>B117-D117</f>
        <v>52.63234697435297</v>
      </c>
      <c r="T117" s="1">
        <f>C117-E117</f>
        <v>0.43170453126100483</v>
      </c>
      <c r="V117" s="1">
        <f>F117-B117</f>
        <v>6.5655710422220181</v>
      </c>
      <c r="W117" s="1">
        <f>J117-B117</f>
        <v>10.560999865780047</v>
      </c>
      <c r="X117" s="1">
        <f>D117-H117</f>
        <v>9.9398034745109953</v>
      </c>
      <c r="Y117" s="1">
        <f>D117-L117</f>
        <v>15.74611157602601</v>
      </c>
      <c r="Z117" s="1">
        <f>C117-K117</f>
        <v>-87.154186442337021</v>
      </c>
      <c r="AA117" s="1">
        <f>E117-M117</f>
        <v>-86.086054916866004</v>
      </c>
      <c r="AB117" s="1"/>
      <c r="AC117" t="b">
        <f>AND(($Z117&gt;$AM$3),($AA117&gt;$AM$3),(ABS($W117)&lt;$AM$5),(ABS($Y117)&lt;$AM$5))</f>
        <v>0</v>
      </c>
      <c r="AD117" t="b">
        <f>AND((ABS($Z117)&lt;$AM$5),(ABS($AA117)&lt;$AM$5),($W117&gt;$AM$4),($Y117&gt;$AM$4))</f>
        <v>0</v>
      </c>
      <c r="AE117" t="b">
        <f>AND((ABS($Z117)&lt;$AM$5),(ABS($AA117)&lt;$AM$5),(ABS($W117)&lt;$AM$5),(ABS($Y117)&lt;$AM$5))</f>
        <v>0</v>
      </c>
      <c r="AF117" t="b">
        <f>AND(($Z117&lt;-$AM$3),(ABS($AA117)&lt;$AM$5),(ABS($W117)&lt;$AM$5),($Y117&gt;$AM$4))</f>
        <v>0</v>
      </c>
      <c r="AG117" t="b">
        <f>AND((ABS($Z117)&lt;$AM$5),($AA117&lt;-$AM$3),($W117&gt;$AM$4),(ABS($Y117)&lt;$AM$5))</f>
        <v>0</v>
      </c>
      <c r="AH117" t="b">
        <f>AND(($Z117&lt;-$AM$3),($AA117&lt;-$AM$3),(ABS($W117)&lt;$AM$5),(ABS($Y117)&lt;$AM$5))</f>
        <v>1</v>
      </c>
      <c r="AI117">
        <f t="shared" si="1"/>
        <v>5</v>
      </c>
      <c r="AJ117" t="str">
        <f>VLOOKUP(AI117,Sheet1!$A$1:$B$7,2)</f>
        <v>land</v>
      </c>
    </row>
    <row r="118" spans="2:36" x14ac:dyDescent="0.35">
      <c r="B118">
        <v>327.25717264329</v>
      </c>
      <c r="C118">
        <v>185.847753803019</v>
      </c>
      <c r="D118">
        <v>276.62834372377301</v>
      </c>
      <c r="E118">
        <v>182.97316004811501</v>
      </c>
      <c r="F118">
        <v>336.37793204984001</v>
      </c>
      <c r="G118">
        <v>229.342501037468</v>
      </c>
      <c r="H118">
        <v>269.41089407150901</v>
      </c>
      <c r="I118">
        <v>232.76411076680799</v>
      </c>
      <c r="J118">
        <v>335.73951564505501</v>
      </c>
      <c r="K118">
        <v>270.623958015038</v>
      </c>
      <c r="L118">
        <v>261.59835550269003</v>
      </c>
      <c r="M118">
        <v>270.17771682577899</v>
      </c>
      <c r="N118">
        <v>320.42406537144802</v>
      </c>
      <c r="O118">
        <v>269.05721660396199</v>
      </c>
      <c r="P118">
        <v>285.61597393210599</v>
      </c>
      <c r="Q118">
        <v>267.169500354984</v>
      </c>
      <c r="S118" s="1">
        <f>B118-D118</f>
        <v>50.628828919516991</v>
      </c>
      <c r="T118" s="1">
        <f>C118-E118</f>
        <v>2.8745937549039979</v>
      </c>
      <c r="V118" s="1">
        <f>F118-B118</f>
        <v>9.1207594065500075</v>
      </c>
      <c r="W118" s="1">
        <f>J118-B118</f>
        <v>8.4823430017650026</v>
      </c>
      <c r="X118" s="1">
        <f>D118-H118</f>
        <v>7.2174496522640084</v>
      </c>
      <c r="Y118" s="1">
        <f>D118-L118</f>
        <v>15.029988221082988</v>
      </c>
      <c r="Z118" s="1">
        <f>C118-K118</f>
        <v>-84.776204212018996</v>
      </c>
      <c r="AA118" s="1">
        <f>E118-M118</f>
        <v>-87.204556777663981</v>
      </c>
      <c r="AB118" s="1"/>
      <c r="AC118" t="b">
        <f>AND(($Z118&gt;$AM$3),($AA118&gt;$AM$3),(ABS($W118)&lt;$AM$5),(ABS($Y118)&lt;$AM$5))</f>
        <v>0</v>
      </c>
      <c r="AD118" t="b">
        <f>AND((ABS($Z118)&lt;$AM$5),(ABS($AA118)&lt;$AM$5),($W118&gt;$AM$4),($Y118&gt;$AM$4))</f>
        <v>0</v>
      </c>
      <c r="AE118" t="b">
        <f>AND((ABS($Z118)&lt;$AM$5),(ABS($AA118)&lt;$AM$5),(ABS($W118)&lt;$AM$5),(ABS($Y118)&lt;$AM$5))</f>
        <v>0</v>
      </c>
      <c r="AF118" t="b">
        <f>AND(($Z118&lt;-$AM$3),(ABS($AA118)&lt;$AM$5),(ABS($W118)&lt;$AM$5),($Y118&gt;$AM$4))</f>
        <v>0</v>
      </c>
      <c r="AG118" t="b">
        <f>AND((ABS($Z118)&lt;$AM$5),($AA118&lt;-$AM$3),($W118&gt;$AM$4),(ABS($Y118)&lt;$AM$5))</f>
        <v>0</v>
      </c>
      <c r="AH118" t="b">
        <f>AND(($Z118&lt;-$AM$3),($AA118&lt;-$AM$3),(ABS($W118)&lt;$AM$5),(ABS($Y118)&lt;$AM$5))</f>
        <v>1</v>
      </c>
      <c r="AI118">
        <f t="shared" si="1"/>
        <v>5</v>
      </c>
      <c r="AJ118" t="str">
        <f>VLOOKUP(AI118,Sheet1!$A$1:$B$7,2)</f>
        <v>land</v>
      </c>
    </row>
    <row r="119" spans="2:36" x14ac:dyDescent="0.35">
      <c r="B119">
        <v>329.72597914660997</v>
      </c>
      <c r="C119">
        <v>184.77734362096101</v>
      </c>
      <c r="D119">
        <v>276.81766745038499</v>
      </c>
      <c r="E119">
        <v>182.10689286600899</v>
      </c>
      <c r="F119">
        <v>336.17617253066902</v>
      </c>
      <c r="G119">
        <v>230.07743625761799</v>
      </c>
      <c r="H119">
        <v>267.14347503384801</v>
      </c>
      <c r="I119">
        <v>224.963976031378</v>
      </c>
      <c r="J119">
        <v>334.25862148098003</v>
      </c>
      <c r="K119">
        <v>267.81050739782302</v>
      </c>
      <c r="L119">
        <v>262.681924298664</v>
      </c>
      <c r="M119">
        <v>262.741490418512</v>
      </c>
      <c r="N119">
        <v>315.05673575740201</v>
      </c>
      <c r="O119">
        <v>269.70114322847797</v>
      </c>
      <c r="P119">
        <v>281.90621000895499</v>
      </c>
      <c r="Q119">
        <v>268.22101133318301</v>
      </c>
      <c r="S119" s="1">
        <f>B119-D119</f>
        <v>52.908311696224985</v>
      </c>
      <c r="T119" s="1">
        <f>C119-E119</f>
        <v>2.6704507549520144</v>
      </c>
      <c r="V119" s="1">
        <f>F119-B119</f>
        <v>6.4501933840590482</v>
      </c>
      <c r="W119" s="1">
        <f>J119-B119</f>
        <v>4.5326423343700526</v>
      </c>
      <c r="X119" s="1">
        <f>D119-H119</f>
        <v>9.6741924165369824</v>
      </c>
      <c r="Y119" s="1">
        <f>D119-L119</f>
        <v>14.135743151720987</v>
      </c>
      <c r="Z119" s="1">
        <f>C119-K119</f>
        <v>-83.033163776862011</v>
      </c>
      <c r="AA119" s="1">
        <f>E119-M119</f>
        <v>-80.63459755250301</v>
      </c>
      <c r="AB119" s="1"/>
      <c r="AC119" t="b">
        <f>AND(($Z119&gt;$AM$3),($AA119&gt;$AM$3),(ABS($W119)&lt;$AM$5),(ABS($Y119)&lt;$AM$5))</f>
        <v>0</v>
      </c>
      <c r="AD119" t="b">
        <f>AND((ABS($Z119)&lt;$AM$5),(ABS($AA119)&lt;$AM$5),($W119&gt;$AM$4),($Y119&gt;$AM$4))</f>
        <v>0</v>
      </c>
      <c r="AE119" t="b">
        <f>AND((ABS($Z119)&lt;$AM$5),(ABS($AA119)&lt;$AM$5),(ABS($W119)&lt;$AM$5),(ABS($Y119)&lt;$AM$5))</f>
        <v>0</v>
      </c>
      <c r="AF119" t="b">
        <f>AND(($Z119&lt;-$AM$3),(ABS($AA119)&lt;$AM$5),(ABS($W119)&lt;$AM$5),($Y119&gt;$AM$4))</f>
        <v>0</v>
      </c>
      <c r="AG119" t="b">
        <f>AND((ABS($Z119)&lt;$AM$5),($AA119&lt;-$AM$3),($W119&gt;$AM$4),(ABS($Y119)&lt;$AM$5))</f>
        <v>0</v>
      </c>
      <c r="AH119" t="b">
        <f>AND(($Z119&lt;-$AM$3),($AA119&lt;-$AM$3),(ABS($W119)&lt;$AM$5),(ABS($Y119)&lt;$AM$5))</f>
        <v>1</v>
      </c>
      <c r="AI119">
        <f t="shared" si="1"/>
        <v>5</v>
      </c>
      <c r="AJ119" t="str">
        <f>VLOOKUP(AI119,Sheet1!$A$1:$B$7,2)</f>
        <v>land</v>
      </c>
    </row>
    <row r="120" spans="2:36" x14ac:dyDescent="0.35">
      <c r="B120">
        <v>328.553686639143</v>
      </c>
      <c r="C120">
        <v>184.63781667310101</v>
      </c>
      <c r="D120">
        <v>281.76653291000099</v>
      </c>
      <c r="E120">
        <v>180.36069164316399</v>
      </c>
      <c r="F120">
        <v>335.49479817515402</v>
      </c>
      <c r="G120">
        <v>228.617619197918</v>
      </c>
      <c r="H120">
        <v>244.452677119588</v>
      </c>
      <c r="I120">
        <v>206.03170624747</v>
      </c>
      <c r="J120">
        <v>331.72822966583101</v>
      </c>
      <c r="K120">
        <v>270.41700334932</v>
      </c>
      <c r="L120">
        <v>209.30855653108901</v>
      </c>
      <c r="M120">
        <v>219.905295503063</v>
      </c>
      <c r="N120">
        <v>315.28241341336201</v>
      </c>
      <c r="O120">
        <v>267.33493897677897</v>
      </c>
      <c r="P120">
        <v>280.47526644304401</v>
      </c>
      <c r="Q120">
        <v>264.469255765951</v>
      </c>
      <c r="S120" s="1">
        <f>B120-D120</f>
        <v>46.787153729142005</v>
      </c>
      <c r="T120" s="1">
        <f>C120-E120</f>
        <v>4.2771250299370251</v>
      </c>
      <c r="V120" s="1">
        <f>F120-B120</f>
        <v>6.9411115360110216</v>
      </c>
      <c r="W120" s="1">
        <f>J120-B120</f>
        <v>3.1745430266880135</v>
      </c>
      <c r="X120" s="1">
        <f>D120-H120</f>
        <v>37.313855790412987</v>
      </c>
      <c r="Y120" s="1">
        <f>D120-L120</f>
        <v>72.45797637891198</v>
      </c>
      <c r="Z120" s="1">
        <f>C120-K120</f>
        <v>-85.779186676218984</v>
      </c>
      <c r="AA120" s="1">
        <f>E120-M120</f>
        <v>-39.544603859899013</v>
      </c>
      <c r="AB120" s="1"/>
      <c r="AC120" t="b">
        <f>AND(($Z120&gt;$AM$3),($AA120&gt;$AM$3),(ABS($W120)&lt;$AM$5),(ABS($Y120)&lt;$AM$5))</f>
        <v>0</v>
      </c>
      <c r="AD120" t="b">
        <f>AND((ABS($Z120)&lt;$AM$5),(ABS($AA120)&lt;$AM$5),($W120&gt;$AM$4),($Y120&gt;$AM$4))</f>
        <v>0</v>
      </c>
      <c r="AE120" t="b">
        <f>AND((ABS($Z120)&lt;$AM$5),(ABS($AA120)&lt;$AM$5),(ABS($W120)&lt;$AM$5),(ABS($Y120)&lt;$AM$5))</f>
        <v>0</v>
      </c>
      <c r="AF120" t="b">
        <f>AND(($Z120&lt;-$AM$3),(ABS($AA120)&lt;$AM$5),(ABS($W120)&lt;$AM$5),($Y120&gt;$AM$4))</f>
        <v>0</v>
      </c>
      <c r="AG120" t="b">
        <f>AND((ABS($Z120)&lt;$AM$5),($AA120&lt;-$AM$3),($W120&gt;$AM$4),(ABS($Y120)&lt;$AM$5))</f>
        <v>0</v>
      </c>
      <c r="AH120" t="b">
        <f>AND(($Z120&lt;-$AM$3),($AA120&lt;-$AM$3),(ABS($W120)&lt;$AM$5),(ABS($Y120)&lt;$AM$5))</f>
        <v>0</v>
      </c>
      <c r="AI120">
        <f t="shared" si="1"/>
        <v>999</v>
      </c>
      <c r="AJ120" t="str">
        <f>VLOOKUP(AI120,Sheet1!$A$1:$B$7,2)</f>
        <v>not detected</v>
      </c>
    </row>
    <row r="121" spans="2:36" x14ac:dyDescent="0.35">
      <c r="B121">
        <v>318.84456785180902</v>
      </c>
      <c r="C121">
        <v>188.82351671666399</v>
      </c>
      <c r="D121">
        <v>269.88702276871601</v>
      </c>
      <c r="E121">
        <v>179.623019034968</v>
      </c>
      <c r="F121">
        <v>326.95610371811102</v>
      </c>
      <c r="G121">
        <v>228.893910059213</v>
      </c>
      <c r="H121">
        <v>233.996570219549</v>
      </c>
      <c r="I121">
        <v>168.007265377246</v>
      </c>
      <c r="J121">
        <v>328.523289588578</v>
      </c>
      <c r="K121">
        <v>269.71090143377103</v>
      </c>
      <c r="L121">
        <v>189.82885857893899</v>
      </c>
      <c r="M121">
        <v>156.12524351156199</v>
      </c>
      <c r="N121">
        <v>309.49314979203598</v>
      </c>
      <c r="O121">
        <v>268.868442438621</v>
      </c>
      <c r="P121">
        <v>274.89410966870099</v>
      </c>
      <c r="Q121">
        <v>268.84330281747498</v>
      </c>
      <c r="S121" s="1">
        <f>B121-D121</f>
        <v>48.957545083093009</v>
      </c>
      <c r="T121" s="1">
        <f>C121-E121</f>
        <v>9.2004976816959925</v>
      </c>
      <c r="V121" s="1">
        <f>F121-B121</f>
        <v>8.1115358663020061</v>
      </c>
      <c r="W121" s="1">
        <f>J121-B121</f>
        <v>9.6787217367689777</v>
      </c>
      <c r="X121" s="1">
        <f>D121-H121</f>
        <v>35.890452549167009</v>
      </c>
      <c r="Y121" s="1">
        <f>D121-L121</f>
        <v>80.058164189777017</v>
      </c>
      <c r="Z121" s="1">
        <f>C121-K121</f>
        <v>-80.887384717107039</v>
      </c>
      <c r="AA121" s="1">
        <f>E121-M121</f>
        <v>23.497775523406006</v>
      </c>
      <c r="AB121" s="1"/>
      <c r="AC121" t="b">
        <f>AND(($Z121&gt;$AM$3),($AA121&gt;$AM$3),(ABS($W121)&lt;$AM$5),(ABS($Y121)&lt;$AM$5))</f>
        <v>0</v>
      </c>
      <c r="AD121" t="b">
        <f>AND((ABS($Z121)&lt;$AM$5),(ABS($AA121)&lt;$AM$5),($W121&gt;$AM$4),($Y121&gt;$AM$4))</f>
        <v>0</v>
      </c>
      <c r="AE121" t="b">
        <f>AND((ABS($Z121)&lt;$AM$5),(ABS($AA121)&lt;$AM$5),(ABS($W121)&lt;$AM$5),(ABS($Y121)&lt;$AM$5))</f>
        <v>0</v>
      </c>
      <c r="AF121" t="b">
        <f>AND(($Z121&lt;-$AM$3),(ABS($AA121)&lt;$AM$5),(ABS($W121)&lt;$AM$5),($Y121&gt;$AM$4))</f>
        <v>1</v>
      </c>
      <c r="AG121" t="b">
        <f>AND((ABS($Z121)&lt;$AM$5),($AA121&lt;-$AM$3),($W121&gt;$AM$4),(ABS($Y121)&lt;$AM$5))</f>
        <v>0</v>
      </c>
      <c r="AH121" t="b">
        <f>AND(($Z121&lt;-$AM$3),($AA121&lt;-$AM$3),(ABS($W121)&lt;$AM$5),(ABS($Y121)&lt;$AM$5))</f>
        <v>0</v>
      </c>
      <c r="AI121">
        <f t="shared" si="1"/>
        <v>3</v>
      </c>
      <c r="AJ121" t="str">
        <f>VLOOKUP(AI121,Sheet1!$A$1:$B$7,2)</f>
        <v>rotate_cw</v>
      </c>
    </row>
    <row r="122" spans="2:36" x14ac:dyDescent="0.35">
      <c r="B122">
        <v>311.43638815736603</v>
      </c>
      <c r="C122">
        <v>185.699557895136</v>
      </c>
      <c r="D122">
        <v>263.511194406904</v>
      </c>
      <c r="E122">
        <v>177.37685338639301</v>
      </c>
      <c r="F122">
        <v>320.85130833148202</v>
      </c>
      <c r="G122">
        <v>229.59204611264099</v>
      </c>
      <c r="H122">
        <v>226.69064563974101</v>
      </c>
      <c r="I122">
        <v>166.92794961102601</v>
      </c>
      <c r="J122">
        <v>320.26028938956301</v>
      </c>
      <c r="K122">
        <v>265.41161720646801</v>
      </c>
      <c r="L122">
        <v>185.99130735954699</v>
      </c>
      <c r="M122">
        <v>159.59529949293</v>
      </c>
      <c r="N122">
        <v>302.32857630339402</v>
      </c>
      <c r="O122">
        <v>267.75095468343602</v>
      </c>
      <c r="P122">
        <v>268.14034364046398</v>
      </c>
      <c r="Q122">
        <v>267.64591886427598</v>
      </c>
      <c r="S122" s="1">
        <f>B122-D122</f>
        <v>47.925193750462029</v>
      </c>
      <c r="T122" s="1">
        <f>C122-E122</f>
        <v>8.3227045087429872</v>
      </c>
      <c r="V122" s="1">
        <f>F122-B122</f>
        <v>9.4149201741159914</v>
      </c>
      <c r="W122" s="1">
        <f>J122-B122</f>
        <v>8.8239012321969881</v>
      </c>
      <c r="X122" s="1">
        <f>D122-H122</f>
        <v>36.82054876716299</v>
      </c>
      <c r="Y122" s="1">
        <f>D122-L122</f>
        <v>77.519887047357003</v>
      </c>
      <c r="Z122" s="1">
        <f>C122-K122</f>
        <v>-79.712059311332013</v>
      </c>
      <c r="AA122" s="1">
        <f>E122-M122</f>
        <v>17.781553893463013</v>
      </c>
      <c r="AB122" s="1"/>
      <c r="AC122" t="b">
        <f>AND(($Z122&gt;$AM$3),($AA122&gt;$AM$3),(ABS($W122)&lt;$AM$5),(ABS($Y122)&lt;$AM$5))</f>
        <v>0</v>
      </c>
      <c r="AD122" t="b">
        <f>AND((ABS($Z122)&lt;$AM$5),(ABS($AA122)&lt;$AM$5),($W122&gt;$AM$4),($Y122&gt;$AM$4))</f>
        <v>0</v>
      </c>
      <c r="AE122" t="b">
        <f>AND((ABS($Z122)&lt;$AM$5),(ABS($AA122)&lt;$AM$5),(ABS($W122)&lt;$AM$5),(ABS($Y122)&lt;$AM$5))</f>
        <v>0</v>
      </c>
      <c r="AF122" t="b">
        <f>AND(($Z122&lt;-$AM$3),(ABS($AA122)&lt;$AM$5),(ABS($W122)&lt;$AM$5),($Y122&gt;$AM$4))</f>
        <v>1</v>
      </c>
      <c r="AG122" t="b">
        <f>AND((ABS($Z122)&lt;$AM$5),($AA122&lt;-$AM$3),($W122&gt;$AM$4),(ABS($Y122)&lt;$AM$5))</f>
        <v>0</v>
      </c>
      <c r="AH122" t="b">
        <f>AND(($Z122&lt;-$AM$3),($AA122&lt;-$AM$3),(ABS($W122)&lt;$AM$5),(ABS($Y122)&lt;$AM$5))</f>
        <v>0</v>
      </c>
      <c r="AI122">
        <f t="shared" si="1"/>
        <v>3</v>
      </c>
      <c r="AJ122" t="str">
        <f>VLOOKUP(AI122,Sheet1!$A$1:$B$7,2)</f>
        <v>rotate_cw</v>
      </c>
    </row>
    <row r="123" spans="2:36" x14ac:dyDescent="0.35">
      <c r="B123">
        <v>304.02750699252601</v>
      </c>
      <c r="C123">
        <v>185.07150577440299</v>
      </c>
      <c r="D123">
        <v>257.52887358221</v>
      </c>
      <c r="E123">
        <v>178.08799402910299</v>
      </c>
      <c r="F123">
        <v>313.42037158743</v>
      </c>
      <c r="G123">
        <v>229.19344331446899</v>
      </c>
      <c r="H123">
        <v>218.45608202013699</v>
      </c>
      <c r="I123">
        <v>167.47229739425001</v>
      </c>
      <c r="J123">
        <v>314.31309222421697</v>
      </c>
      <c r="K123">
        <v>266.79959319358602</v>
      </c>
      <c r="L123">
        <v>180.18503294548501</v>
      </c>
      <c r="M123">
        <v>162.10324148295001</v>
      </c>
      <c r="N123">
        <v>296.71924223455301</v>
      </c>
      <c r="O123">
        <v>265.81071768956201</v>
      </c>
      <c r="P123">
        <v>263.69602004498603</v>
      </c>
      <c r="Q123">
        <v>266.00290826712802</v>
      </c>
      <c r="S123" s="1">
        <f>B123-D123</f>
        <v>46.498633410316017</v>
      </c>
      <c r="T123" s="1">
        <f>C123-E123</f>
        <v>6.9835117453000066</v>
      </c>
      <c r="V123" s="1">
        <f>F123-B123</f>
        <v>9.3928645949039833</v>
      </c>
      <c r="W123" s="1">
        <f>J123-B123</f>
        <v>10.285585231690959</v>
      </c>
      <c r="X123" s="1">
        <f>D123-H123</f>
        <v>39.072791562073007</v>
      </c>
      <c r="Y123" s="1">
        <f>D123-L123</f>
        <v>77.343840636724991</v>
      </c>
      <c r="Z123" s="1">
        <f>C123-K123</f>
        <v>-81.728087419183026</v>
      </c>
      <c r="AA123" s="1">
        <f>E123-M123</f>
        <v>15.984752546152976</v>
      </c>
      <c r="AB123" s="1"/>
      <c r="AC123" t="b">
        <f>AND(($Z123&gt;$AM$3),($AA123&gt;$AM$3),(ABS($W123)&lt;$AM$5),(ABS($Y123)&lt;$AM$5))</f>
        <v>0</v>
      </c>
      <c r="AD123" t="b">
        <f>AND((ABS($Z123)&lt;$AM$5),(ABS($AA123)&lt;$AM$5),($W123&gt;$AM$4),($Y123&gt;$AM$4))</f>
        <v>0</v>
      </c>
      <c r="AE123" t="b">
        <f>AND((ABS($Z123)&lt;$AM$5),(ABS($AA123)&lt;$AM$5),(ABS($W123)&lt;$AM$5),(ABS($Y123)&lt;$AM$5))</f>
        <v>0</v>
      </c>
      <c r="AF123" t="b">
        <f>AND(($Z123&lt;-$AM$3),(ABS($AA123)&lt;$AM$5),(ABS($W123)&lt;$AM$5),($Y123&gt;$AM$4))</f>
        <v>1</v>
      </c>
      <c r="AG123" t="b">
        <f>AND((ABS($Z123)&lt;$AM$5),($AA123&lt;-$AM$3),($W123&gt;$AM$4),(ABS($Y123)&lt;$AM$5))</f>
        <v>0</v>
      </c>
      <c r="AH123" t="b">
        <f>AND(($Z123&lt;-$AM$3),($AA123&lt;-$AM$3),(ABS($W123)&lt;$AM$5),(ABS($Y123)&lt;$AM$5))</f>
        <v>0</v>
      </c>
      <c r="AI123">
        <f t="shared" si="1"/>
        <v>3</v>
      </c>
      <c r="AJ123" t="str">
        <f>VLOOKUP(AI123,Sheet1!$A$1:$B$7,2)</f>
        <v>rotate_cw</v>
      </c>
    </row>
    <row r="124" spans="2:36" x14ac:dyDescent="0.35">
      <c r="B124">
        <v>301.97648131263497</v>
      </c>
      <c r="C124">
        <v>187.186010473626</v>
      </c>
      <c r="D124">
        <v>251.99394816659199</v>
      </c>
      <c r="E124">
        <v>178.992082755106</v>
      </c>
      <c r="F124">
        <v>312.59796721110399</v>
      </c>
      <c r="G124">
        <v>231.489610087291</v>
      </c>
      <c r="H124">
        <v>212.19036952014201</v>
      </c>
      <c r="I124">
        <v>170.71945706583199</v>
      </c>
      <c r="J124">
        <v>313.16951275625098</v>
      </c>
      <c r="K124">
        <v>271.35297714781802</v>
      </c>
      <c r="L124">
        <v>169.84331706500501</v>
      </c>
      <c r="M124">
        <v>163.99135016991701</v>
      </c>
      <c r="N124">
        <v>293.92037366050403</v>
      </c>
      <c r="O124">
        <v>268.46811818774103</v>
      </c>
      <c r="P124">
        <v>259.71187748238498</v>
      </c>
      <c r="Q124">
        <v>265.76977977793001</v>
      </c>
      <c r="S124" s="1">
        <f>B124-D124</f>
        <v>49.982533146042982</v>
      </c>
      <c r="T124" s="1">
        <f>C124-E124</f>
        <v>8.1939277185200012</v>
      </c>
      <c r="V124" s="1">
        <f>F124-B124</f>
        <v>10.621485898469018</v>
      </c>
      <c r="W124" s="1">
        <f>J124-B124</f>
        <v>11.193031443616007</v>
      </c>
      <c r="X124" s="1">
        <f>D124-H124</f>
        <v>39.803578646449978</v>
      </c>
      <c r="Y124" s="1">
        <f>D124-L124</f>
        <v>82.150631101586981</v>
      </c>
      <c r="Z124" s="1">
        <f>C124-K124</f>
        <v>-84.166966674192025</v>
      </c>
      <c r="AA124" s="1">
        <f>E124-M124</f>
        <v>15.000732585188985</v>
      </c>
      <c r="AB124" s="1"/>
      <c r="AC124" t="b">
        <f>AND(($Z124&gt;$AM$3),($AA124&gt;$AM$3),(ABS($W124)&lt;$AM$5),(ABS($Y124)&lt;$AM$5))</f>
        <v>0</v>
      </c>
      <c r="AD124" t="b">
        <f>AND((ABS($Z124)&lt;$AM$5),(ABS($AA124)&lt;$AM$5),($W124&gt;$AM$4),($Y124&gt;$AM$4))</f>
        <v>0</v>
      </c>
      <c r="AE124" t="b">
        <f>AND((ABS($Z124)&lt;$AM$5),(ABS($AA124)&lt;$AM$5),(ABS($W124)&lt;$AM$5),(ABS($Y124)&lt;$AM$5))</f>
        <v>0</v>
      </c>
      <c r="AF124" t="b">
        <f>AND(($Z124&lt;-$AM$3),(ABS($AA124)&lt;$AM$5),(ABS($W124)&lt;$AM$5),($Y124&gt;$AM$4))</f>
        <v>1</v>
      </c>
      <c r="AG124" t="b">
        <f>AND((ABS($Z124)&lt;$AM$5),($AA124&lt;-$AM$3),($W124&gt;$AM$4),(ABS($Y124)&lt;$AM$5))</f>
        <v>0</v>
      </c>
      <c r="AH124" t="b">
        <f>AND(($Z124&lt;-$AM$3),($AA124&lt;-$AM$3),(ABS($W124)&lt;$AM$5),(ABS($Y124)&lt;$AM$5))</f>
        <v>0</v>
      </c>
      <c r="AI124">
        <f t="shared" si="1"/>
        <v>3</v>
      </c>
      <c r="AJ124" t="str">
        <f>VLOOKUP(AI124,Sheet1!$A$1:$B$7,2)</f>
        <v>rotate_cw</v>
      </c>
    </row>
    <row r="125" spans="2:36" x14ac:dyDescent="0.35">
      <c r="B125">
        <v>297.393741457006</v>
      </c>
      <c r="C125">
        <v>185.307102364667</v>
      </c>
      <c r="D125">
        <v>247.30850195620999</v>
      </c>
      <c r="E125">
        <v>179.22440849449299</v>
      </c>
      <c r="F125">
        <v>305.67687662856798</v>
      </c>
      <c r="G125">
        <v>233.06729887303001</v>
      </c>
      <c r="H125">
        <v>211.96279733666799</v>
      </c>
      <c r="I125">
        <v>167.04808499293901</v>
      </c>
      <c r="J125">
        <v>310.92686657656901</v>
      </c>
      <c r="K125">
        <v>269.63128442744102</v>
      </c>
      <c r="L125">
        <v>171.65679112053201</v>
      </c>
      <c r="M125">
        <v>162.10239708801601</v>
      </c>
      <c r="N125">
        <v>290.16332978885799</v>
      </c>
      <c r="O125">
        <v>268.17564049936499</v>
      </c>
      <c r="P125">
        <v>257.82105986729198</v>
      </c>
      <c r="Q125">
        <v>266.40604321598698</v>
      </c>
      <c r="S125" s="1">
        <f>B125-D125</f>
        <v>50.085239500796007</v>
      </c>
      <c r="T125" s="1">
        <f>C125-E125</f>
        <v>6.0826938701740119</v>
      </c>
      <c r="V125" s="1">
        <f>F125-B125</f>
        <v>8.2831351715619803</v>
      </c>
      <c r="W125" s="1">
        <f>J125-B125</f>
        <v>13.53312511956301</v>
      </c>
      <c r="X125" s="1">
        <f>D125-H125</f>
        <v>35.345704619542005</v>
      </c>
      <c r="Y125" s="1">
        <f>D125-L125</f>
        <v>75.651710835677989</v>
      </c>
      <c r="Z125" s="1">
        <f>C125-K125</f>
        <v>-84.324182062774014</v>
      </c>
      <c r="AA125" s="1">
        <f>E125-M125</f>
        <v>17.122011406476986</v>
      </c>
      <c r="AB125" s="1"/>
      <c r="AC125" t="b">
        <f>AND(($Z125&gt;$AM$3),($AA125&gt;$AM$3),(ABS($W125)&lt;$AM$5),(ABS($Y125)&lt;$AM$5))</f>
        <v>0</v>
      </c>
      <c r="AD125" t="b">
        <f>AND((ABS($Z125)&lt;$AM$5),(ABS($AA125)&lt;$AM$5),($W125&gt;$AM$4),($Y125&gt;$AM$4))</f>
        <v>0</v>
      </c>
      <c r="AE125" t="b">
        <f>AND((ABS($Z125)&lt;$AM$5),(ABS($AA125)&lt;$AM$5),(ABS($W125)&lt;$AM$5),(ABS($Y125)&lt;$AM$5))</f>
        <v>0</v>
      </c>
      <c r="AF125" t="b">
        <f>AND(($Z125&lt;-$AM$3),(ABS($AA125)&lt;$AM$5),(ABS($W125)&lt;$AM$5),($Y125&gt;$AM$4))</f>
        <v>1</v>
      </c>
      <c r="AG125" t="b">
        <f>AND((ABS($Z125)&lt;$AM$5),($AA125&lt;-$AM$3),($W125&gt;$AM$4),(ABS($Y125)&lt;$AM$5))</f>
        <v>0</v>
      </c>
      <c r="AH125" t="b">
        <f>AND(($Z125&lt;-$AM$3),($AA125&lt;-$AM$3),(ABS($W125)&lt;$AM$5),(ABS($Y125)&lt;$AM$5))</f>
        <v>0</v>
      </c>
      <c r="AI125">
        <f t="shared" si="1"/>
        <v>3</v>
      </c>
      <c r="AJ125" t="str">
        <f>VLOOKUP(AI125,Sheet1!$A$1:$B$7,2)</f>
        <v>rotate_cw</v>
      </c>
    </row>
    <row r="126" spans="2:36" x14ac:dyDescent="0.35">
      <c r="B126">
        <v>293.962450554773</v>
      </c>
      <c r="C126">
        <v>184.88309719093701</v>
      </c>
      <c r="D126">
        <v>245.12347662806599</v>
      </c>
      <c r="E126">
        <v>179.366649845437</v>
      </c>
      <c r="F126">
        <v>302.630117214498</v>
      </c>
      <c r="G126">
        <v>232.821321064019</v>
      </c>
      <c r="H126">
        <v>205.14198146536799</v>
      </c>
      <c r="I126">
        <v>168.84053849266601</v>
      </c>
      <c r="J126">
        <v>304.45707589340799</v>
      </c>
      <c r="K126">
        <v>268.470118000441</v>
      </c>
      <c r="L126">
        <v>160.06595943023001</v>
      </c>
      <c r="M126">
        <v>159.39270664723099</v>
      </c>
      <c r="N126">
        <v>288.34212991675298</v>
      </c>
      <c r="O126">
        <v>266.74914035434199</v>
      </c>
      <c r="P126">
        <v>255.52476253178</v>
      </c>
      <c r="Q126">
        <v>266.648756676446</v>
      </c>
      <c r="S126" s="1">
        <f>B126-D126</f>
        <v>48.838973926707013</v>
      </c>
      <c r="T126" s="1">
        <f>C126-E126</f>
        <v>5.516447345500012</v>
      </c>
      <c r="V126" s="1">
        <f>F126-B126</f>
        <v>8.6676666597250005</v>
      </c>
      <c r="W126" s="1">
        <f>J126-B126</f>
        <v>10.494625338634989</v>
      </c>
      <c r="X126" s="1">
        <f>D126-H126</f>
        <v>39.981495162697996</v>
      </c>
      <c r="Y126" s="1">
        <f>D126-L126</f>
        <v>85.057517197835978</v>
      </c>
      <c r="Z126" s="1">
        <f>C126-K126</f>
        <v>-83.587020809503997</v>
      </c>
      <c r="AA126" s="1">
        <f>E126-M126</f>
        <v>19.973943198206001</v>
      </c>
      <c r="AB126" s="1"/>
      <c r="AC126" t="b">
        <f>AND(($Z126&gt;$AM$3),($AA126&gt;$AM$3),(ABS($W126)&lt;$AM$5),(ABS($Y126)&lt;$AM$5))</f>
        <v>0</v>
      </c>
      <c r="AD126" t="b">
        <f>AND((ABS($Z126)&lt;$AM$5),(ABS($AA126)&lt;$AM$5),($W126&gt;$AM$4),($Y126&gt;$AM$4))</f>
        <v>0</v>
      </c>
      <c r="AE126" t="b">
        <f>AND((ABS($Z126)&lt;$AM$5),(ABS($AA126)&lt;$AM$5),(ABS($W126)&lt;$AM$5),(ABS($Y126)&lt;$AM$5))</f>
        <v>0</v>
      </c>
      <c r="AF126" t="b">
        <f>AND(($Z126&lt;-$AM$3),(ABS($AA126)&lt;$AM$5),(ABS($W126)&lt;$AM$5),($Y126&gt;$AM$4))</f>
        <v>1</v>
      </c>
      <c r="AG126" t="b">
        <f>AND((ABS($Z126)&lt;$AM$5),($AA126&lt;-$AM$3),($W126&gt;$AM$4),(ABS($Y126)&lt;$AM$5))</f>
        <v>0</v>
      </c>
      <c r="AH126" t="b">
        <f>AND(($Z126&lt;-$AM$3),($AA126&lt;-$AM$3),(ABS($W126)&lt;$AM$5),(ABS($Y126)&lt;$AM$5))</f>
        <v>0</v>
      </c>
      <c r="AI126">
        <f t="shared" si="1"/>
        <v>3</v>
      </c>
      <c r="AJ126" t="str">
        <f>VLOOKUP(AI126,Sheet1!$A$1:$B$7,2)</f>
        <v>rotate_cw</v>
      </c>
    </row>
    <row r="127" spans="2:36" x14ac:dyDescent="0.35">
      <c r="B127">
        <v>296.04466587446302</v>
      </c>
      <c r="C127">
        <v>184.38581123916501</v>
      </c>
      <c r="D127">
        <v>248.83897248037599</v>
      </c>
      <c r="E127">
        <v>178.512507442692</v>
      </c>
      <c r="F127">
        <v>306.26461035079097</v>
      </c>
      <c r="G127">
        <v>231.78919657088201</v>
      </c>
      <c r="H127">
        <v>209.91950042628099</v>
      </c>
      <c r="I127">
        <v>166.34446835668999</v>
      </c>
      <c r="J127">
        <v>311.84282010577101</v>
      </c>
      <c r="K127">
        <v>268.23825053886401</v>
      </c>
      <c r="L127">
        <v>167.83655151560001</v>
      </c>
      <c r="M127">
        <v>161.46376063405299</v>
      </c>
      <c r="N127">
        <v>289.75084398218399</v>
      </c>
      <c r="O127">
        <v>264.521627607607</v>
      </c>
      <c r="P127">
        <v>255.85759697743799</v>
      </c>
      <c r="Q127">
        <v>266.91836399457401</v>
      </c>
      <c r="S127" s="1">
        <f>B127-D127</f>
        <v>47.205693394087035</v>
      </c>
      <c r="T127" s="1">
        <f>C127-E127</f>
        <v>5.8733037964730102</v>
      </c>
      <c r="V127" s="1">
        <f>F127-B127</f>
        <v>10.219944476327953</v>
      </c>
      <c r="W127" s="1">
        <f>J127-B127</f>
        <v>15.79815423130799</v>
      </c>
      <c r="X127" s="1">
        <f>D127-H127</f>
        <v>38.919472054094996</v>
      </c>
      <c r="Y127" s="1">
        <f>D127-L127</f>
        <v>81.002420964775979</v>
      </c>
      <c r="Z127" s="1">
        <f>C127-K127</f>
        <v>-83.852439299699</v>
      </c>
      <c r="AA127" s="1">
        <f>E127-M127</f>
        <v>17.048746808639009</v>
      </c>
      <c r="AB127" s="1"/>
      <c r="AC127" t="b">
        <f>AND(($Z127&gt;$AM$3),($AA127&gt;$AM$3),(ABS($W127)&lt;$AM$5),(ABS($Y127)&lt;$AM$5))</f>
        <v>0</v>
      </c>
      <c r="AD127" t="b">
        <f>AND((ABS($Z127)&lt;$AM$5),(ABS($AA127)&lt;$AM$5),($W127&gt;$AM$4),($Y127&gt;$AM$4))</f>
        <v>0</v>
      </c>
      <c r="AE127" t="b">
        <f>AND((ABS($Z127)&lt;$AM$5),(ABS($AA127)&lt;$AM$5),(ABS($W127)&lt;$AM$5),(ABS($Y127)&lt;$AM$5))</f>
        <v>0</v>
      </c>
      <c r="AF127" t="b">
        <f>AND(($Z127&lt;-$AM$3),(ABS($AA127)&lt;$AM$5),(ABS($W127)&lt;$AM$5),($Y127&gt;$AM$4))</f>
        <v>1</v>
      </c>
      <c r="AG127" t="b">
        <f>AND((ABS($Z127)&lt;$AM$5),($AA127&lt;-$AM$3),($W127&gt;$AM$4),(ABS($Y127)&lt;$AM$5))</f>
        <v>0</v>
      </c>
      <c r="AH127" t="b">
        <f>AND(($Z127&lt;-$AM$3),($AA127&lt;-$AM$3),(ABS($W127)&lt;$AM$5),(ABS($Y127)&lt;$AM$5))</f>
        <v>0</v>
      </c>
      <c r="AI127">
        <f t="shared" si="1"/>
        <v>3</v>
      </c>
      <c r="AJ127" t="str">
        <f>VLOOKUP(AI127,Sheet1!$A$1:$B$7,2)</f>
        <v>rotate_cw</v>
      </c>
    </row>
    <row r="128" spans="2:36" x14ac:dyDescent="0.35">
      <c r="B128">
        <v>298.30842896472001</v>
      </c>
      <c r="C128">
        <v>184.38166910699701</v>
      </c>
      <c r="D128">
        <v>251.06787466136501</v>
      </c>
      <c r="E128">
        <v>178.76590001910699</v>
      </c>
      <c r="F128">
        <v>308.46561618702401</v>
      </c>
      <c r="G128">
        <v>231.221703172486</v>
      </c>
      <c r="H128">
        <v>208.16055370167999</v>
      </c>
      <c r="I128">
        <v>171.47284606546401</v>
      </c>
      <c r="J128">
        <v>309.879817149085</v>
      </c>
      <c r="K128">
        <v>268.67371801090002</v>
      </c>
      <c r="L128">
        <v>167.19934303801901</v>
      </c>
      <c r="M128">
        <v>161.89915388885501</v>
      </c>
      <c r="N128">
        <v>292.44792377779203</v>
      </c>
      <c r="O128">
        <v>268.01947807912802</v>
      </c>
      <c r="P128">
        <v>258.41292876956197</v>
      </c>
      <c r="Q128">
        <v>264.93814028846703</v>
      </c>
      <c r="S128" s="1">
        <f>B128-D128</f>
        <v>47.240554303354998</v>
      </c>
      <c r="T128" s="1">
        <f>C128-E128</f>
        <v>5.6157690878900155</v>
      </c>
      <c r="V128" s="1">
        <f>F128-B128</f>
        <v>10.157187222304003</v>
      </c>
      <c r="W128" s="1">
        <f>J128-B128</f>
        <v>11.571388184364992</v>
      </c>
      <c r="X128" s="1">
        <f>D128-H128</f>
        <v>42.907320959685023</v>
      </c>
      <c r="Y128" s="1">
        <f>D128-L128</f>
        <v>83.868531623346001</v>
      </c>
      <c r="Z128" s="1">
        <f>C128-K128</f>
        <v>-84.292048903903009</v>
      </c>
      <c r="AA128" s="1">
        <f>E128-M128</f>
        <v>16.866746130251983</v>
      </c>
      <c r="AB128" s="1"/>
      <c r="AC128" t="b">
        <f>AND(($Z128&gt;$AM$3),($AA128&gt;$AM$3),(ABS($W128)&lt;$AM$5),(ABS($Y128)&lt;$AM$5))</f>
        <v>0</v>
      </c>
      <c r="AD128" t="b">
        <f>AND((ABS($Z128)&lt;$AM$5),(ABS($AA128)&lt;$AM$5),($W128&gt;$AM$4),($Y128&gt;$AM$4))</f>
        <v>0</v>
      </c>
      <c r="AE128" t="b">
        <f>AND((ABS($Z128)&lt;$AM$5),(ABS($AA128)&lt;$AM$5),(ABS($W128)&lt;$AM$5),(ABS($Y128)&lt;$AM$5))</f>
        <v>0</v>
      </c>
      <c r="AF128" t="b">
        <f>AND(($Z128&lt;-$AM$3),(ABS($AA128)&lt;$AM$5),(ABS($W128)&lt;$AM$5),($Y128&gt;$AM$4))</f>
        <v>1</v>
      </c>
      <c r="AG128" t="b">
        <f>AND((ABS($Z128)&lt;$AM$5),($AA128&lt;-$AM$3),($W128&gt;$AM$4),(ABS($Y128)&lt;$AM$5))</f>
        <v>0</v>
      </c>
      <c r="AH128" t="b">
        <f>AND(($Z128&lt;-$AM$3),($AA128&lt;-$AM$3),(ABS($W128)&lt;$AM$5),(ABS($Y128)&lt;$AM$5))</f>
        <v>0</v>
      </c>
      <c r="AI128">
        <f t="shared" ref="AI128:AI191" si="2">IF(AC128,0,IF(AD128,1,IF(AE128,2,IF(AF128,3,IF(AG128,4,IF(AH128,5,999))))))</f>
        <v>3</v>
      </c>
      <c r="AJ128" t="str">
        <f>VLOOKUP(AI128,Sheet1!$A$1:$B$7,2)</f>
        <v>rotate_cw</v>
      </c>
    </row>
    <row r="129" spans="2:36" x14ac:dyDescent="0.35">
      <c r="B129">
        <v>298.57684576869099</v>
      </c>
      <c r="C129">
        <v>185.132319024955</v>
      </c>
      <c r="D129">
        <v>251.87408399054499</v>
      </c>
      <c r="E129">
        <v>179.017856821701</v>
      </c>
      <c r="F129">
        <v>309.82408544651798</v>
      </c>
      <c r="G129">
        <v>230.862249330032</v>
      </c>
      <c r="H129">
        <v>213.716889391954</v>
      </c>
      <c r="I129">
        <v>165.26982507040299</v>
      </c>
      <c r="J129">
        <v>310.01308278449898</v>
      </c>
      <c r="K129">
        <v>271.16687540776098</v>
      </c>
      <c r="L129">
        <v>166.75956738126899</v>
      </c>
      <c r="M129">
        <v>157.60699862909601</v>
      </c>
      <c r="N129">
        <v>291.94705053151603</v>
      </c>
      <c r="O129">
        <v>267.31956179499798</v>
      </c>
      <c r="P129">
        <v>259.925153349624</v>
      </c>
      <c r="Q129">
        <v>264.56160692533501</v>
      </c>
      <c r="S129" s="1">
        <f>B129-D129</f>
        <v>46.702761778145998</v>
      </c>
      <c r="T129" s="1">
        <f>C129-E129</f>
        <v>6.1144622032539928</v>
      </c>
      <c r="V129" s="1">
        <f>F129-B129</f>
        <v>11.247239677826997</v>
      </c>
      <c r="W129" s="1">
        <f>J129-B129</f>
        <v>11.43623701580799</v>
      </c>
      <c r="X129" s="1">
        <f>D129-H129</f>
        <v>38.157194598590991</v>
      </c>
      <c r="Y129" s="1">
        <f>D129-L129</f>
        <v>85.114516609275995</v>
      </c>
      <c r="Z129" s="1">
        <f>C129-K129</f>
        <v>-86.034556382805988</v>
      </c>
      <c r="AA129" s="1">
        <f>E129-M129</f>
        <v>21.410858192604991</v>
      </c>
      <c r="AB129" s="1"/>
      <c r="AC129" t="b">
        <f>AND(($Z129&gt;$AM$3),($AA129&gt;$AM$3),(ABS($W129)&lt;$AM$5),(ABS($Y129)&lt;$AM$5))</f>
        <v>0</v>
      </c>
      <c r="AD129" t="b">
        <f>AND((ABS($Z129)&lt;$AM$5),(ABS($AA129)&lt;$AM$5),($W129&gt;$AM$4),($Y129&gt;$AM$4))</f>
        <v>0</v>
      </c>
      <c r="AE129" t="b">
        <f>AND((ABS($Z129)&lt;$AM$5),(ABS($AA129)&lt;$AM$5),(ABS($W129)&lt;$AM$5),(ABS($Y129)&lt;$AM$5))</f>
        <v>0</v>
      </c>
      <c r="AF129" t="b">
        <f>AND(($Z129&lt;-$AM$3),(ABS($AA129)&lt;$AM$5),(ABS($W129)&lt;$AM$5),($Y129&gt;$AM$4))</f>
        <v>1</v>
      </c>
      <c r="AG129" t="b">
        <f>AND((ABS($Z129)&lt;$AM$5),($AA129&lt;-$AM$3),($W129&gt;$AM$4),(ABS($Y129)&lt;$AM$5))</f>
        <v>0</v>
      </c>
      <c r="AH129" t="b">
        <f>AND(($Z129&lt;-$AM$3),($AA129&lt;-$AM$3),(ABS($W129)&lt;$AM$5),(ABS($Y129)&lt;$AM$5))</f>
        <v>0</v>
      </c>
      <c r="AI129">
        <f t="shared" si="2"/>
        <v>3</v>
      </c>
      <c r="AJ129" t="str">
        <f>VLOOKUP(AI129,Sheet1!$A$1:$B$7,2)</f>
        <v>rotate_cw</v>
      </c>
    </row>
    <row r="130" spans="2:36" x14ac:dyDescent="0.35">
      <c r="B130">
        <v>298.78773332207101</v>
      </c>
      <c r="C130">
        <v>184.86791453452199</v>
      </c>
      <c r="D130">
        <v>252.65767993896799</v>
      </c>
      <c r="E130">
        <v>179.36506412497999</v>
      </c>
      <c r="F130">
        <v>310.98905686895199</v>
      </c>
      <c r="G130">
        <v>231.25832233066001</v>
      </c>
      <c r="H130">
        <v>212.929633021543</v>
      </c>
      <c r="I130">
        <v>170.66224725251399</v>
      </c>
      <c r="J130">
        <v>310.15599592790397</v>
      </c>
      <c r="K130">
        <v>267.89524285284199</v>
      </c>
      <c r="L130">
        <v>165.41913699953099</v>
      </c>
      <c r="M130">
        <v>157.82174955210701</v>
      </c>
      <c r="N130">
        <v>292.008181446913</v>
      </c>
      <c r="O130">
        <v>266.76775998847398</v>
      </c>
      <c r="P130">
        <v>257.80607853267202</v>
      </c>
      <c r="Q130">
        <v>266.359333901274</v>
      </c>
      <c r="S130" s="1">
        <f>B130-D130</f>
        <v>46.130053383103018</v>
      </c>
      <c r="T130" s="1">
        <f>C130-E130</f>
        <v>5.5028504095419919</v>
      </c>
      <c r="V130" s="1">
        <f>F130-B130</f>
        <v>12.201323546880985</v>
      </c>
      <c r="W130" s="1">
        <f>J130-B130</f>
        <v>11.368262605832967</v>
      </c>
      <c r="X130" s="1">
        <f>D130-H130</f>
        <v>39.72804691742499</v>
      </c>
      <c r="Y130" s="1">
        <f>D130-L130</f>
        <v>87.238542939436996</v>
      </c>
      <c r="Z130" s="1">
        <f>C130-K130</f>
        <v>-83.027328318320002</v>
      </c>
      <c r="AA130" s="1">
        <f>E130-M130</f>
        <v>21.543314572872987</v>
      </c>
      <c r="AB130" s="1"/>
      <c r="AC130" t="b">
        <f>AND(($Z130&gt;$AM$3),($AA130&gt;$AM$3),(ABS($W130)&lt;$AM$5),(ABS($Y130)&lt;$AM$5))</f>
        <v>0</v>
      </c>
      <c r="AD130" t="b">
        <f>AND((ABS($Z130)&lt;$AM$5),(ABS($AA130)&lt;$AM$5),($W130&gt;$AM$4),($Y130&gt;$AM$4))</f>
        <v>0</v>
      </c>
      <c r="AE130" t="b">
        <f>AND((ABS($Z130)&lt;$AM$5),(ABS($AA130)&lt;$AM$5),(ABS($W130)&lt;$AM$5),(ABS($Y130)&lt;$AM$5))</f>
        <v>0</v>
      </c>
      <c r="AF130" t="b">
        <f>AND(($Z130&lt;-$AM$3),(ABS($AA130)&lt;$AM$5),(ABS($W130)&lt;$AM$5),($Y130&gt;$AM$4))</f>
        <v>1</v>
      </c>
      <c r="AG130" t="b">
        <f>AND((ABS($Z130)&lt;$AM$5),($AA130&lt;-$AM$3),($W130&gt;$AM$4),(ABS($Y130)&lt;$AM$5))</f>
        <v>0</v>
      </c>
      <c r="AH130" t="b">
        <f>AND(($Z130&lt;-$AM$3),($AA130&lt;-$AM$3),(ABS($W130)&lt;$AM$5),(ABS($Y130)&lt;$AM$5))</f>
        <v>0</v>
      </c>
      <c r="AI130">
        <f t="shared" si="2"/>
        <v>3</v>
      </c>
      <c r="AJ130" t="str">
        <f>VLOOKUP(AI130,Sheet1!$A$1:$B$7,2)</f>
        <v>rotate_cw</v>
      </c>
    </row>
    <row r="131" spans="2:36" x14ac:dyDescent="0.35">
      <c r="B131">
        <v>299.320587109992</v>
      </c>
      <c r="C131">
        <v>186.01591904622001</v>
      </c>
      <c r="D131">
        <v>253.74746795702501</v>
      </c>
      <c r="E131">
        <v>179.61596882116399</v>
      </c>
      <c r="F131">
        <v>311.18280877810798</v>
      </c>
      <c r="G131">
        <v>232.65135912260001</v>
      </c>
      <c r="H131">
        <v>211.896737386453</v>
      </c>
      <c r="I131">
        <v>170.31251677499</v>
      </c>
      <c r="J131">
        <v>311.08056452602</v>
      </c>
      <c r="K131">
        <v>270.30522771919999</v>
      </c>
      <c r="L131">
        <v>168.284039489842</v>
      </c>
      <c r="M131">
        <v>160.07599925389999</v>
      </c>
      <c r="N131">
        <v>292.12811703553803</v>
      </c>
      <c r="O131">
        <v>266.83802695405399</v>
      </c>
      <c r="P131">
        <v>257.56892959088498</v>
      </c>
      <c r="Q131">
        <v>265.42546891258797</v>
      </c>
      <c r="S131" s="1">
        <f>B131-D131</f>
        <v>45.573119152966996</v>
      </c>
      <c r="T131" s="1">
        <f>C131-E131</f>
        <v>6.399950225056017</v>
      </c>
      <c r="V131" s="1">
        <f>F131-B131</f>
        <v>11.862221668115978</v>
      </c>
      <c r="W131" s="1">
        <f>J131-B131</f>
        <v>11.759977416027994</v>
      </c>
      <c r="X131" s="1">
        <f>D131-H131</f>
        <v>41.850730570572011</v>
      </c>
      <c r="Y131" s="1">
        <f>D131-L131</f>
        <v>85.463428467183007</v>
      </c>
      <c r="Z131" s="1">
        <f>C131-K131</f>
        <v>-84.289308672979985</v>
      </c>
      <c r="AA131" s="1">
        <f>E131-M131</f>
        <v>19.539969567263995</v>
      </c>
      <c r="AB131" s="1"/>
      <c r="AC131" t="b">
        <f>AND(($Z131&gt;$AM$3),($AA131&gt;$AM$3),(ABS($W131)&lt;$AM$5),(ABS($Y131)&lt;$AM$5))</f>
        <v>0</v>
      </c>
      <c r="AD131" t="b">
        <f>AND((ABS($Z131)&lt;$AM$5),(ABS($AA131)&lt;$AM$5),($W131&gt;$AM$4),($Y131&gt;$AM$4))</f>
        <v>0</v>
      </c>
      <c r="AE131" t="b">
        <f>AND((ABS($Z131)&lt;$AM$5),(ABS($AA131)&lt;$AM$5),(ABS($W131)&lt;$AM$5),(ABS($Y131)&lt;$AM$5))</f>
        <v>0</v>
      </c>
      <c r="AF131" t="b">
        <f>AND(($Z131&lt;-$AM$3),(ABS($AA131)&lt;$AM$5),(ABS($W131)&lt;$AM$5),($Y131&gt;$AM$4))</f>
        <v>1</v>
      </c>
      <c r="AG131" t="b">
        <f>AND((ABS($Z131)&lt;$AM$5),($AA131&lt;-$AM$3),($W131&gt;$AM$4),(ABS($Y131)&lt;$AM$5))</f>
        <v>0</v>
      </c>
      <c r="AH131" t="b">
        <f>AND(($Z131&lt;-$AM$3),($AA131&lt;-$AM$3),(ABS($W131)&lt;$AM$5),(ABS($Y131)&lt;$AM$5))</f>
        <v>0</v>
      </c>
      <c r="AI131">
        <f t="shared" si="2"/>
        <v>3</v>
      </c>
      <c r="AJ131" t="str">
        <f>VLOOKUP(AI131,Sheet1!$A$1:$B$7,2)</f>
        <v>rotate_cw</v>
      </c>
    </row>
    <row r="132" spans="2:36" x14ac:dyDescent="0.35">
      <c r="B132">
        <v>299.64216428156999</v>
      </c>
      <c r="C132">
        <v>186.93618419558501</v>
      </c>
      <c r="D132">
        <v>251.92872877557801</v>
      </c>
      <c r="E132">
        <v>179.382227480285</v>
      </c>
      <c r="F132">
        <v>311.799370884707</v>
      </c>
      <c r="G132">
        <v>232.84353857060501</v>
      </c>
      <c r="H132">
        <v>211.51781657672399</v>
      </c>
      <c r="I132">
        <v>169.13583574032899</v>
      </c>
      <c r="J132">
        <v>313.28169450564002</v>
      </c>
      <c r="K132">
        <v>269.80252772002501</v>
      </c>
      <c r="L132">
        <v>173.15509814221701</v>
      </c>
      <c r="M132">
        <v>161.52274440257199</v>
      </c>
      <c r="N132">
        <v>291.894569577764</v>
      </c>
      <c r="O132">
        <v>267.32738140017398</v>
      </c>
      <c r="P132">
        <v>257.81514449518801</v>
      </c>
      <c r="Q132">
        <v>265.59135549920302</v>
      </c>
      <c r="S132" s="1">
        <f>B132-D132</f>
        <v>47.713435505991981</v>
      </c>
      <c r="T132" s="1">
        <f>C132-E132</f>
        <v>7.5539567153000178</v>
      </c>
      <c r="V132" s="1">
        <f>F132-B132</f>
        <v>12.157206603137013</v>
      </c>
      <c r="W132" s="1">
        <f>J132-B132</f>
        <v>13.639530224070029</v>
      </c>
      <c r="X132" s="1">
        <f>D132-H132</f>
        <v>40.410912198854021</v>
      </c>
      <c r="Y132" s="1">
        <f>D132-L132</f>
        <v>78.773630633360995</v>
      </c>
      <c r="Z132" s="1">
        <f>C132-K132</f>
        <v>-82.866343524439998</v>
      </c>
      <c r="AA132" s="1">
        <f>E132-M132</f>
        <v>17.859483077713008</v>
      </c>
      <c r="AB132" s="1"/>
      <c r="AC132" t="b">
        <f>AND(($Z132&gt;$AM$3),($AA132&gt;$AM$3),(ABS($W132)&lt;$AM$5),(ABS($Y132)&lt;$AM$5))</f>
        <v>0</v>
      </c>
      <c r="AD132" t="b">
        <f>AND((ABS($Z132)&lt;$AM$5),(ABS($AA132)&lt;$AM$5),($W132&gt;$AM$4),($Y132&gt;$AM$4))</f>
        <v>0</v>
      </c>
      <c r="AE132" t="b">
        <f>AND((ABS($Z132)&lt;$AM$5),(ABS($AA132)&lt;$AM$5),(ABS($W132)&lt;$AM$5),(ABS($Y132)&lt;$AM$5))</f>
        <v>0</v>
      </c>
      <c r="AF132" t="b">
        <f>AND(($Z132&lt;-$AM$3),(ABS($AA132)&lt;$AM$5),(ABS($W132)&lt;$AM$5),($Y132&gt;$AM$4))</f>
        <v>1</v>
      </c>
      <c r="AG132" t="b">
        <f>AND((ABS($Z132)&lt;$AM$5),($AA132&lt;-$AM$3),($W132&gt;$AM$4),(ABS($Y132)&lt;$AM$5))</f>
        <v>0</v>
      </c>
      <c r="AH132" t="b">
        <f>AND(($Z132&lt;-$AM$3),($AA132&lt;-$AM$3),(ABS($W132)&lt;$AM$5),(ABS($Y132)&lt;$AM$5))</f>
        <v>0</v>
      </c>
      <c r="AI132">
        <f t="shared" si="2"/>
        <v>3</v>
      </c>
      <c r="AJ132" t="str">
        <f>VLOOKUP(AI132,Sheet1!$A$1:$B$7,2)</f>
        <v>rotate_cw</v>
      </c>
    </row>
    <row r="133" spans="2:36" x14ac:dyDescent="0.35">
      <c r="B133">
        <v>299.00684953300799</v>
      </c>
      <c r="C133">
        <v>185.102070451538</v>
      </c>
      <c r="D133">
        <v>251.86214163781699</v>
      </c>
      <c r="E133">
        <v>179.030157950161</v>
      </c>
      <c r="F133">
        <v>310.96354383616199</v>
      </c>
      <c r="G133">
        <v>233.149697301755</v>
      </c>
      <c r="H133">
        <v>209.27261424855499</v>
      </c>
      <c r="I133">
        <v>169.74305102487401</v>
      </c>
      <c r="J133">
        <v>309.54047252781498</v>
      </c>
      <c r="K133">
        <v>271.74163689320898</v>
      </c>
      <c r="L133">
        <v>167.29599312395001</v>
      </c>
      <c r="M133">
        <v>160.961315646988</v>
      </c>
      <c r="N133">
        <v>292.23150786630299</v>
      </c>
      <c r="O133">
        <v>267.25006579344603</v>
      </c>
      <c r="P133">
        <v>259.55041388199697</v>
      </c>
      <c r="Q133">
        <v>265.32717843892402</v>
      </c>
      <c r="S133" s="1">
        <f>B133-D133</f>
        <v>47.144707895191004</v>
      </c>
      <c r="T133" s="1">
        <f>C133-E133</f>
        <v>6.0719125013769997</v>
      </c>
      <c r="V133" s="1">
        <f>F133-B133</f>
        <v>11.956694303153995</v>
      </c>
      <c r="W133" s="1">
        <f>J133-B133</f>
        <v>10.53362299480699</v>
      </c>
      <c r="X133" s="1">
        <f>D133-H133</f>
        <v>42.589527389262003</v>
      </c>
      <c r="Y133" s="1">
        <f>D133-L133</f>
        <v>84.566148513866978</v>
      </c>
      <c r="Z133" s="1">
        <f>C133-K133</f>
        <v>-86.639566441670979</v>
      </c>
      <c r="AA133" s="1">
        <f>E133-M133</f>
        <v>18.068842303173</v>
      </c>
      <c r="AB133" s="1"/>
      <c r="AC133" t="b">
        <f>AND(($Z133&gt;$AM$3),($AA133&gt;$AM$3),(ABS($W133)&lt;$AM$5),(ABS($Y133)&lt;$AM$5))</f>
        <v>0</v>
      </c>
      <c r="AD133" t="b">
        <f>AND((ABS($Z133)&lt;$AM$5),(ABS($AA133)&lt;$AM$5),($W133&gt;$AM$4),($Y133&gt;$AM$4))</f>
        <v>0</v>
      </c>
      <c r="AE133" t="b">
        <f>AND((ABS($Z133)&lt;$AM$5),(ABS($AA133)&lt;$AM$5),(ABS($W133)&lt;$AM$5),(ABS($Y133)&lt;$AM$5))</f>
        <v>0</v>
      </c>
      <c r="AF133" t="b">
        <f>AND(($Z133&lt;-$AM$3),(ABS($AA133)&lt;$AM$5),(ABS($W133)&lt;$AM$5),($Y133&gt;$AM$4))</f>
        <v>1</v>
      </c>
      <c r="AG133" t="b">
        <f>AND((ABS($Z133)&lt;$AM$5),($AA133&lt;-$AM$3),($W133&gt;$AM$4),(ABS($Y133)&lt;$AM$5))</f>
        <v>0</v>
      </c>
      <c r="AH133" t="b">
        <f>AND(($Z133&lt;-$AM$3),($AA133&lt;-$AM$3),(ABS($W133)&lt;$AM$5),(ABS($Y133)&lt;$AM$5))</f>
        <v>0</v>
      </c>
      <c r="AI133">
        <f t="shared" si="2"/>
        <v>3</v>
      </c>
      <c r="AJ133" t="str">
        <f>VLOOKUP(AI133,Sheet1!$A$1:$B$7,2)</f>
        <v>rotate_cw</v>
      </c>
    </row>
    <row r="134" spans="2:36" x14ac:dyDescent="0.35">
      <c r="B134">
        <v>299.04779660193202</v>
      </c>
      <c r="C134">
        <v>185.48502182103601</v>
      </c>
      <c r="D134">
        <v>251.97517479388799</v>
      </c>
      <c r="E134">
        <v>179.331078438627</v>
      </c>
      <c r="F134">
        <v>310.94417144148599</v>
      </c>
      <c r="G134">
        <v>232.50024097918401</v>
      </c>
      <c r="H134">
        <v>209.67775848051099</v>
      </c>
      <c r="I134">
        <v>170.45893340483701</v>
      </c>
      <c r="J134">
        <v>309.89685492492902</v>
      </c>
      <c r="K134">
        <v>272.82474735574499</v>
      </c>
      <c r="L134">
        <v>165.46110276738901</v>
      </c>
      <c r="M134">
        <v>161.84872603063599</v>
      </c>
      <c r="N134">
        <v>291.62125224374103</v>
      </c>
      <c r="O134">
        <v>267.96723096113601</v>
      </c>
      <c r="P134">
        <v>260.12633120279099</v>
      </c>
      <c r="Q134">
        <v>266.36388153656799</v>
      </c>
      <c r="S134" s="1">
        <f>B134-D134</f>
        <v>47.072621808044033</v>
      </c>
      <c r="T134" s="1">
        <f>C134-E134</f>
        <v>6.1539433824090111</v>
      </c>
      <c r="V134" s="1">
        <f>F134-B134</f>
        <v>11.896374839553971</v>
      </c>
      <c r="W134" s="1">
        <f>J134-B134</f>
        <v>10.849058322996996</v>
      </c>
      <c r="X134" s="1">
        <f>D134-H134</f>
        <v>42.297416313376999</v>
      </c>
      <c r="Y134" s="1">
        <f>D134-L134</f>
        <v>86.51407202649898</v>
      </c>
      <c r="Z134" s="1">
        <f>C134-K134</f>
        <v>-87.339725534708975</v>
      </c>
      <c r="AA134" s="1">
        <f>E134-M134</f>
        <v>17.482352407991016</v>
      </c>
      <c r="AB134" s="1"/>
      <c r="AC134" t="b">
        <f>AND(($Z134&gt;$AM$3),($AA134&gt;$AM$3),(ABS($W134)&lt;$AM$5),(ABS($Y134)&lt;$AM$5))</f>
        <v>0</v>
      </c>
      <c r="AD134" t="b">
        <f>AND((ABS($Z134)&lt;$AM$5),(ABS($AA134)&lt;$AM$5),($W134&gt;$AM$4),($Y134&gt;$AM$4))</f>
        <v>0</v>
      </c>
      <c r="AE134" t="b">
        <f>AND((ABS($Z134)&lt;$AM$5),(ABS($AA134)&lt;$AM$5),(ABS($W134)&lt;$AM$5),(ABS($Y134)&lt;$AM$5))</f>
        <v>0</v>
      </c>
      <c r="AF134" t="b">
        <f>AND(($Z134&lt;-$AM$3),(ABS($AA134)&lt;$AM$5),(ABS($W134)&lt;$AM$5),($Y134&gt;$AM$4))</f>
        <v>1</v>
      </c>
      <c r="AG134" t="b">
        <f>AND((ABS($Z134)&lt;$AM$5),($AA134&lt;-$AM$3),($W134&gt;$AM$4),(ABS($Y134)&lt;$AM$5))</f>
        <v>0</v>
      </c>
      <c r="AH134" t="b">
        <f>AND(($Z134&lt;-$AM$3),($AA134&lt;-$AM$3),(ABS($W134)&lt;$AM$5),(ABS($Y134)&lt;$AM$5))</f>
        <v>0</v>
      </c>
      <c r="AI134">
        <f t="shared" si="2"/>
        <v>3</v>
      </c>
      <c r="AJ134" t="str">
        <f>VLOOKUP(AI134,Sheet1!$A$1:$B$7,2)</f>
        <v>rotate_cw</v>
      </c>
    </row>
    <row r="135" spans="2:36" x14ac:dyDescent="0.35">
      <c r="B135">
        <v>299.68043515655802</v>
      </c>
      <c r="C135">
        <v>186.67143798529699</v>
      </c>
      <c r="D135">
        <v>252.81017478231701</v>
      </c>
      <c r="E135">
        <v>179.338088489234</v>
      </c>
      <c r="F135">
        <v>312.24945936157798</v>
      </c>
      <c r="G135">
        <v>231.97824522506301</v>
      </c>
      <c r="H135">
        <v>219.40680083505299</v>
      </c>
      <c r="I135">
        <v>176.756536310369</v>
      </c>
      <c r="J135">
        <v>313.29591000814497</v>
      </c>
      <c r="K135">
        <v>270.12821641079199</v>
      </c>
      <c r="L135">
        <v>174.92155102191899</v>
      </c>
      <c r="M135">
        <v>170.73394291496601</v>
      </c>
      <c r="N135">
        <v>292.88880937284</v>
      </c>
      <c r="O135">
        <v>268.72085381763901</v>
      </c>
      <c r="P135">
        <v>259.96133777202499</v>
      </c>
      <c r="Q135">
        <v>267.10251370645699</v>
      </c>
      <c r="S135" s="1">
        <f>B135-D135</f>
        <v>46.870260374241013</v>
      </c>
      <c r="T135" s="1">
        <f>C135-E135</f>
        <v>7.3333494960629935</v>
      </c>
      <c r="V135" s="1">
        <f>F135-B135</f>
        <v>12.569024205019957</v>
      </c>
      <c r="W135" s="1">
        <f>J135-B135</f>
        <v>13.615474851586953</v>
      </c>
      <c r="X135" s="1">
        <f>D135-H135</f>
        <v>33.403373947264015</v>
      </c>
      <c r="Y135" s="1">
        <f>D135-L135</f>
        <v>77.888623760398019</v>
      </c>
      <c r="Z135" s="1">
        <f>C135-K135</f>
        <v>-83.456778425495003</v>
      </c>
      <c r="AA135" s="1">
        <f>E135-M135</f>
        <v>8.6041455742679886</v>
      </c>
      <c r="AB135" s="1"/>
      <c r="AC135" t="b">
        <f>AND(($Z135&gt;$AM$3),($AA135&gt;$AM$3),(ABS($W135)&lt;$AM$5),(ABS($Y135)&lt;$AM$5))</f>
        <v>0</v>
      </c>
      <c r="AD135" t="b">
        <f>AND((ABS($Z135)&lt;$AM$5),(ABS($AA135)&lt;$AM$5),($W135&gt;$AM$4),($Y135&gt;$AM$4))</f>
        <v>0</v>
      </c>
      <c r="AE135" t="b">
        <f>AND((ABS($Z135)&lt;$AM$5),(ABS($AA135)&lt;$AM$5),(ABS($W135)&lt;$AM$5),(ABS($Y135)&lt;$AM$5))</f>
        <v>0</v>
      </c>
      <c r="AF135" t="b">
        <f>AND(($Z135&lt;-$AM$3),(ABS($AA135)&lt;$AM$5),(ABS($W135)&lt;$AM$5),($Y135&gt;$AM$4))</f>
        <v>1</v>
      </c>
      <c r="AG135" t="b">
        <f>AND((ABS($Z135)&lt;$AM$5),($AA135&lt;-$AM$3),($W135&gt;$AM$4),(ABS($Y135)&lt;$AM$5))</f>
        <v>0</v>
      </c>
      <c r="AH135" t="b">
        <f>AND(($Z135&lt;-$AM$3),($AA135&lt;-$AM$3),(ABS($W135)&lt;$AM$5),(ABS($Y135)&lt;$AM$5))</f>
        <v>0</v>
      </c>
      <c r="AI135">
        <f t="shared" si="2"/>
        <v>3</v>
      </c>
      <c r="AJ135" t="str">
        <f>VLOOKUP(AI135,Sheet1!$A$1:$B$7,2)</f>
        <v>rotate_cw</v>
      </c>
    </row>
    <row r="136" spans="2:36" x14ac:dyDescent="0.35">
      <c r="B136">
        <v>298.17547212091398</v>
      </c>
      <c r="C136">
        <v>183.146582315134</v>
      </c>
      <c r="D136">
        <v>249.11268092633</v>
      </c>
      <c r="E136">
        <v>180.81670023170099</v>
      </c>
      <c r="F136">
        <v>325.532092535853</v>
      </c>
      <c r="G136">
        <v>218.383949876587</v>
      </c>
      <c r="H136">
        <v>209.560081156509</v>
      </c>
      <c r="I136">
        <v>180.36653998538199</v>
      </c>
      <c r="J136">
        <v>317.48318833385702</v>
      </c>
      <c r="K136">
        <v>246.27522135889799</v>
      </c>
      <c r="L136">
        <v>168.87464478117499</v>
      </c>
      <c r="M136">
        <v>150.19780665068899</v>
      </c>
      <c r="N136">
        <v>292.97355953174298</v>
      </c>
      <c r="O136">
        <v>264.95359731274903</v>
      </c>
      <c r="P136">
        <v>262.47077327203903</v>
      </c>
      <c r="Q136">
        <v>266.187331862983</v>
      </c>
      <c r="S136" s="1">
        <f>B136-D136</f>
        <v>49.06279119458398</v>
      </c>
      <c r="T136" s="1">
        <f>C136-E136</f>
        <v>2.3298820834330058</v>
      </c>
      <c r="V136" s="1">
        <f>F136-B136</f>
        <v>27.356620414939016</v>
      </c>
      <c r="W136" s="1">
        <f>J136-B136</f>
        <v>19.307716212943035</v>
      </c>
      <c r="X136" s="1">
        <f>D136-H136</f>
        <v>39.552599769821001</v>
      </c>
      <c r="Y136" s="1">
        <f>D136-L136</f>
        <v>80.238036145155007</v>
      </c>
      <c r="Z136" s="1">
        <f>C136-K136</f>
        <v>-63.128639043763997</v>
      </c>
      <c r="AA136" s="1">
        <f>E136-M136</f>
        <v>30.618893581012003</v>
      </c>
      <c r="AB136" s="1"/>
      <c r="AC136" t="b">
        <f>AND(($Z136&gt;$AM$3),($AA136&gt;$AM$3),(ABS($W136)&lt;$AM$5),(ABS($Y136)&lt;$AM$5))</f>
        <v>0</v>
      </c>
      <c r="AD136" t="b">
        <f>AND((ABS($Z136)&lt;$AM$5),(ABS($AA136)&lt;$AM$5),($W136&gt;$AM$4),($Y136&gt;$AM$4))</f>
        <v>0</v>
      </c>
      <c r="AE136" t="b">
        <f>AND((ABS($Z136)&lt;$AM$5),(ABS($AA136)&lt;$AM$5),(ABS($W136)&lt;$AM$5),(ABS($Y136)&lt;$AM$5))</f>
        <v>0</v>
      </c>
      <c r="AF136" t="b">
        <f>AND(($Z136&lt;-$AM$3),(ABS($AA136)&lt;$AM$5),(ABS($W136)&lt;$AM$5),($Y136&gt;$AM$4))</f>
        <v>0</v>
      </c>
      <c r="AG136" t="b">
        <f>AND((ABS($Z136)&lt;$AM$5),($AA136&lt;-$AM$3),($W136&gt;$AM$4),(ABS($Y136)&lt;$AM$5))</f>
        <v>0</v>
      </c>
      <c r="AH136" t="b">
        <f>AND(($Z136&lt;-$AM$3),($AA136&lt;-$AM$3),(ABS($W136)&lt;$AM$5),(ABS($Y136)&lt;$AM$5))</f>
        <v>0</v>
      </c>
      <c r="AI136">
        <f t="shared" si="2"/>
        <v>999</v>
      </c>
      <c r="AJ136" t="str">
        <f>VLOOKUP(AI136,Sheet1!$A$1:$B$7,2)</f>
        <v>not detected</v>
      </c>
    </row>
    <row r="137" spans="2:36" x14ac:dyDescent="0.35">
      <c r="B137">
        <v>294.449069006559</v>
      </c>
      <c r="C137">
        <v>174.83888638195901</v>
      </c>
      <c r="D137">
        <v>254.07081158051901</v>
      </c>
      <c r="E137">
        <v>176.89665312494799</v>
      </c>
      <c r="F137">
        <v>322.81526333536198</v>
      </c>
      <c r="G137">
        <v>145.319307420016</v>
      </c>
      <c r="H137">
        <v>220.73803412029099</v>
      </c>
      <c r="I137">
        <v>143.96301850203901</v>
      </c>
      <c r="J137">
        <v>303.84836591627101</v>
      </c>
      <c r="K137">
        <v>106.51306831811399</v>
      </c>
      <c r="L137">
        <v>228.29610574490201</v>
      </c>
      <c r="M137">
        <v>104.183837374471</v>
      </c>
      <c r="N137">
        <v>295.25334025257899</v>
      </c>
      <c r="O137">
        <v>264.123472411335</v>
      </c>
      <c r="P137">
        <v>262.54112062860997</v>
      </c>
      <c r="Q137">
        <v>264.93369136753802</v>
      </c>
      <c r="S137" s="1">
        <f>B137-D137</f>
        <v>40.378257426039994</v>
      </c>
      <c r="T137" s="1">
        <f>C137-E137</f>
        <v>-2.0577667429889743</v>
      </c>
      <c r="V137" s="1">
        <f>F137-B137</f>
        <v>28.366194328802976</v>
      </c>
      <c r="W137" s="1">
        <f>J137-B137</f>
        <v>9.3992969097120067</v>
      </c>
      <c r="X137" s="1">
        <f>D137-H137</f>
        <v>33.332777460228016</v>
      </c>
      <c r="Y137" s="1">
        <f>D137-L137</f>
        <v>25.774705835616999</v>
      </c>
      <c r="Z137" s="1">
        <f>C137-K137</f>
        <v>68.32581806384502</v>
      </c>
      <c r="AA137" s="1">
        <f>E137-M137</f>
        <v>72.712815750476992</v>
      </c>
      <c r="AB137" s="1"/>
      <c r="AC137" t="b">
        <f>AND(($Z137&gt;$AM$3),($AA137&gt;$AM$3),(ABS($W137)&lt;$AM$5),(ABS($Y137)&lt;$AM$5))</f>
        <v>1</v>
      </c>
      <c r="AD137" t="b">
        <f>AND((ABS($Z137)&lt;$AM$5),(ABS($AA137)&lt;$AM$5),($W137&gt;$AM$4),($Y137&gt;$AM$4))</f>
        <v>0</v>
      </c>
      <c r="AE137" t="b">
        <f>AND((ABS($Z137)&lt;$AM$5),(ABS($AA137)&lt;$AM$5),(ABS($W137)&lt;$AM$5),(ABS($Y137)&lt;$AM$5))</f>
        <v>0</v>
      </c>
      <c r="AF137" t="b">
        <f>AND(($Z137&lt;-$AM$3),(ABS($AA137)&lt;$AM$5),(ABS($W137)&lt;$AM$5),($Y137&gt;$AM$4))</f>
        <v>0</v>
      </c>
      <c r="AG137" t="b">
        <f>AND((ABS($Z137)&lt;$AM$5),($AA137&lt;-$AM$3),($W137&gt;$AM$4),(ABS($Y137)&lt;$AM$5))</f>
        <v>0</v>
      </c>
      <c r="AH137" t="b">
        <f>AND(($Z137&lt;-$AM$3),($AA137&lt;-$AM$3),(ABS($W137)&lt;$AM$5),(ABS($Y137)&lt;$AM$5))</f>
        <v>0</v>
      </c>
      <c r="AI137">
        <f t="shared" si="2"/>
        <v>0</v>
      </c>
      <c r="AJ137" t="str">
        <f>VLOOKUP(AI137,Sheet1!$A$1:$B$7,2)</f>
        <v>takeoff</v>
      </c>
    </row>
    <row r="138" spans="2:36" x14ac:dyDescent="0.35">
      <c r="B138">
        <v>293.71768945389601</v>
      </c>
      <c r="C138">
        <v>169.35563101576901</v>
      </c>
      <c r="D138">
        <v>253.19908732674801</v>
      </c>
      <c r="E138">
        <v>165.13267017066099</v>
      </c>
      <c r="F138">
        <v>314.43015437555499</v>
      </c>
      <c r="G138">
        <v>138.783049956436</v>
      </c>
      <c r="H138">
        <v>237.49273990191099</v>
      </c>
      <c r="I138">
        <v>136.36646230427399</v>
      </c>
      <c r="J138">
        <v>297.98458442868701</v>
      </c>
      <c r="K138">
        <v>90.588229221722997</v>
      </c>
      <c r="L138">
        <v>242.57538671930399</v>
      </c>
      <c r="M138">
        <v>91.438846063916301</v>
      </c>
      <c r="N138">
        <v>294.52336556915202</v>
      </c>
      <c r="O138">
        <v>262.212633774094</v>
      </c>
      <c r="P138">
        <v>259.48704049108898</v>
      </c>
      <c r="Q138">
        <v>261.97911333079998</v>
      </c>
      <c r="S138" s="1">
        <f>B138-D138</f>
        <v>40.518602127148</v>
      </c>
      <c r="T138" s="1">
        <f>C138-E138</f>
        <v>4.2229608451080196</v>
      </c>
      <c r="V138" s="1">
        <f>F138-B138</f>
        <v>20.712464921658977</v>
      </c>
      <c r="W138" s="1">
        <f>J138-B138</f>
        <v>4.2668949747910005</v>
      </c>
      <c r="X138" s="1">
        <f>D138-H138</f>
        <v>15.70634742483702</v>
      </c>
      <c r="Y138" s="1">
        <f>D138-L138</f>
        <v>10.623700607444022</v>
      </c>
      <c r="Z138" s="1">
        <f>C138-K138</f>
        <v>78.767401794046009</v>
      </c>
      <c r="AA138" s="1">
        <f>E138-M138</f>
        <v>73.693824106744685</v>
      </c>
      <c r="AB138" s="1"/>
      <c r="AC138" t="b">
        <f>AND(($Z138&gt;$AM$3),($AA138&gt;$AM$3),(ABS($W138)&lt;$AM$5),(ABS($Y138)&lt;$AM$5))</f>
        <v>1</v>
      </c>
      <c r="AD138" t="b">
        <f>AND((ABS($Z138)&lt;$AM$5),(ABS($AA138)&lt;$AM$5),($W138&gt;$AM$4),($Y138&gt;$AM$4))</f>
        <v>0</v>
      </c>
      <c r="AE138" t="b">
        <f>AND((ABS($Z138)&lt;$AM$5),(ABS($AA138)&lt;$AM$5),(ABS($W138)&lt;$AM$5),(ABS($Y138)&lt;$AM$5))</f>
        <v>0</v>
      </c>
      <c r="AF138" t="b">
        <f>AND(($Z138&lt;-$AM$3),(ABS($AA138)&lt;$AM$5),(ABS($W138)&lt;$AM$5),($Y138&gt;$AM$4))</f>
        <v>0</v>
      </c>
      <c r="AG138" t="b">
        <f>AND((ABS($Z138)&lt;$AM$5),($AA138&lt;-$AM$3),($W138&gt;$AM$4),(ABS($Y138)&lt;$AM$5))</f>
        <v>0</v>
      </c>
      <c r="AH138" t="b">
        <f>AND(($Z138&lt;-$AM$3),($AA138&lt;-$AM$3),(ABS($W138)&lt;$AM$5),(ABS($Y138)&lt;$AM$5))</f>
        <v>0</v>
      </c>
      <c r="AI138">
        <f t="shared" si="2"/>
        <v>0</v>
      </c>
      <c r="AJ138" t="str">
        <f>VLOOKUP(AI138,Sheet1!$A$1:$B$7,2)</f>
        <v>takeoff</v>
      </c>
    </row>
    <row r="139" spans="2:36" x14ac:dyDescent="0.35">
      <c r="B139">
        <v>296.17458494165299</v>
      </c>
      <c r="C139">
        <v>164.7893996773</v>
      </c>
      <c r="D139">
        <v>251.41011652411601</v>
      </c>
      <c r="E139">
        <v>166.22401941150201</v>
      </c>
      <c r="F139">
        <v>310.16096118125398</v>
      </c>
      <c r="G139">
        <v>139.783558754789</v>
      </c>
      <c r="H139">
        <v>235.60088496637499</v>
      </c>
      <c r="I139">
        <v>133.50499804377799</v>
      </c>
      <c r="J139">
        <v>296.97243062240801</v>
      </c>
      <c r="K139">
        <v>89.867296924550701</v>
      </c>
      <c r="L139">
        <v>242.15581234032501</v>
      </c>
      <c r="M139">
        <v>90.449303270142295</v>
      </c>
      <c r="N139">
        <v>294.68470279639303</v>
      </c>
      <c r="O139">
        <v>263.68962229432299</v>
      </c>
      <c r="P139">
        <v>260.214125405743</v>
      </c>
      <c r="Q139">
        <v>263.16420444222302</v>
      </c>
      <c r="S139" s="1">
        <f>B139-D139</f>
        <v>44.764468417536989</v>
      </c>
      <c r="T139" s="1">
        <f>C139-E139</f>
        <v>-1.4346197342020162</v>
      </c>
      <c r="V139" s="1">
        <f>F139-B139</f>
        <v>13.986376239600986</v>
      </c>
      <c r="W139" s="1">
        <f>J139-B139</f>
        <v>0.79784568075501738</v>
      </c>
      <c r="X139" s="1">
        <f>D139-H139</f>
        <v>15.809231557741015</v>
      </c>
      <c r="Y139" s="1">
        <f>D139-L139</f>
        <v>9.2543041837909925</v>
      </c>
      <c r="Z139" s="1">
        <f>C139-K139</f>
        <v>74.922102752749296</v>
      </c>
      <c r="AA139" s="1">
        <f>E139-M139</f>
        <v>75.774716141359718</v>
      </c>
      <c r="AB139" s="1"/>
      <c r="AC139" t="b">
        <f>AND(($Z139&gt;$AM$3),($AA139&gt;$AM$3),(ABS($W139)&lt;$AM$5),(ABS($Y139)&lt;$AM$5))</f>
        <v>1</v>
      </c>
      <c r="AD139" t="b">
        <f>AND((ABS($Z139)&lt;$AM$5),(ABS($AA139)&lt;$AM$5),($W139&gt;$AM$4),($Y139&gt;$AM$4))</f>
        <v>0</v>
      </c>
      <c r="AE139" t="b">
        <f>AND((ABS($Z139)&lt;$AM$5),(ABS($AA139)&lt;$AM$5),(ABS($W139)&lt;$AM$5),(ABS($Y139)&lt;$AM$5))</f>
        <v>0</v>
      </c>
      <c r="AF139" t="b">
        <f>AND(($Z139&lt;-$AM$3),(ABS($AA139)&lt;$AM$5),(ABS($W139)&lt;$AM$5),($Y139&gt;$AM$4))</f>
        <v>0</v>
      </c>
      <c r="AG139" t="b">
        <f>AND((ABS($Z139)&lt;$AM$5),($AA139&lt;-$AM$3),($W139&gt;$AM$4),(ABS($Y139)&lt;$AM$5))</f>
        <v>0</v>
      </c>
      <c r="AH139" t="b">
        <f>AND(($Z139&lt;-$AM$3),($AA139&lt;-$AM$3),(ABS($W139)&lt;$AM$5),(ABS($Y139)&lt;$AM$5))</f>
        <v>0</v>
      </c>
      <c r="AI139">
        <f t="shared" si="2"/>
        <v>0</v>
      </c>
      <c r="AJ139" t="str">
        <f>VLOOKUP(AI139,Sheet1!$A$1:$B$7,2)</f>
        <v>takeoff</v>
      </c>
    </row>
    <row r="140" spans="2:36" x14ac:dyDescent="0.35">
      <c r="B140">
        <v>295.66223385586301</v>
      </c>
      <c r="C140">
        <v>163.83210454380199</v>
      </c>
      <c r="D140">
        <v>252.183702899758</v>
      </c>
      <c r="E140">
        <v>164.126685628427</v>
      </c>
      <c r="F140">
        <v>308.83684251734002</v>
      </c>
      <c r="G140">
        <v>134.61371714166501</v>
      </c>
      <c r="H140">
        <v>237.03173452079</v>
      </c>
      <c r="I140">
        <v>133.01770909896101</v>
      </c>
      <c r="J140">
        <v>297.49590591984997</v>
      </c>
      <c r="K140">
        <v>89.636029975358795</v>
      </c>
      <c r="L140">
        <v>244.26509730623701</v>
      </c>
      <c r="M140">
        <v>88.912270285866398</v>
      </c>
      <c r="N140">
        <v>293.46442031257698</v>
      </c>
      <c r="O140">
        <v>261.920321668177</v>
      </c>
      <c r="P140">
        <v>258.340301754726</v>
      </c>
      <c r="Q140">
        <v>261.83562135595599</v>
      </c>
      <c r="S140" s="1">
        <f>B140-D140</f>
        <v>43.478530956105004</v>
      </c>
      <c r="T140" s="1">
        <f>C140-E140</f>
        <v>-0.29458108462500832</v>
      </c>
      <c r="V140" s="1">
        <f>F140-B140</f>
        <v>13.174608661477009</v>
      </c>
      <c r="W140" s="1">
        <f>J140-B140</f>
        <v>1.8336720639869668</v>
      </c>
      <c r="X140" s="1">
        <f>D140-H140</f>
        <v>15.151968378968007</v>
      </c>
      <c r="Y140" s="1">
        <f>D140-L140</f>
        <v>7.9186055935209936</v>
      </c>
      <c r="Z140" s="1">
        <f>C140-K140</f>
        <v>74.196074568443194</v>
      </c>
      <c r="AA140" s="1">
        <f>E140-M140</f>
        <v>75.214415342560599</v>
      </c>
      <c r="AB140" s="1"/>
      <c r="AC140" t="b">
        <f>AND(($Z140&gt;$AM$3),($AA140&gt;$AM$3),(ABS($W140)&lt;$AM$5),(ABS($Y140)&lt;$AM$5))</f>
        <v>1</v>
      </c>
      <c r="AD140" t="b">
        <f>AND((ABS($Z140)&lt;$AM$5),(ABS($AA140)&lt;$AM$5),($W140&gt;$AM$4),($Y140&gt;$AM$4))</f>
        <v>0</v>
      </c>
      <c r="AE140" t="b">
        <f>AND((ABS($Z140)&lt;$AM$5),(ABS($AA140)&lt;$AM$5),(ABS($W140)&lt;$AM$5),(ABS($Y140)&lt;$AM$5))</f>
        <v>0</v>
      </c>
      <c r="AF140" t="b">
        <f>AND(($Z140&lt;-$AM$3),(ABS($AA140)&lt;$AM$5),(ABS($W140)&lt;$AM$5),($Y140&gt;$AM$4))</f>
        <v>0</v>
      </c>
      <c r="AG140" t="b">
        <f>AND((ABS($Z140)&lt;$AM$5),($AA140&lt;-$AM$3),($W140&gt;$AM$4),(ABS($Y140)&lt;$AM$5))</f>
        <v>0</v>
      </c>
      <c r="AH140" t="b">
        <f>AND(($Z140&lt;-$AM$3),($AA140&lt;-$AM$3),(ABS($W140)&lt;$AM$5),(ABS($Y140)&lt;$AM$5))</f>
        <v>0</v>
      </c>
      <c r="AI140">
        <f t="shared" si="2"/>
        <v>0</v>
      </c>
      <c r="AJ140" t="str">
        <f>VLOOKUP(AI140,Sheet1!$A$1:$B$7,2)</f>
        <v>takeoff</v>
      </c>
    </row>
    <row r="141" spans="2:36" x14ac:dyDescent="0.35">
      <c r="B141">
        <v>294.69450457966099</v>
      </c>
      <c r="C141">
        <v>165.56185119499801</v>
      </c>
      <c r="D141">
        <v>253.38853399147101</v>
      </c>
      <c r="E141">
        <v>164.88606620288499</v>
      </c>
      <c r="F141">
        <v>315.13750941079098</v>
      </c>
      <c r="G141">
        <v>136.41115281344901</v>
      </c>
      <c r="H141">
        <v>237.23789281378001</v>
      </c>
      <c r="I141">
        <v>133.55057311108399</v>
      </c>
      <c r="J141">
        <v>298.27398170603698</v>
      </c>
      <c r="K141">
        <v>91.414348449061805</v>
      </c>
      <c r="L141">
        <v>244.66664764741699</v>
      </c>
      <c r="M141">
        <v>87.0778244696006</v>
      </c>
      <c r="N141">
        <v>292.93374481924297</v>
      </c>
      <c r="O141">
        <v>263.69917436079498</v>
      </c>
      <c r="P141">
        <v>259.36161951242798</v>
      </c>
      <c r="Q141">
        <v>264.511832626375</v>
      </c>
      <c r="S141" s="1">
        <f>B141-D141</f>
        <v>41.305970588189979</v>
      </c>
      <c r="T141" s="1">
        <f>C141-E141</f>
        <v>0.67578499211302301</v>
      </c>
      <c r="V141" s="1">
        <f>F141-B141</f>
        <v>20.443004831129997</v>
      </c>
      <c r="W141" s="1">
        <f>J141-B141</f>
        <v>3.5794771263759912</v>
      </c>
      <c r="X141" s="1">
        <f>D141-H141</f>
        <v>16.150641177691</v>
      </c>
      <c r="Y141" s="1">
        <f>D141-L141</f>
        <v>8.7218863440540133</v>
      </c>
      <c r="Z141" s="1">
        <f>C141-K141</f>
        <v>74.147502745936208</v>
      </c>
      <c r="AA141" s="1">
        <f>E141-M141</f>
        <v>77.80824173328439</v>
      </c>
      <c r="AB141" s="1"/>
      <c r="AC141" t="b">
        <f>AND(($Z141&gt;$AM$3),($AA141&gt;$AM$3),(ABS($W141)&lt;$AM$5),(ABS($Y141)&lt;$AM$5))</f>
        <v>1</v>
      </c>
      <c r="AD141" t="b">
        <f>AND((ABS($Z141)&lt;$AM$5),(ABS($AA141)&lt;$AM$5),($W141&gt;$AM$4),($Y141&gt;$AM$4))</f>
        <v>0</v>
      </c>
      <c r="AE141" t="b">
        <f>AND((ABS($Z141)&lt;$AM$5),(ABS($AA141)&lt;$AM$5),(ABS($W141)&lt;$AM$5),(ABS($Y141)&lt;$AM$5))</f>
        <v>0</v>
      </c>
      <c r="AF141" t="b">
        <f>AND(($Z141&lt;-$AM$3),(ABS($AA141)&lt;$AM$5),(ABS($W141)&lt;$AM$5),($Y141&gt;$AM$4))</f>
        <v>0</v>
      </c>
      <c r="AG141" t="b">
        <f>AND((ABS($Z141)&lt;$AM$5),($AA141&lt;-$AM$3),($W141&gt;$AM$4),(ABS($Y141)&lt;$AM$5))</f>
        <v>0</v>
      </c>
      <c r="AH141" t="b">
        <f>AND(($Z141&lt;-$AM$3),($AA141&lt;-$AM$3),(ABS($W141)&lt;$AM$5),(ABS($Y141)&lt;$AM$5))</f>
        <v>0</v>
      </c>
      <c r="AI141">
        <f t="shared" si="2"/>
        <v>0</v>
      </c>
      <c r="AJ141" t="str">
        <f>VLOOKUP(AI141,Sheet1!$A$1:$B$7,2)</f>
        <v>takeoff</v>
      </c>
    </row>
    <row r="142" spans="2:36" x14ac:dyDescent="0.35">
      <c r="B142">
        <v>294.98410000431898</v>
      </c>
      <c r="C142">
        <v>164.42724473884601</v>
      </c>
      <c r="D142">
        <v>254.65091361818699</v>
      </c>
      <c r="E142">
        <v>166.03546529693199</v>
      </c>
      <c r="F142">
        <v>311.41242197527799</v>
      </c>
      <c r="G142">
        <v>133.912382549261</v>
      </c>
      <c r="H142">
        <v>237.76917058333001</v>
      </c>
      <c r="I142">
        <v>133.046374976256</v>
      </c>
      <c r="J142">
        <v>293.55758208987402</v>
      </c>
      <c r="K142">
        <v>83.805613608491299</v>
      </c>
      <c r="L142">
        <v>244.34798193957101</v>
      </c>
      <c r="M142">
        <v>87.722198937962403</v>
      </c>
      <c r="N142">
        <v>292.96600775695998</v>
      </c>
      <c r="O142">
        <v>263.08997946612101</v>
      </c>
      <c r="P142">
        <v>262.546354417364</v>
      </c>
      <c r="Q142">
        <v>265.11084106961403</v>
      </c>
      <c r="S142" s="1">
        <f>B142-D142</f>
        <v>40.333186386131985</v>
      </c>
      <c r="T142" s="1">
        <f>C142-E142</f>
        <v>-1.608220558085975</v>
      </c>
      <c r="V142" s="1">
        <f>F142-B142</f>
        <v>16.428321970959018</v>
      </c>
      <c r="W142" s="1">
        <f>J142-B142</f>
        <v>-1.4265179144449576</v>
      </c>
      <c r="X142" s="1">
        <f>D142-H142</f>
        <v>16.881743034856981</v>
      </c>
      <c r="Y142" s="1">
        <f>D142-L142</f>
        <v>10.302931678615977</v>
      </c>
      <c r="Z142" s="1">
        <f>C142-K142</f>
        <v>80.621631130354714</v>
      </c>
      <c r="AA142" s="1">
        <f>E142-M142</f>
        <v>78.313266358969585</v>
      </c>
      <c r="AB142" s="1"/>
      <c r="AC142" t="b">
        <f>AND(($Z142&gt;$AM$3),($AA142&gt;$AM$3),(ABS($W142)&lt;$AM$5),(ABS($Y142)&lt;$AM$5))</f>
        <v>1</v>
      </c>
      <c r="AD142" t="b">
        <f>AND((ABS($Z142)&lt;$AM$5),(ABS($AA142)&lt;$AM$5),($W142&gt;$AM$4),($Y142&gt;$AM$4))</f>
        <v>0</v>
      </c>
      <c r="AE142" t="b">
        <f>AND((ABS($Z142)&lt;$AM$5),(ABS($AA142)&lt;$AM$5),(ABS($W142)&lt;$AM$5),(ABS($Y142)&lt;$AM$5))</f>
        <v>0</v>
      </c>
      <c r="AF142" t="b">
        <f>AND(($Z142&lt;-$AM$3),(ABS($AA142)&lt;$AM$5),(ABS($W142)&lt;$AM$5),($Y142&gt;$AM$4))</f>
        <v>0</v>
      </c>
      <c r="AG142" t="b">
        <f>AND((ABS($Z142)&lt;$AM$5),($AA142&lt;-$AM$3),($W142&gt;$AM$4),(ABS($Y142)&lt;$AM$5))</f>
        <v>0</v>
      </c>
      <c r="AH142" t="b">
        <f>AND(($Z142&lt;-$AM$3),($AA142&lt;-$AM$3),(ABS($W142)&lt;$AM$5),(ABS($Y142)&lt;$AM$5))</f>
        <v>0</v>
      </c>
      <c r="AI142">
        <f t="shared" si="2"/>
        <v>0</v>
      </c>
      <c r="AJ142" t="str">
        <f>VLOOKUP(AI142,Sheet1!$A$1:$B$7,2)</f>
        <v>takeoff</v>
      </c>
    </row>
    <row r="143" spans="2:36" x14ac:dyDescent="0.35">
      <c r="B143">
        <v>295.99772328260701</v>
      </c>
      <c r="C143">
        <v>166.08264882771201</v>
      </c>
      <c r="D143">
        <v>254.997733117656</v>
      </c>
      <c r="E143">
        <v>165.34516735762401</v>
      </c>
      <c r="F143">
        <v>309.79758264140798</v>
      </c>
      <c r="G143">
        <v>139.27621530932001</v>
      </c>
      <c r="H143">
        <v>238.57410882886501</v>
      </c>
      <c r="I143">
        <v>134.153148820485</v>
      </c>
      <c r="J143">
        <v>297.12968919702797</v>
      </c>
      <c r="K143">
        <v>94.426500429310707</v>
      </c>
      <c r="L143">
        <v>244.122715086733</v>
      </c>
      <c r="M143">
        <v>91.856025066738596</v>
      </c>
      <c r="N143">
        <v>292.864362888426</v>
      </c>
      <c r="O143">
        <v>264.21557751064802</v>
      </c>
      <c r="P143">
        <v>260.281491633651</v>
      </c>
      <c r="Q143">
        <v>264.37048430170603</v>
      </c>
      <c r="S143" s="1">
        <f>B143-D143</f>
        <v>40.999990164951015</v>
      </c>
      <c r="T143" s="1">
        <f>C143-E143</f>
        <v>0.73748147008799947</v>
      </c>
      <c r="V143" s="1">
        <f>F143-B143</f>
        <v>13.799859358800973</v>
      </c>
      <c r="W143" s="1">
        <f>J143-B143</f>
        <v>1.1319659144209595</v>
      </c>
      <c r="X143" s="1">
        <f>D143-H143</f>
        <v>16.42362428879099</v>
      </c>
      <c r="Y143" s="1">
        <f>D143-L143</f>
        <v>10.875018030923002</v>
      </c>
      <c r="Z143" s="1">
        <f>C143-K143</f>
        <v>71.656148398401299</v>
      </c>
      <c r="AA143" s="1">
        <f>E143-M143</f>
        <v>73.489142290885411</v>
      </c>
      <c r="AB143" s="1"/>
      <c r="AC143" t="b">
        <f>AND(($Z143&gt;$AM$3),($AA143&gt;$AM$3),(ABS($W143)&lt;$AM$5),(ABS($Y143)&lt;$AM$5))</f>
        <v>1</v>
      </c>
      <c r="AD143" t="b">
        <f>AND((ABS($Z143)&lt;$AM$5),(ABS($AA143)&lt;$AM$5),($W143&gt;$AM$4),($Y143&gt;$AM$4))</f>
        <v>0</v>
      </c>
      <c r="AE143" t="b">
        <f>AND((ABS($Z143)&lt;$AM$5),(ABS($AA143)&lt;$AM$5),(ABS($W143)&lt;$AM$5),(ABS($Y143)&lt;$AM$5))</f>
        <v>0</v>
      </c>
      <c r="AF143" t="b">
        <f>AND(($Z143&lt;-$AM$3),(ABS($AA143)&lt;$AM$5),(ABS($W143)&lt;$AM$5),($Y143&gt;$AM$4))</f>
        <v>0</v>
      </c>
      <c r="AG143" t="b">
        <f>AND((ABS($Z143)&lt;$AM$5),($AA143&lt;-$AM$3),($W143&gt;$AM$4),(ABS($Y143)&lt;$AM$5))</f>
        <v>0</v>
      </c>
      <c r="AH143" t="b">
        <f>AND(($Z143&lt;-$AM$3),($AA143&lt;-$AM$3),(ABS($W143)&lt;$AM$5),(ABS($Y143)&lt;$AM$5))</f>
        <v>0</v>
      </c>
      <c r="AI143">
        <f t="shared" si="2"/>
        <v>0</v>
      </c>
      <c r="AJ143" t="str">
        <f>VLOOKUP(AI143,Sheet1!$A$1:$B$7,2)</f>
        <v>takeoff</v>
      </c>
    </row>
    <row r="144" spans="2:36" x14ac:dyDescent="0.35">
      <c r="B144">
        <v>297.30081567267098</v>
      </c>
      <c r="C144">
        <v>166.73253654173499</v>
      </c>
      <c r="D144">
        <v>255.51321020623499</v>
      </c>
      <c r="E144">
        <v>165.35743116576299</v>
      </c>
      <c r="F144">
        <v>309.05644662383901</v>
      </c>
      <c r="G144">
        <v>133.086079442223</v>
      </c>
      <c r="H144">
        <v>238.03757991459301</v>
      </c>
      <c r="I144">
        <v>134.58332860192499</v>
      </c>
      <c r="J144">
        <v>292.40502235448702</v>
      </c>
      <c r="K144">
        <v>86.9098397188408</v>
      </c>
      <c r="L144">
        <v>245.35401210212399</v>
      </c>
      <c r="M144">
        <v>92.300084378200097</v>
      </c>
      <c r="N144">
        <v>295.27340085962101</v>
      </c>
      <c r="O144">
        <v>263.92597617860997</v>
      </c>
      <c r="P144">
        <v>259.941735049182</v>
      </c>
      <c r="Q144">
        <v>264.071795925277</v>
      </c>
      <c r="S144" s="1">
        <f>B144-D144</f>
        <v>41.787605466435991</v>
      </c>
      <c r="T144" s="1">
        <f>C144-E144</f>
        <v>1.375105375971998</v>
      </c>
      <c r="V144" s="1">
        <f>F144-B144</f>
        <v>11.75563095116803</v>
      </c>
      <c r="W144" s="1">
        <f>J144-B144</f>
        <v>-4.8957933181839621</v>
      </c>
      <c r="X144" s="1">
        <f>D144-H144</f>
        <v>17.475630291641977</v>
      </c>
      <c r="Y144" s="1">
        <f>D144-L144</f>
        <v>10.159198104110999</v>
      </c>
      <c r="Z144" s="1">
        <f>C144-K144</f>
        <v>79.822696822894187</v>
      </c>
      <c r="AA144" s="1">
        <f>E144-M144</f>
        <v>73.057346787562892</v>
      </c>
      <c r="AB144" s="1"/>
      <c r="AC144" t="b">
        <f>AND(($Z144&gt;$AM$3),($AA144&gt;$AM$3),(ABS($W144)&lt;$AM$5),(ABS($Y144)&lt;$AM$5))</f>
        <v>1</v>
      </c>
      <c r="AD144" t="b">
        <f>AND((ABS($Z144)&lt;$AM$5),(ABS($AA144)&lt;$AM$5),($W144&gt;$AM$4),($Y144&gt;$AM$4))</f>
        <v>0</v>
      </c>
      <c r="AE144" t="b">
        <f>AND((ABS($Z144)&lt;$AM$5),(ABS($AA144)&lt;$AM$5),(ABS($W144)&lt;$AM$5),(ABS($Y144)&lt;$AM$5))</f>
        <v>0</v>
      </c>
      <c r="AF144" t="b">
        <f>AND(($Z144&lt;-$AM$3),(ABS($AA144)&lt;$AM$5),(ABS($W144)&lt;$AM$5),($Y144&gt;$AM$4))</f>
        <v>0</v>
      </c>
      <c r="AG144" t="b">
        <f>AND((ABS($Z144)&lt;$AM$5),($AA144&lt;-$AM$3),($W144&gt;$AM$4),(ABS($Y144)&lt;$AM$5))</f>
        <v>0</v>
      </c>
      <c r="AH144" t="b">
        <f>AND(($Z144&lt;-$AM$3),($AA144&lt;-$AM$3),(ABS($W144)&lt;$AM$5),(ABS($Y144)&lt;$AM$5))</f>
        <v>0</v>
      </c>
      <c r="AI144">
        <f t="shared" si="2"/>
        <v>0</v>
      </c>
      <c r="AJ144" t="str">
        <f>VLOOKUP(AI144,Sheet1!$A$1:$B$7,2)</f>
        <v>takeoff</v>
      </c>
    </row>
    <row r="145" spans="2:36" x14ac:dyDescent="0.35">
      <c r="B145">
        <v>296.90059306308899</v>
      </c>
      <c r="C145">
        <v>166.065676731488</v>
      </c>
      <c r="D145">
        <v>255.12100099199</v>
      </c>
      <c r="E145">
        <v>165.02533281580301</v>
      </c>
      <c r="F145">
        <v>308.18496679996002</v>
      </c>
      <c r="G145">
        <v>138.920890050004</v>
      </c>
      <c r="H145">
        <v>237.062154953701</v>
      </c>
      <c r="I145">
        <v>133.64834097928701</v>
      </c>
      <c r="J145">
        <v>291.92802730518099</v>
      </c>
      <c r="K145">
        <v>89.218273203166206</v>
      </c>
      <c r="L145">
        <v>245.052749850738</v>
      </c>
      <c r="M145">
        <v>88.9331745042861</v>
      </c>
      <c r="N145">
        <v>292.80397556781003</v>
      </c>
      <c r="O145">
        <v>263.32835554320502</v>
      </c>
      <c r="P145">
        <v>260.03920231196901</v>
      </c>
      <c r="Q145">
        <v>264.71321960836298</v>
      </c>
      <c r="S145" s="1">
        <f>B145-D145</f>
        <v>41.779592071098989</v>
      </c>
      <c r="T145" s="1">
        <f>C145-E145</f>
        <v>1.0403439156849856</v>
      </c>
      <c r="V145" s="1">
        <f>F145-B145</f>
        <v>11.284373736871032</v>
      </c>
      <c r="W145" s="1">
        <f>J145-B145</f>
        <v>-4.9725657579080007</v>
      </c>
      <c r="X145" s="1">
        <f>D145-H145</f>
        <v>18.058846038289005</v>
      </c>
      <c r="Y145" s="1">
        <f>D145-L145</f>
        <v>10.068251141252006</v>
      </c>
      <c r="Z145" s="1">
        <f>C145-K145</f>
        <v>76.847403528321792</v>
      </c>
      <c r="AA145" s="1">
        <f>E145-M145</f>
        <v>76.092158311516911</v>
      </c>
      <c r="AB145" s="1"/>
      <c r="AC145" t="b">
        <f>AND(($Z145&gt;$AM$3),($AA145&gt;$AM$3),(ABS($W145)&lt;$AM$5),(ABS($Y145)&lt;$AM$5))</f>
        <v>1</v>
      </c>
      <c r="AD145" t="b">
        <f>AND((ABS($Z145)&lt;$AM$5),(ABS($AA145)&lt;$AM$5),($W145&gt;$AM$4),($Y145&gt;$AM$4))</f>
        <v>0</v>
      </c>
      <c r="AE145" t="b">
        <f>AND((ABS($Z145)&lt;$AM$5),(ABS($AA145)&lt;$AM$5),(ABS($W145)&lt;$AM$5),(ABS($Y145)&lt;$AM$5))</f>
        <v>0</v>
      </c>
      <c r="AF145" t="b">
        <f>AND(($Z145&lt;-$AM$3),(ABS($AA145)&lt;$AM$5),(ABS($W145)&lt;$AM$5),($Y145&gt;$AM$4))</f>
        <v>0</v>
      </c>
      <c r="AG145" t="b">
        <f>AND((ABS($Z145)&lt;$AM$5),($AA145&lt;-$AM$3),($W145&gt;$AM$4),(ABS($Y145)&lt;$AM$5))</f>
        <v>0</v>
      </c>
      <c r="AH145" t="b">
        <f>AND(($Z145&lt;-$AM$3),($AA145&lt;-$AM$3),(ABS($W145)&lt;$AM$5),(ABS($Y145)&lt;$AM$5))</f>
        <v>0</v>
      </c>
      <c r="AI145">
        <f t="shared" si="2"/>
        <v>0</v>
      </c>
      <c r="AJ145" t="str">
        <f>VLOOKUP(AI145,Sheet1!$A$1:$B$7,2)</f>
        <v>takeoff</v>
      </c>
    </row>
    <row r="146" spans="2:36" x14ac:dyDescent="0.35">
      <c r="B146">
        <v>294.894668072885</v>
      </c>
      <c r="C146">
        <v>165.822008064382</v>
      </c>
      <c r="D146">
        <v>254.569267767112</v>
      </c>
      <c r="E146">
        <v>165.99126255285401</v>
      </c>
      <c r="F146">
        <v>308.40321376613701</v>
      </c>
      <c r="G146">
        <v>138.631300815316</v>
      </c>
      <c r="H146">
        <v>237.52377815909401</v>
      </c>
      <c r="I146">
        <v>135.54945576770601</v>
      </c>
      <c r="J146">
        <v>291.52496386101598</v>
      </c>
      <c r="K146">
        <v>88.954018719856606</v>
      </c>
      <c r="L146">
        <v>242.96485213871799</v>
      </c>
      <c r="M146">
        <v>87.310316154367001</v>
      </c>
      <c r="N146">
        <v>292.04483020173802</v>
      </c>
      <c r="O146">
        <v>263.659431909153</v>
      </c>
      <c r="P146">
        <v>262.81800762736901</v>
      </c>
      <c r="Q146">
        <v>265.266835896207</v>
      </c>
      <c r="S146" s="1">
        <f>B146-D146</f>
        <v>40.325400305773002</v>
      </c>
      <c r="T146" s="1">
        <f>C146-E146</f>
        <v>-0.16925448847200641</v>
      </c>
      <c r="V146" s="1">
        <f>F146-B146</f>
        <v>13.508545693252017</v>
      </c>
      <c r="W146" s="1">
        <f>J146-B146</f>
        <v>-3.3697042118690206</v>
      </c>
      <c r="X146" s="1">
        <f>D146-H146</f>
        <v>17.045489608017988</v>
      </c>
      <c r="Y146" s="1">
        <f>D146-L146</f>
        <v>11.604415628394008</v>
      </c>
      <c r="Z146" s="1">
        <f>C146-K146</f>
        <v>76.867989344525398</v>
      </c>
      <c r="AA146" s="1">
        <f>E146-M146</f>
        <v>78.680946398487009</v>
      </c>
      <c r="AB146" s="1"/>
      <c r="AC146" t="b">
        <f>AND(($Z146&gt;$AM$3),($AA146&gt;$AM$3),(ABS($W146)&lt;$AM$5),(ABS($Y146)&lt;$AM$5))</f>
        <v>1</v>
      </c>
      <c r="AD146" t="b">
        <f>AND((ABS($Z146)&lt;$AM$5),(ABS($AA146)&lt;$AM$5),($W146&gt;$AM$4),($Y146&gt;$AM$4))</f>
        <v>0</v>
      </c>
      <c r="AE146" t="b">
        <f>AND((ABS($Z146)&lt;$AM$5),(ABS($AA146)&lt;$AM$5),(ABS($W146)&lt;$AM$5),(ABS($Y146)&lt;$AM$5))</f>
        <v>0</v>
      </c>
      <c r="AF146" t="b">
        <f>AND(($Z146&lt;-$AM$3),(ABS($AA146)&lt;$AM$5),(ABS($W146)&lt;$AM$5),($Y146&gt;$AM$4))</f>
        <v>0</v>
      </c>
      <c r="AG146" t="b">
        <f>AND((ABS($Z146)&lt;$AM$5),($AA146&lt;-$AM$3),($W146&gt;$AM$4),(ABS($Y146)&lt;$AM$5))</f>
        <v>0</v>
      </c>
      <c r="AH146" t="b">
        <f>AND(($Z146&lt;-$AM$3),($AA146&lt;-$AM$3),(ABS($W146)&lt;$AM$5),(ABS($Y146)&lt;$AM$5))</f>
        <v>0</v>
      </c>
      <c r="AI146">
        <f t="shared" si="2"/>
        <v>0</v>
      </c>
      <c r="AJ146" t="str">
        <f>VLOOKUP(AI146,Sheet1!$A$1:$B$7,2)</f>
        <v>takeoff</v>
      </c>
    </row>
    <row r="147" spans="2:36" x14ac:dyDescent="0.35">
      <c r="B147">
        <v>292.63752315093302</v>
      </c>
      <c r="C147">
        <v>166.722642120296</v>
      </c>
      <c r="D147">
        <v>254.26182028241601</v>
      </c>
      <c r="E147">
        <v>164.97221093853199</v>
      </c>
      <c r="F147">
        <v>307.12834121679902</v>
      </c>
      <c r="G147">
        <v>132.25515998695101</v>
      </c>
      <c r="H147">
        <v>236.50033417471201</v>
      </c>
      <c r="I147">
        <v>134.52437289925501</v>
      </c>
      <c r="J147">
        <v>289.88575915778</v>
      </c>
      <c r="K147">
        <v>85.463124571592502</v>
      </c>
      <c r="L147">
        <v>243.04936835362801</v>
      </c>
      <c r="M147">
        <v>86.591619447220197</v>
      </c>
      <c r="N147">
        <v>289.656003858617</v>
      </c>
      <c r="O147">
        <v>262.25591590994202</v>
      </c>
      <c r="P147">
        <v>258.85189719298</v>
      </c>
      <c r="Q147">
        <v>263.719418547874</v>
      </c>
      <c r="S147" s="1">
        <f>B147-D147</f>
        <v>38.37570286851701</v>
      </c>
      <c r="T147" s="1">
        <f>C147-E147</f>
        <v>1.7504311817640144</v>
      </c>
      <c r="V147" s="1">
        <f>F147-B147</f>
        <v>14.490818065865994</v>
      </c>
      <c r="W147" s="1">
        <f>J147-B147</f>
        <v>-2.7517639931530198</v>
      </c>
      <c r="X147" s="1">
        <f>D147-H147</f>
        <v>17.761486107704002</v>
      </c>
      <c r="Y147" s="1">
        <f>D147-L147</f>
        <v>11.212451928787999</v>
      </c>
      <c r="Z147" s="1">
        <f>C147-K147</f>
        <v>81.259517548703499</v>
      </c>
      <c r="AA147" s="1">
        <f>E147-M147</f>
        <v>78.38059149131179</v>
      </c>
      <c r="AB147" s="1"/>
      <c r="AC147" t="b">
        <f>AND(($Z147&gt;$AM$3),($AA147&gt;$AM$3),(ABS($W147)&lt;$AM$5),(ABS($Y147)&lt;$AM$5))</f>
        <v>1</v>
      </c>
      <c r="AD147" t="b">
        <f>AND((ABS($Z147)&lt;$AM$5),(ABS($AA147)&lt;$AM$5),($W147&gt;$AM$4),($Y147&gt;$AM$4))</f>
        <v>0</v>
      </c>
      <c r="AE147" t="b">
        <f>AND((ABS($Z147)&lt;$AM$5),(ABS($AA147)&lt;$AM$5),(ABS($W147)&lt;$AM$5),(ABS($Y147)&lt;$AM$5))</f>
        <v>0</v>
      </c>
      <c r="AF147" t="b">
        <f>AND(($Z147&lt;-$AM$3),(ABS($AA147)&lt;$AM$5),(ABS($W147)&lt;$AM$5),($Y147&gt;$AM$4))</f>
        <v>0</v>
      </c>
      <c r="AG147" t="b">
        <f>AND((ABS($Z147)&lt;$AM$5),($AA147&lt;-$AM$3),($W147&gt;$AM$4),(ABS($Y147)&lt;$AM$5))</f>
        <v>0</v>
      </c>
      <c r="AH147" t="b">
        <f>AND(($Z147&lt;-$AM$3),($AA147&lt;-$AM$3),(ABS($W147)&lt;$AM$5),(ABS($Y147)&lt;$AM$5))</f>
        <v>0</v>
      </c>
      <c r="AI147">
        <f t="shared" si="2"/>
        <v>0</v>
      </c>
      <c r="AJ147" t="str">
        <f>VLOOKUP(AI147,Sheet1!$A$1:$B$7,2)</f>
        <v>takeoff</v>
      </c>
    </row>
    <row r="148" spans="2:36" x14ac:dyDescent="0.35">
      <c r="B148">
        <v>293.25721511720201</v>
      </c>
      <c r="C148">
        <v>171.691075581072</v>
      </c>
      <c r="D148">
        <v>253.85987292345399</v>
      </c>
      <c r="E148">
        <v>168.395683175665</v>
      </c>
      <c r="F148">
        <v>307.86383558035197</v>
      </c>
      <c r="G148">
        <v>137.203840775923</v>
      </c>
      <c r="H148">
        <v>236.249930576125</v>
      </c>
      <c r="I148">
        <v>137.85553172073199</v>
      </c>
      <c r="J148">
        <v>290.672798337529</v>
      </c>
      <c r="K148">
        <v>91.318776491580493</v>
      </c>
      <c r="L148">
        <v>243.272866645318</v>
      </c>
      <c r="M148">
        <v>89.106424021166404</v>
      </c>
      <c r="N148">
        <v>289.86247950067201</v>
      </c>
      <c r="O148">
        <v>266.31115185533901</v>
      </c>
      <c r="P148">
        <v>257.31168291956698</v>
      </c>
      <c r="Q148">
        <v>265.01018822571098</v>
      </c>
      <c r="S148" s="1">
        <f>B148-D148</f>
        <v>39.397342193748017</v>
      </c>
      <c r="T148" s="1">
        <f>C148-E148</f>
        <v>3.2953924054070001</v>
      </c>
      <c r="V148" s="1">
        <f>F148-B148</f>
        <v>14.606620463149966</v>
      </c>
      <c r="W148" s="1">
        <f>J148-B148</f>
        <v>-2.5844167796730062</v>
      </c>
      <c r="X148" s="1">
        <f>D148-H148</f>
        <v>17.609942347328996</v>
      </c>
      <c r="Y148" s="1">
        <f>D148-L148</f>
        <v>10.587006278135988</v>
      </c>
      <c r="Z148" s="1">
        <f>C148-K148</f>
        <v>80.372299089491506</v>
      </c>
      <c r="AA148" s="1">
        <f>E148-M148</f>
        <v>79.289259154498595</v>
      </c>
      <c r="AB148" s="1"/>
      <c r="AC148" t="b">
        <f>AND(($Z148&gt;$AM$3),($AA148&gt;$AM$3),(ABS($W148)&lt;$AM$5),(ABS($Y148)&lt;$AM$5))</f>
        <v>1</v>
      </c>
      <c r="AD148" t="b">
        <f>AND((ABS($Z148)&lt;$AM$5),(ABS($AA148)&lt;$AM$5),($W148&gt;$AM$4),($Y148&gt;$AM$4))</f>
        <v>0</v>
      </c>
      <c r="AE148" t="b">
        <f>AND((ABS($Z148)&lt;$AM$5),(ABS($AA148)&lt;$AM$5),(ABS($W148)&lt;$AM$5),(ABS($Y148)&lt;$AM$5))</f>
        <v>0</v>
      </c>
      <c r="AF148" t="b">
        <f>AND(($Z148&lt;-$AM$3),(ABS($AA148)&lt;$AM$5),(ABS($W148)&lt;$AM$5),($Y148&gt;$AM$4))</f>
        <v>0</v>
      </c>
      <c r="AG148" t="b">
        <f>AND((ABS($Z148)&lt;$AM$5),($AA148&lt;-$AM$3),($W148&gt;$AM$4),(ABS($Y148)&lt;$AM$5))</f>
        <v>0</v>
      </c>
      <c r="AH148" t="b">
        <f>AND(($Z148&lt;-$AM$3),($AA148&lt;-$AM$3),(ABS($W148)&lt;$AM$5),(ABS($Y148)&lt;$AM$5))</f>
        <v>0</v>
      </c>
      <c r="AI148">
        <f t="shared" si="2"/>
        <v>0</v>
      </c>
      <c r="AJ148" t="str">
        <f>VLOOKUP(AI148,Sheet1!$A$1:$B$7,2)</f>
        <v>takeoff</v>
      </c>
    </row>
    <row r="149" spans="2:36" x14ac:dyDescent="0.35">
      <c r="B149">
        <v>293.54243008822999</v>
      </c>
      <c r="C149">
        <v>171.13884546791999</v>
      </c>
      <c r="D149">
        <v>253.354357196633</v>
      </c>
      <c r="E149">
        <v>166.00846014365499</v>
      </c>
      <c r="F149">
        <v>307.08196896135701</v>
      </c>
      <c r="G149">
        <v>139.611712530349</v>
      </c>
      <c r="H149">
        <v>236.40310386910801</v>
      </c>
      <c r="I149">
        <v>136.34019460536899</v>
      </c>
      <c r="J149">
        <v>290.61694875900901</v>
      </c>
      <c r="K149">
        <v>92.070906399168294</v>
      </c>
      <c r="L149">
        <v>241.90790504829201</v>
      </c>
      <c r="M149">
        <v>88.375893203703001</v>
      </c>
      <c r="N149">
        <v>289.18435384500202</v>
      </c>
      <c r="O149">
        <v>265.288822827329</v>
      </c>
      <c r="P149">
        <v>256.49680765884102</v>
      </c>
      <c r="Q149">
        <v>261.81294802127297</v>
      </c>
      <c r="S149" s="1">
        <f>B149-D149</f>
        <v>40.188072891596988</v>
      </c>
      <c r="T149" s="1">
        <f>C149-E149</f>
        <v>5.1303853242650064</v>
      </c>
      <c r="V149" s="1">
        <f>F149-B149</f>
        <v>13.539538873127015</v>
      </c>
      <c r="W149" s="1">
        <f>J149-B149</f>
        <v>-2.925481329220986</v>
      </c>
      <c r="X149" s="1">
        <f>D149-H149</f>
        <v>16.951253327524995</v>
      </c>
      <c r="Y149" s="1">
        <f>D149-L149</f>
        <v>11.446452148340995</v>
      </c>
      <c r="Z149" s="1">
        <f>C149-K149</f>
        <v>79.067939068751699</v>
      </c>
      <c r="AA149" s="1">
        <f>E149-M149</f>
        <v>77.632566939951985</v>
      </c>
      <c r="AB149" s="1"/>
      <c r="AC149" t="b">
        <f>AND(($Z149&gt;$AM$3),($AA149&gt;$AM$3),(ABS($W149)&lt;$AM$5),(ABS($Y149)&lt;$AM$5))</f>
        <v>1</v>
      </c>
      <c r="AD149" t="b">
        <f>AND((ABS($Z149)&lt;$AM$5),(ABS($AA149)&lt;$AM$5),($W149&gt;$AM$4),($Y149&gt;$AM$4))</f>
        <v>0</v>
      </c>
      <c r="AE149" t="b">
        <f>AND((ABS($Z149)&lt;$AM$5),(ABS($AA149)&lt;$AM$5),(ABS($W149)&lt;$AM$5),(ABS($Y149)&lt;$AM$5))</f>
        <v>0</v>
      </c>
      <c r="AF149" t="b">
        <f>AND(($Z149&lt;-$AM$3),(ABS($AA149)&lt;$AM$5),(ABS($W149)&lt;$AM$5),($Y149&gt;$AM$4))</f>
        <v>0</v>
      </c>
      <c r="AG149" t="b">
        <f>AND((ABS($Z149)&lt;$AM$5),($AA149&lt;-$AM$3),($W149&gt;$AM$4),(ABS($Y149)&lt;$AM$5))</f>
        <v>0</v>
      </c>
      <c r="AH149" t="b">
        <f>AND(($Z149&lt;-$AM$3),($AA149&lt;-$AM$3),(ABS($W149)&lt;$AM$5),(ABS($Y149)&lt;$AM$5))</f>
        <v>0</v>
      </c>
      <c r="AI149">
        <f t="shared" si="2"/>
        <v>0</v>
      </c>
      <c r="AJ149" t="str">
        <f>VLOOKUP(AI149,Sheet1!$A$1:$B$7,2)</f>
        <v>takeoff</v>
      </c>
    </row>
    <row r="150" spans="2:36" x14ac:dyDescent="0.35">
      <c r="B150">
        <v>293.533374129501</v>
      </c>
      <c r="C150">
        <v>168.022944992742</v>
      </c>
      <c r="D150">
        <v>253.902147241866</v>
      </c>
      <c r="E150">
        <v>164.81758553180299</v>
      </c>
      <c r="F150">
        <v>309.81917009157701</v>
      </c>
      <c r="G150">
        <v>137.60774124500301</v>
      </c>
      <c r="H150">
        <v>237.596464955599</v>
      </c>
      <c r="I150">
        <v>136.032238692108</v>
      </c>
      <c r="J150">
        <v>289.37715406854699</v>
      </c>
      <c r="K150">
        <v>88.621222594827699</v>
      </c>
      <c r="L150">
        <v>242.65765039465001</v>
      </c>
      <c r="M150">
        <v>86.651353251354294</v>
      </c>
      <c r="N150">
        <v>290.09321119359601</v>
      </c>
      <c r="O150">
        <v>263.292473597455</v>
      </c>
      <c r="P150">
        <v>257.85433993708602</v>
      </c>
      <c r="Q150">
        <v>261.73100542064401</v>
      </c>
      <c r="S150" s="1">
        <f>B150-D150</f>
        <v>39.631226887634995</v>
      </c>
      <c r="T150" s="1">
        <f>C150-E150</f>
        <v>3.2053594609390075</v>
      </c>
      <c r="V150" s="1">
        <f>F150-B150</f>
        <v>16.285795962076008</v>
      </c>
      <c r="W150" s="1">
        <f>J150-B150</f>
        <v>-4.1562200609540128</v>
      </c>
      <c r="X150" s="1">
        <f>D150-H150</f>
        <v>16.305682286267</v>
      </c>
      <c r="Y150" s="1">
        <f>D150-L150</f>
        <v>11.244496847215999</v>
      </c>
      <c r="Z150" s="1">
        <f>C150-K150</f>
        <v>79.401722397914298</v>
      </c>
      <c r="AA150" s="1">
        <f>E150-M150</f>
        <v>78.166232280448696</v>
      </c>
      <c r="AB150" s="1"/>
      <c r="AC150" t="b">
        <f>AND(($Z150&gt;$AM$3),($AA150&gt;$AM$3),(ABS($W150)&lt;$AM$5),(ABS($Y150)&lt;$AM$5))</f>
        <v>1</v>
      </c>
      <c r="AD150" t="b">
        <f>AND((ABS($Z150)&lt;$AM$5),(ABS($AA150)&lt;$AM$5),($W150&gt;$AM$4),($Y150&gt;$AM$4))</f>
        <v>0</v>
      </c>
      <c r="AE150" t="b">
        <f>AND((ABS($Z150)&lt;$AM$5),(ABS($AA150)&lt;$AM$5),(ABS($W150)&lt;$AM$5),(ABS($Y150)&lt;$AM$5))</f>
        <v>0</v>
      </c>
      <c r="AF150" t="b">
        <f>AND(($Z150&lt;-$AM$3),(ABS($AA150)&lt;$AM$5),(ABS($W150)&lt;$AM$5),($Y150&gt;$AM$4))</f>
        <v>0</v>
      </c>
      <c r="AG150" t="b">
        <f>AND((ABS($Z150)&lt;$AM$5),($AA150&lt;-$AM$3),($W150&gt;$AM$4),(ABS($Y150)&lt;$AM$5))</f>
        <v>0</v>
      </c>
      <c r="AH150" t="b">
        <f>AND(($Z150&lt;-$AM$3),($AA150&lt;-$AM$3),(ABS($W150)&lt;$AM$5),(ABS($Y150)&lt;$AM$5))</f>
        <v>0</v>
      </c>
      <c r="AI150">
        <f t="shared" si="2"/>
        <v>0</v>
      </c>
      <c r="AJ150" t="str">
        <f>VLOOKUP(AI150,Sheet1!$A$1:$B$7,2)</f>
        <v>takeoff</v>
      </c>
    </row>
    <row r="151" spans="2:36" x14ac:dyDescent="0.35">
      <c r="B151">
        <v>291.90488312104998</v>
      </c>
      <c r="C151">
        <v>165.79211599983</v>
      </c>
      <c r="D151">
        <v>256.27652088424401</v>
      </c>
      <c r="E151">
        <v>165.776771722837</v>
      </c>
      <c r="F151">
        <v>309.40935469351598</v>
      </c>
      <c r="G151">
        <v>139.43734231509299</v>
      </c>
      <c r="H151">
        <v>237.18304722983299</v>
      </c>
      <c r="I151">
        <v>133.568672680199</v>
      </c>
      <c r="J151">
        <v>291.76642588152799</v>
      </c>
      <c r="K151">
        <v>86.779664505359705</v>
      </c>
      <c r="L151">
        <v>241.63482617804499</v>
      </c>
      <c r="M151">
        <v>91.371957403912802</v>
      </c>
      <c r="N151">
        <v>290.96111128868802</v>
      </c>
      <c r="O151">
        <v>263.61482317805502</v>
      </c>
      <c r="P151">
        <v>258.99368551293401</v>
      </c>
      <c r="Q151">
        <v>263.780368861385</v>
      </c>
      <c r="S151" s="1">
        <f>B151-D151</f>
        <v>35.62836223680597</v>
      </c>
      <c r="T151" s="1">
        <f>C151-E151</f>
        <v>1.5344276993005224E-2</v>
      </c>
      <c r="V151" s="1">
        <f>F151-B151</f>
        <v>17.504471572466002</v>
      </c>
      <c r="W151" s="1">
        <f>J151-B151</f>
        <v>-0.13845723952198341</v>
      </c>
      <c r="X151" s="1">
        <f>D151-H151</f>
        <v>19.093473654411014</v>
      </c>
      <c r="Y151" s="1">
        <f>D151-L151</f>
        <v>14.641694706199019</v>
      </c>
      <c r="Z151" s="1">
        <f>C151-K151</f>
        <v>79.012451494470298</v>
      </c>
      <c r="AA151" s="1">
        <f>E151-M151</f>
        <v>74.404814318924196</v>
      </c>
      <c r="AB151" s="1"/>
      <c r="AC151" t="b">
        <f>AND(($Z151&gt;$AM$3),($AA151&gt;$AM$3),(ABS($W151)&lt;$AM$5),(ABS($Y151)&lt;$AM$5))</f>
        <v>1</v>
      </c>
      <c r="AD151" t="b">
        <f>AND((ABS($Z151)&lt;$AM$5),(ABS($AA151)&lt;$AM$5),($W151&gt;$AM$4),($Y151&gt;$AM$4))</f>
        <v>0</v>
      </c>
      <c r="AE151" t="b">
        <f>AND((ABS($Z151)&lt;$AM$5),(ABS($AA151)&lt;$AM$5),(ABS($W151)&lt;$AM$5),(ABS($Y151)&lt;$AM$5))</f>
        <v>0</v>
      </c>
      <c r="AF151" t="b">
        <f>AND(($Z151&lt;-$AM$3),(ABS($AA151)&lt;$AM$5),(ABS($W151)&lt;$AM$5),($Y151&gt;$AM$4))</f>
        <v>0</v>
      </c>
      <c r="AG151" t="b">
        <f>AND((ABS($Z151)&lt;$AM$5),($AA151&lt;-$AM$3),($W151&gt;$AM$4),(ABS($Y151)&lt;$AM$5))</f>
        <v>0</v>
      </c>
      <c r="AH151" t="b">
        <f>AND(($Z151&lt;-$AM$3),($AA151&lt;-$AM$3),(ABS($W151)&lt;$AM$5),(ABS($Y151)&lt;$AM$5))</f>
        <v>0</v>
      </c>
      <c r="AI151">
        <f t="shared" si="2"/>
        <v>0</v>
      </c>
      <c r="AJ151" t="str">
        <f>VLOOKUP(AI151,Sheet1!$A$1:$B$7,2)</f>
        <v>takeoff</v>
      </c>
    </row>
    <row r="152" spans="2:36" x14ac:dyDescent="0.35">
      <c r="B152">
        <v>293.388320416635</v>
      </c>
      <c r="C152">
        <v>178.08770689853401</v>
      </c>
      <c r="D152">
        <v>254.82653287914599</v>
      </c>
      <c r="E152">
        <v>173.94999836766399</v>
      </c>
      <c r="F152">
        <v>317.317561410238</v>
      </c>
      <c r="G152">
        <v>160.20948575364599</v>
      </c>
      <c r="H152">
        <v>220.76606738435501</v>
      </c>
      <c r="I152">
        <v>166.798137318004</v>
      </c>
      <c r="J152">
        <v>297.24143849353197</v>
      </c>
      <c r="K152">
        <v>119.501603753571</v>
      </c>
      <c r="L152">
        <v>233.80178008599299</v>
      </c>
      <c r="M152">
        <v>140.58369287728701</v>
      </c>
      <c r="N152">
        <v>292.355401640254</v>
      </c>
      <c r="O152">
        <v>265.40073854474599</v>
      </c>
      <c r="P152">
        <v>258.75383506642299</v>
      </c>
      <c r="Q152">
        <v>261.81688631311698</v>
      </c>
      <c r="S152" s="1">
        <f>B152-D152</f>
        <v>38.56178753748901</v>
      </c>
      <c r="T152" s="1">
        <f>C152-E152</f>
        <v>4.1377085308700146</v>
      </c>
      <c r="V152" s="1">
        <f>F152-B152</f>
        <v>23.929240993603003</v>
      </c>
      <c r="W152" s="1">
        <f>J152-B152</f>
        <v>3.8531180768969762</v>
      </c>
      <c r="X152" s="1">
        <f>D152-H152</f>
        <v>34.060465494790975</v>
      </c>
      <c r="Y152" s="1">
        <f>D152-L152</f>
        <v>21.024752793152999</v>
      </c>
      <c r="Z152" s="1">
        <f>C152-K152</f>
        <v>58.586103144963005</v>
      </c>
      <c r="AA152" s="1">
        <f>E152-M152</f>
        <v>33.366305490376988</v>
      </c>
      <c r="AB152" s="1"/>
      <c r="AC152" t="b">
        <f>AND(($Z152&gt;$AM$3),($AA152&gt;$AM$3),(ABS($W152)&lt;$AM$5),(ABS($Y152)&lt;$AM$5))</f>
        <v>0</v>
      </c>
      <c r="AD152" t="b">
        <f>AND((ABS($Z152)&lt;$AM$5),(ABS($AA152)&lt;$AM$5),($W152&gt;$AM$4),($Y152&gt;$AM$4))</f>
        <v>0</v>
      </c>
      <c r="AE152" t="b">
        <f>AND((ABS($Z152)&lt;$AM$5),(ABS($AA152)&lt;$AM$5),(ABS($W152)&lt;$AM$5),(ABS($Y152)&lt;$AM$5))</f>
        <v>0</v>
      </c>
      <c r="AF152" t="b">
        <f>AND(($Z152&lt;-$AM$3),(ABS($AA152)&lt;$AM$5),(ABS($W152)&lt;$AM$5),($Y152&gt;$AM$4))</f>
        <v>0</v>
      </c>
      <c r="AG152" t="b">
        <f>AND((ABS($Z152)&lt;$AM$5),($AA152&lt;-$AM$3),($W152&gt;$AM$4),(ABS($Y152)&lt;$AM$5))</f>
        <v>0</v>
      </c>
      <c r="AH152" t="b">
        <f>AND(($Z152&lt;-$AM$3),($AA152&lt;-$AM$3),(ABS($W152)&lt;$AM$5),(ABS($Y152)&lt;$AM$5))</f>
        <v>0</v>
      </c>
      <c r="AI152">
        <f t="shared" si="2"/>
        <v>999</v>
      </c>
      <c r="AJ152" t="str">
        <f>VLOOKUP(AI152,Sheet1!$A$1:$B$7,2)</f>
        <v>not detected</v>
      </c>
    </row>
    <row r="153" spans="2:36" x14ac:dyDescent="0.35">
      <c r="B153">
        <v>299.56950930434101</v>
      </c>
      <c r="C153">
        <v>185.32015116975799</v>
      </c>
      <c r="D153">
        <v>252.43414759824199</v>
      </c>
      <c r="E153">
        <v>186.18900500694701</v>
      </c>
      <c r="F153">
        <v>314.93121781432001</v>
      </c>
      <c r="G153">
        <v>223.226354248175</v>
      </c>
      <c r="H153">
        <v>237.70453189409901</v>
      </c>
      <c r="I153">
        <v>230.47012877514601</v>
      </c>
      <c r="J153">
        <v>307.45540009478998</v>
      </c>
      <c r="K153">
        <v>252.73469356351299</v>
      </c>
      <c r="L153">
        <v>240.41890462239499</v>
      </c>
      <c r="M153">
        <v>267.63179983699501</v>
      </c>
      <c r="N153">
        <v>292.51926922308502</v>
      </c>
      <c r="O153">
        <v>269.13664985156697</v>
      </c>
      <c r="P153">
        <v>258.74753033003702</v>
      </c>
      <c r="Q153">
        <v>265.93215329450402</v>
      </c>
      <c r="S153" s="1">
        <f>B153-D153</f>
        <v>47.135361706099019</v>
      </c>
      <c r="T153" s="1">
        <f>C153-E153</f>
        <v>-0.86885383718902176</v>
      </c>
      <c r="V153" s="1">
        <f>F153-B153</f>
        <v>15.361708509978996</v>
      </c>
      <c r="W153" s="1">
        <f>J153-B153</f>
        <v>7.8858907904489683</v>
      </c>
      <c r="X153" s="1">
        <f>D153-H153</f>
        <v>14.729615704142986</v>
      </c>
      <c r="Y153" s="1">
        <f>D153-L153</f>
        <v>12.015242975847002</v>
      </c>
      <c r="Z153" s="1">
        <f>C153-K153</f>
        <v>-67.414542393754999</v>
      </c>
      <c r="AA153" s="1">
        <f>E153-M153</f>
        <v>-81.442794830048001</v>
      </c>
      <c r="AB153" s="1"/>
      <c r="AC153" t="b">
        <f>AND(($Z153&gt;$AM$3),($AA153&gt;$AM$3),(ABS($W153)&lt;$AM$5),(ABS($Y153)&lt;$AM$5))</f>
        <v>0</v>
      </c>
      <c r="AD153" t="b">
        <f>AND((ABS($Z153)&lt;$AM$5),(ABS($AA153)&lt;$AM$5),($W153&gt;$AM$4),($Y153&gt;$AM$4))</f>
        <v>0</v>
      </c>
      <c r="AE153" t="b">
        <f>AND((ABS($Z153)&lt;$AM$5),(ABS($AA153)&lt;$AM$5),(ABS($W153)&lt;$AM$5),(ABS($Y153)&lt;$AM$5))</f>
        <v>0</v>
      </c>
      <c r="AF153" t="b">
        <f>AND(($Z153&lt;-$AM$3),(ABS($AA153)&lt;$AM$5),(ABS($W153)&lt;$AM$5),($Y153&gt;$AM$4))</f>
        <v>0</v>
      </c>
      <c r="AG153" t="b">
        <f>AND((ABS($Z153)&lt;$AM$5),($AA153&lt;-$AM$3),($W153&gt;$AM$4),(ABS($Y153)&lt;$AM$5))</f>
        <v>0</v>
      </c>
      <c r="AH153" t="b">
        <f>AND(($Z153&lt;-$AM$3),($AA153&lt;-$AM$3),(ABS($W153)&lt;$AM$5),(ABS($Y153)&lt;$AM$5))</f>
        <v>1</v>
      </c>
      <c r="AI153">
        <f t="shared" si="2"/>
        <v>5</v>
      </c>
      <c r="AJ153" t="str">
        <f>VLOOKUP(AI153,Sheet1!$A$1:$B$7,2)</f>
        <v>land</v>
      </c>
    </row>
    <row r="154" spans="2:36" x14ac:dyDescent="0.35">
      <c r="B154">
        <v>301.45444366792498</v>
      </c>
      <c r="C154">
        <v>187.98577350995501</v>
      </c>
      <c r="D154">
        <v>250.68709772721601</v>
      </c>
      <c r="E154">
        <v>188.665229684454</v>
      </c>
      <c r="F154">
        <v>310.197611201619</v>
      </c>
      <c r="G154">
        <v>236.999958191563</v>
      </c>
      <c r="H154">
        <v>242.34471566680801</v>
      </c>
      <c r="I154">
        <v>234.399276959215</v>
      </c>
      <c r="J154">
        <v>307.78840123759602</v>
      </c>
      <c r="K154">
        <v>277.500869073525</v>
      </c>
      <c r="L154">
        <v>235.37332688462601</v>
      </c>
      <c r="M154">
        <v>275.21192199836003</v>
      </c>
      <c r="N154">
        <v>292.68967699288902</v>
      </c>
      <c r="O154">
        <v>270.49631259910097</v>
      </c>
      <c r="P154">
        <v>255.671978750123</v>
      </c>
      <c r="Q154">
        <v>268.24425372714398</v>
      </c>
      <c r="S154" s="1">
        <f>B154-D154</f>
        <v>50.767345940708964</v>
      </c>
      <c r="T154" s="1">
        <f>C154-E154</f>
        <v>-0.67945617449899487</v>
      </c>
      <c r="V154" s="1">
        <f>F154-B154</f>
        <v>8.7431675336940202</v>
      </c>
      <c r="W154" s="1">
        <f>J154-B154</f>
        <v>6.3339575696710426</v>
      </c>
      <c r="X154" s="1">
        <f>D154-H154</f>
        <v>8.3423820604079992</v>
      </c>
      <c r="Y154" s="1">
        <f>D154-L154</f>
        <v>15.313770842590003</v>
      </c>
      <c r="Z154" s="1">
        <f>C154-K154</f>
        <v>-89.515095563569986</v>
      </c>
      <c r="AA154" s="1">
        <f>E154-M154</f>
        <v>-86.546692313906021</v>
      </c>
      <c r="AB154" s="1"/>
      <c r="AC154" t="b">
        <f>AND(($Z154&gt;$AM$3),($AA154&gt;$AM$3),(ABS($W154)&lt;$AM$5),(ABS($Y154)&lt;$AM$5))</f>
        <v>0</v>
      </c>
      <c r="AD154" t="b">
        <f>AND((ABS($Z154)&lt;$AM$5),(ABS($AA154)&lt;$AM$5),($W154&gt;$AM$4),($Y154&gt;$AM$4))</f>
        <v>0</v>
      </c>
      <c r="AE154" t="b">
        <f>AND((ABS($Z154)&lt;$AM$5),(ABS($AA154)&lt;$AM$5),(ABS($W154)&lt;$AM$5),(ABS($Y154)&lt;$AM$5))</f>
        <v>0</v>
      </c>
      <c r="AF154" t="b">
        <f>AND(($Z154&lt;-$AM$3),(ABS($AA154)&lt;$AM$5),(ABS($W154)&lt;$AM$5),($Y154&gt;$AM$4))</f>
        <v>0</v>
      </c>
      <c r="AG154" t="b">
        <f>AND((ABS($Z154)&lt;$AM$5),($AA154&lt;-$AM$3),($W154&gt;$AM$4),(ABS($Y154)&lt;$AM$5))</f>
        <v>0</v>
      </c>
      <c r="AH154" t="b">
        <f>AND(($Z154&lt;-$AM$3),($AA154&lt;-$AM$3),(ABS($W154)&lt;$AM$5),(ABS($Y154)&lt;$AM$5))</f>
        <v>1</v>
      </c>
      <c r="AI154">
        <f t="shared" si="2"/>
        <v>5</v>
      </c>
      <c r="AJ154" t="str">
        <f>VLOOKUP(AI154,Sheet1!$A$1:$B$7,2)</f>
        <v>land</v>
      </c>
    </row>
    <row r="155" spans="2:36" x14ac:dyDescent="0.35">
      <c r="B155">
        <v>298.551214859948</v>
      </c>
      <c r="C155">
        <v>189.19995233322001</v>
      </c>
      <c r="D155">
        <v>247.42137071268999</v>
      </c>
      <c r="E155">
        <v>189.66605422360701</v>
      </c>
      <c r="F155">
        <v>309.36097746211698</v>
      </c>
      <c r="G155">
        <v>238.451109678498</v>
      </c>
      <c r="H155">
        <v>239.51063062719001</v>
      </c>
      <c r="I155">
        <v>235.3268242588</v>
      </c>
      <c r="J155">
        <v>308.26836048144298</v>
      </c>
      <c r="K155">
        <v>280.14727247693799</v>
      </c>
      <c r="L155">
        <v>236.744700547831</v>
      </c>
      <c r="M155">
        <v>274.52477227305701</v>
      </c>
      <c r="N155">
        <v>291.62782033284498</v>
      </c>
      <c r="O155">
        <v>272.67608932914402</v>
      </c>
      <c r="P155">
        <v>255.73585064301901</v>
      </c>
      <c r="Q155">
        <v>269.68142745358699</v>
      </c>
      <c r="S155" s="1">
        <f>B155-D155</f>
        <v>51.129844147258012</v>
      </c>
      <c r="T155" s="1">
        <f>C155-E155</f>
        <v>-0.46610189038699446</v>
      </c>
      <c r="V155" s="1">
        <f>F155-B155</f>
        <v>10.809762602168973</v>
      </c>
      <c r="W155" s="1">
        <f>J155-B155</f>
        <v>9.7171456214949785</v>
      </c>
      <c r="X155" s="1">
        <f>D155-H155</f>
        <v>7.910740085499981</v>
      </c>
      <c r="Y155" s="1">
        <f>D155-L155</f>
        <v>10.67667016485899</v>
      </c>
      <c r="Z155" s="1">
        <f>C155-K155</f>
        <v>-90.947320143717974</v>
      </c>
      <c r="AA155" s="1">
        <f>E155-M155</f>
        <v>-84.858718049450005</v>
      </c>
      <c r="AB155" s="1"/>
      <c r="AC155" t="b">
        <f>AND(($Z155&gt;$AM$3),($AA155&gt;$AM$3),(ABS($W155)&lt;$AM$5),(ABS($Y155)&lt;$AM$5))</f>
        <v>0</v>
      </c>
      <c r="AD155" t="b">
        <f>AND((ABS($Z155)&lt;$AM$5),(ABS($AA155)&lt;$AM$5),($W155&gt;$AM$4),($Y155&gt;$AM$4))</f>
        <v>0</v>
      </c>
      <c r="AE155" t="b">
        <f>AND((ABS($Z155)&lt;$AM$5),(ABS($AA155)&lt;$AM$5),(ABS($W155)&lt;$AM$5),(ABS($Y155)&lt;$AM$5))</f>
        <v>0</v>
      </c>
      <c r="AF155" t="b">
        <f>AND(($Z155&lt;-$AM$3),(ABS($AA155)&lt;$AM$5),(ABS($W155)&lt;$AM$5),($Y155&gt;$AM$4))</f>
        <v>0</v>
      </c>
      <c r="AG155" t="b">
        <f>AND((ABS($Z155)&lt;$AM$5),($AA155&lt;-$AM$3),($W155&gt;$AM$4),(ABS($Y155)&lt;$AM$5))</f>
        <v>0</v>
      </c>
      <c r="AH155" t="b">
        <f>AND(($Z155&lt;-$AM$3),($AA155&lt;-$AM$3),(ABS($W155)&lt;$AM$5),(ABS($Y155)&lt;$AM$5))</f>
        <v>1</v>
      </c>
      <c r="AI155">
        <f t="shared" si="2"/>
        <v>5</v>
      </c>
      <c r="AJ155" t="str">
        <f>VLOOKUP(AI155,Sheet1!$A$1:$B$7,2)</f>
        <v>land</v>
      </c>
    </row>
    <row r="156" spans="2:36" x14ac:dyDescent="0.35">
      <c r="B156">
        <v>299.46509386879097</v>
      </c>
      <c r="C156">
        <v>189.40370604049301</v>
      </c>
      <c r="D156">
        <v>247.35324275060401</v>
      </c>
      <c r="E156">
        <v>191.46797728588899</v>
      </c>
      <c r="F156">
        <v>309.41064192785399</v>
      </c>
      <c r="G156">
        <v>237.61544903035301</v>
      </c>
      <c r="H156">
        <v>240.599883502881</v>
      </c>
      <c r="I156">
        <v>235.51726985431301</v>
      </c>
      <c r="J156">
        <v>308.31901791348002</v>
      </c>
      <c r="K156">
        <v>277.516111732789</v>
      </c>
      <c r="L156">
        <v>237.99637636302199</v>
      </c>
      <c r="M156">
        <v>273.55185849470001</v>
      </c>
      <c r="N156">
        <v>292.24246080829403</v>
      </c>
      <c r="O156">
        <v>272.57905988310102</v>
      </c>
      <c r="P156">
        <v>257.27911540870599</v>
      </c>
      <c r="Q156">
        <v>272.261205435303</v>
      </c>
      <c r="S156" s="1">
        <f>B156-D156</f>
        <v>52.111851118186962</v>
      </c>
      <c r="T156" s="1">
        <f>C156-E156</f>
        <v>-2.0642712453959859</v>
      </c>
      <c r="V156" s="1">
        <f>F156-B156</f>
        <v>9.9455480590630145</v>
      </c>
      <c r="W156" s="1">
        <f>J156-B156</f>
        <v>8.8539240446890517</v>
      </c>
      <c r="X156" s="1">
        <f>D156-H156</f>
        <v>6.7533592477230115</v>
      </c>
      <c r="Y156" s="1">
        <f>D156-L156</f>
        <v>9.3568663875820164</v>
      </c>
      <c r="Z156" s="1">
        <f>C156-K156</f>
        <v>-88.112405692295994</v>
      </c>
      <c r="AA156" s="1">
        <f>E156-M156</f>
        <v>-82.083881208811022</v>
      </c>
      <c r="AB156" s="1"/>
      <c r="AC156" t="b">
        <f>AND(($Z156&gt;$AM$3),($AA156&gt;$AM$3),(ABS($W156)&lt;$AM$5),(ABS($Y156)&lt;$AM$5))</f>
        <v>0</v>
      </c>
      <c r="AD156" t="b">
        <f>AND((ABS($Z156)&lt;$AM$5),(ABS($AA156)&lt;$AM$5),($W156&gt;$AM$4),($Y156&gt;$AM$4))</f>
        <v>0</v>
      </c>
      <c r="AE156" t="b">
        <f>AND((ABS($Z156)&lt;$AM$5),(ABS($AA156)&lt;$AM$5),(ABS($W156)&lt;$AM$5),(ABS($Y156)&lt;$AM$5))</f>
        <v>0</v>
      </c>
      <c r="AF156" t="b">
        <f>AND(($Z156&lt;-$AM$3),(ABS($AA156)&lt;$AM$5),(ABS($W156)&lt;$AM$5),($Y156&gt;$AM$4))</f>
        <v>0</v>
      </c>
      <c r="AG156" t="b">
        <f>AND((ABS($Z156)&lt;$AM$5),($AA156&lt;-$AM$3),($W156&gt;$AM$4),(ABS($Y156)&lt;$AM$5))</f>
        <v>0</v>
      </c>
      <c r="AH156" t="b">
        <f>AND(($Z156&lt;-$AM$3),($AA156&lt;-$AM$3),(ABS($W156)&lt;$AM$5),(ABS($Y156)&lt;$AM$5))</f>
        <v>1</v>
      </c>
      <c r="AI156">
        <f t="shared" si="2"/>
        <v>5</v>
      </c>
      <c r="AJ156" t="str">
        <f>VLOOKUP(AI156,Sheet1!$A$1:$B$7,2)</f>
        <v>land</v>
      </c>
    </row>
    <row r="157" spans="2:36" x14ac:dyDescent="0.35">
      <c r="B157">
        <v>301.08941293628999</v>
      </c>
      <c r="C157">
        <v>191.917481855912</v>
      </c>
      <c r="D157">
        <v>252.54595426586499</v>
      </c>
      <c r="E157">
        <v>192.29854156300499</v>
      </c>
      <c r="F157">
        <v>311.79996821929302</v>
      </c>
      <c r="G157">
        <v>240.07870825350099</v>
      </c>
      <c r="H157">
        <v>244.48369609236099</v>
      </c>
      <c r="I157">
        <v>238.012538934106</v>
      </c>
      <c r="J157">
        <v>313.85381183353002</v>
      </c>
      <c r="K157">
        <v>279.09735617123403</v>
      </c>
      <c r="L157">
        <v>240.55023675469599</v>
      </c>
      <c r="M157">
        <v>279.66893532815402</v>
      </c>
      <c r="N157">
        <v>295.36800390547802</v>
      </c>
      <c r="O157">
        <v>272.40344485067101</v>
      </c>
      <c r="P157">
        <v>261.16462189251001</v>
      </c>
      <c r="Q157">
        <v>273.58394114714002</v>
      </c>
      <c r="S157" s="1">
        <f>B157-D157</f>
        <v>48.543458670424997</v>
      </c>
      <c r="T157" s="1">
        <f>C157-E157</f>
        <v>-0.38105970709298731</v>
      </c>
      <c r="V157" s="1">
        <f>F157-B157</f>
        <v>10.710555283003032</v>
      </c>
      <c r="W157" s="1">
        <f>J157-B157</f>
        <v>12.764398897240028</v>
      </c>
      <c r="X157" s="1">
        <f>D157-H157</f>
        <v>8.0622581735040058</v>
      </c>
      <c r="Y157" s="1">
        <f>D157-L157</f>
        <v>11.995717511169005</v>
      </c>
      <c r="Z157" s="1">
        <f>C157-K157</f>
        <v>-87.179874315322024</v>
      </c>
      <c r="AA157" s="1">
        <f>E157-M157</f>
        <v>-87.370393765149032</v>
      </c>
      <c r="AB157" s="1"/>
      <c r="AC157" t="b">
        <f>AND(($Z157&gt;$AM$3),($AA157&gt;$AM$3),(ABS($W157)&lt;$AM$5),(ABS($Y157)&lt;$AM$5))</f>
        <v>0</v>
      </c>
      <c r="AD157" t="b">
        <f>AND((ABS($Z157)&lt;$AM$5),(ABS($AA157)&lt;$AM$5),($W157&gt;$AM$4),($Y157&gt;$AM$4))</f>
        <v>0</v>
      </c>
      <c r="AE157" t="b">
        <f>AND((ABS($Z157)&lt;$AM$5),(ABS($AA157)&lt;$AM$5),(ABS($W157)&lt;$AM$5),(ABS($Y157)&lt;$AM$5))</f>
        <v>0</v>
      </c>
      <c r="AF157" t="b">
        <f>AND(($Z157&lt;-$AM$3),(ABS($AA157)&lt;$AM$5),(ABS($W157)&lt;$AM$5),($Y157&gt;$AM$4))</f>
        <v>0</v>
      </c>
      <c r="AG157" t="b">
        <f>AND((ABS($Z157)&lt;$AM$5),($AA157&lt;-$AM$3),($W157&gt;$AM$4),(ABS($Y157)&lt;$AM$5))</f>
        <v>0</v>
      </c>
      <c r="AH157" t="b">
        <f>AND(($Z157&lt;-$AM$3),($AA157&lt;-$AM$3),(ABS($W157)&lt;$AM$5),(ABS($Y157)&lt;$AM$5))</f>
        <v>1</v>
      </c>
      <c r="AI157">
        <f t="shared" si="2"/>
        <v>5</v>
      </c>
      <c r="AJ157" t="str">
        <f>VLOOKUP(AI157,Sheet1!$A$1:$B$7,2)</f>
        <v>land</v>
      </c>
    </row>
    <row r="158" spans="2:36" x14ac:dyDescent="0.35">
      <c r="B158">
        <v>302.60037920862902</v>
      </c>
      <c r="C158">
        <v>189.76977156786199</v>
      </c>
      <c r="D158">
        <v>250.98787377042601</v>
      </c>
      <c r="E158">
        <v>188.73356349372401</v>
      </c>
      <c r="F158">
        <v>310.84454625326998</v>
      </c>
      <c r="G158">
        <v>235.94510810319699</v>
      </c>
      <c r="H158">
        <v>245.031699953486</v>
      </c>
      <c r="I158">
        <v>235.196727088339</v>
      </c>
      <c r="J158">
        <v>313.092077897058</v>
      </c>
      <c r="K158">
        <v>274.26795717525602</v>
      </c>
      <c r="L158">
        <v>238.962402102694</v>
      </c>
      <c r="M158">
        <v>276.65699384177202</v>
      </c>
      <c r="N158">
        <v>296.00765523564002</v>
      </c>
      <c r="O158">
        <v>270.00171733961002</v>
      </c>
      <c r="P158">
        <v>260.51059572240899</v>
      </c>
      <c r="Q158">
        <v>270.00733196105301</v>
      </c>
      <c r="S158" s="1">
        <f>B158-D158</f>
        <v>51.612505438203016</v>
      </c>
      <c r="T158" s="1">
        <f>C158-E158</f>
        <v>1.0362080741379884</v>
      </c>
      <c r="V158" s="1">
        <f>F158-B158</f>
        <v>8.2441670446409603</v>
      </c>
      <c r="W158" s="1">
        <f>J158-B158</f>
        <v>10.491698688428983</v>
      </c>
      <c r="X158" s="1">
        <f>D158-H158</f>
        <v>5.9561738169400087</v>
      </c>
      <c r="Y158" s="1">
        <f>D158-L158</f>
        <v>12.025471667732006</v>
      </c>
      <c r="Z158" s="1">
        <f>C158-K158</f>
        <v>-84.498185607394021</v>
      </c>
      <c r="AA158" s="1">
        <f>E158-M158</f>
        <v>-87.923430348048015</v>
      </c>
      <c r="AB158" s="1"/>
      <c r="AC158" t="b">
        <f>AND(($Z158&gt;$AM$3),($AA158&gt;$AM$3),(ABS($W158)&lt;$AM$5),(ABS($Y158)&lt;$AM$5))</f>
        <v>0</v>
      </c>
      <c r="AD158" t="b">
        <f>AND((ABS($Z158)&lt;$AM$5),(ABS($AA158)&lt;$AM$5),($W158&gt;$AM$4),($Y158&gt;$AM$4))</f>
        <v>0</v>
      </c>
      <c r="AE158" t="b">
        <f>AND((ABS($Z158)&lt;$AM$5),(ABS($AA158)&lt;$AM$5),(ABS($W158)&lt;$AM$5),(ABS($Y158)&lt;$AM$5))</f>
        <v>0</v>
      </c>
      <c r="AF158" t="b">
        <f>AND(($Z158&lt;-$AM$3),(ABS($AA158)&lt;$AM$5),(ABS($W158)&lt;$AM$5),($Y158&gt;$AM$4))</f>
        <v>0</v>
      </c>
      <c r="AG158" t="b">
        <f>AND((ABS($Z158)&lt;$AM$5),($AA158&lt;-$AM$3),($W158&gt;$AM$4),(ABS($Y158)&lt;$AM$5))</f>
        <v>0</v>
      </c>
      <c r="AH158" t="b">
        <f>AND(($Z158&lt;-$AM$3),($AA158&lt;-$AM$3),(ABS($W158)&lt;$AM$5),(ABS($Y158)&lt;$AM$5))</f>
        <v>1</v>
      </c>
      <c r="AI158">
        <f t="shared" si="2"/>
        <v>5</v>
      </c>
      <c r="AJ158" t="str">
        <f>VLOOKUP(AI158,Sheet1!$A$1:$B$7,2)</f>
        <v>land</v>
      </c>
    </row>
    <row r="159" spans="2:36" x14ac:dyDescent="0.35">
      <c r="B159">
        <v>302.34342795036002</v>
      </c>
      <c r="C159">
        <v>187.58909969450801</v>
      </c>
      <c r="D159">
        <v>251.24630799978999</v>
      </c>
      <c r="E159">
        <v>186.458768017952</v>
      </c>
      <c r="F159">
        <v>310.47578495260598</v>
      </c>
      <c r="G159">
        <v>233.70552595271599</v>
      </c>
      <c r="H159">
        <v>245.430745249864</v>
      </c>
      <c r="I159">
        <v>231.89689031363</v>
      </c>
      <c r="J159">
        <v>313.66310637897402</v>
      </c>
      <c r="K159">
        <v>275.894198911638</v>
      </c>
      <c r="L159">
        <v>238.395862067103</v>
      </c>
      <c r="M159">
        <v>275.65706087721298</v>
      </c>
      <c r="N159">
        <v>296.60656246528799</v>
      </c>
      <c r="O159">
        <v>268.111146600251</v>
      </c>
      <c r="P159">
        <v>262.98710731156802</v>
      </c>
      <c r="Q159">
        <v>268.56646176876501</v>
      </c>
      <c r="S159" s="1">
        <f>B159-D159</f>
        <v>51.097119950570033</v>
      </c>
      <c r="T159" s="1">
        <f>C159-E159</f>
        <v>1.1303316765560112</v>
      </c>
      <c r="V159" s="1">
        <f>F159-B159</f>
        <v>8.1323570022459535</v>
      </c>
      <c r="W159" s="1">
        <f>J159-B159</f>
        <v>11.319678428613997</v>
      </c>
      <c r="X159" s="1">
        <f>D159-H159</f>
        <v>5.8155627499259879</v>
      </c>
      <c r="Y159" s="1">
        <f>D159-L159</f>
        <v>12.850445932686995</v>
      </c>
      <c r="Z159" s="1">
        <f>C159-K159</f>
        <v>-88.305099217129992</v>
      </c>
      <c r="AA159" s="1">
        <f>E159-M159</f>
        <v>-89.198292859260988</v>
      </c>
      <c r="AB159" s="1"/>
      <c r="AC159" t="b">
        <f>AND(($Z159&gt;$AM$3),($AA159&gt;$AM$3),(ABS($W159)&lt;$AM$5),(ABS($Y159)&lt;$AM$5))</f>
        <v>0</v>
      </c>
      <c r="AD159" t="b">
        <f>AND((ABS($Z159)&lt;$AM$5),(ABS($AA159)&lt;$AM$5),($W159&gt;$AM$4),($Y159&gt;$AM$4))</f>
        <v>0</v>
      </c>
      <c r="AE159" t="b">
        <f>AND((ABS($Z159)&lt;$AM$5),(ABS($AA159)&lt;$AM$5),(ABS($W159)&lt;$AM$5),(ABS($Y159)&lt;$AM$5))</f>
        <v>0</v>
      </c>
      <c r="AF159" t="b">
        <f>AND(($Z159&lt;-$AM$3),(ABS($AA159)&lt;$AM$5),(ABS($W159)&lt;$AM$5),($Y159&gt;$AM$4))</f>
        <v>0</v>
      </c>
      <c r="AG159" t="b">
        <f>AND((ABS($Z159)&lt;$AM$5),($AA159&lt;-$AM$3),($W159&gt;$AM$4),(ABS($Y159)&lt;$AM$5))</f>
        <v>0</v>
      </c>
      <c r="AH159" t="b">
        <f>AND(($Z159&lt;-$AM$3),($AA159&lt;-$AM$3),(ABS($W159)&lt;$AM$5),(ABS($Y159)&lt;$AM$5))</f>
        <v>1</v>
      </c>
      <c r="AI159">
        <f t="shared" si="2"/>
        <v>5</v>
      </c>
      <c r="AJ159" t="str">
        <f>VLOOKUP(AI159,Sheet1!$A$1:$B$7,2)</f>
        <v>land</v>
      </c>
    </row>
    <row r="160" spans="2:36" x14ac:dyDescent="0.35">
      <c r="B160">
        <v>302.96045432911802</v>
      </c>
      <c r="C160">
        <v>185.43995835060201</v>
      </c>
      <c r="D160">
        <v>252.097544014736</v>
      </c>
      <c r="E160">
        <v>184.43498865494499</v>
      </c>
      <c r="F160">
        <v>310.76266368606798</v>
      </c>
      <c r="G160">
        <v>230.36388768202099</v>
      </c>
      <c r="H160">
        <v>245.17464346983601</v>
      </c>
      <c r="I160">
        <v>234.56447012580699</v>
      </c>
      <c r="J160">
        <v>313.47138162284398</v>
      </c>
      <c r="K160">
        <v>269.28789489616997</v>
      </c>
      <c r="L160">
        <v>237.69387195460601</v>
      </c>
      <c r="M160">
        <v>273.72032084878299</v>
      </c>
      <c r="N160">
        <v>294.90904556443098</v>
      </c>
      <c r="O160">
        <v>267.26151345396102</v>
      </c>
      <c r="P160">
        <v>263.24452862731999</v>
      </c>
      <c r="Q160">
        <v>267.90813518629</v>
      </c>
      <c r="S160" s="1">
        <f>B160-D160</f>
        <v>50.86291031438202</v>
      </c>
      <c r="T160" s="1">
        <f>C160-E160</f>
        <v>1.0049696956570244</v>
      </c>
      <c r="V160" s="1">
        <f>F160-B160</f>
        <v>7.8022093569499589</v>
      </c>
      <c r="W160" s="1">
        <f>J160-B160</f>
        <v>10.510927293725956</v>
      </c>
      <c r="X160" s="1">
        <f>D160-H160</f>
        <v>6.9229005448999885</v>
      </c>
      <c r="Y160" s="1">
        <f>D160-L160</f>
        <v>14.403672060129992</v>
      </c>
      <c r="Z160" s="1">
        <f>C160-K160</f>
        <v>-83.847936545567961</v>
      </c>
      <c r="AA160" s="1">
        <f>E160-M160</f>
        <v>-89.285332193838002</v>
      </c>
      <c r="AB160" s="1"/>
      <c r="AC160" t="b">
        <f>AND(($Z160&gt;$AM$3),($AA160&gt;$AM$3),(ABS($W160)&lt;$AM$5),(ABS($Y160)&lt;$AM$5))</f>
        <v>0</v>
      </c>
      <c r="AD160" t="b">
        <f>AND((ABS($Z160)&lt;$AM$5),(ABS($AA160)&lt;$AM$5),($W160&gt;$AM$4),($Y160&gt;$AM$4))</f>
        <v>0</v>
      </c>
      <c r="AE160" t="b">
        <f>AND((ABS($Z160)&lt;$AM$5),(ABS($AA160)&lt;$AM$5),(ABS($W160)&lt;$AM$5),(ABS($Y160)&lt;$AM$5))</f>
        <v>0</v>
      </c>
      <c r="AF160" t="b">
        <f>AND(($Z160&lt;-$AM$3),(ABS($AA160)&lt;$AM$5),(ABS($W160)&lt;$AM$5),($Y160&gt;$AM$4))</f>
        <v>0</v>
      </c>
      <c r="AG160" t="b">
        <f>AND((ABS($Z160)&lt;$AM$5),($AA160&lt;-$AM$3),($W160&gt;$AM$4),(ABS($Y160)&lt;$AM$5))</f>
        <v>0</v>
      </c>
      <c r="AH160" t="b">
        <f>AND(($Z160&lt;-$AM$3),($AA160&lt;-$AM$3),(ABS($W160)&lt;$AM$5),(ABS($Y160)&lt;$AM$5))</f>
        <v>1</v>
      </c>
      <c r="AI160">
        <f t="shared" si="2"/>
        <v>5</v>
      </c>
      <c r="AJ160" t="str">
        <f>VLOOKUP(AI160,Sheet1!$A$1:$B$7,2)</f>
        <v>land</v>
      </c>
    </row>
    <row r="161" spans="2:36" x14ac:dyDescent="0.35">
      <c r="B161">
        <v>302.013436026671</v>
      </c>
      <c r="C161">
        <v>184.33361287348799</v>
      </c>
      <c r="D161">
        <v>249.81871690795299</v>
      </c>
      <c r="E161">
        <v>185.08418222310399</v>
      </c>
      <c r="F161">
        <v>311.52049084221898</v>
      </c>
      <c r="G161">
        <v>232.001514717085</v>
      </c>
      <c r="H161">
        <v>244.36394714066199</v>
      </c>
      <c r="I161">
        <v>229.66811472467299</v>
      </c>
      <c r="J161">
        <v>315.556747653473</v>
      </c>
      <c r="K161">
        <v>270.72097487983899</v>
      </c>
      <c r="L161">
        <v>241.657943966641</v>
      </c>
      <c r="M161">
        <v>271.14821161830599</v>
      </c>
      <c r="N161">
        <v>295.84241074596702</v>
      </c>
      <c r="O161">
        <v>265.98006435983001</v>
      </c>
      <c r="P161">
        <v>261.678634330183</v>
      </c>
      <c r="Q161">
        <v>264.02528694265698</v>
      </c>
      <c r="S161" s="1">
        <f>B161-D161</f>
        <v>52.194719118718012</v>
      </c>
      <c r="T161" s="1">
        <f>C161-E161</f>
        <v>-0.75056934961600064</v>
      </c>
      <c r="V161" s="1">
        <f>F161-B161</f>
        <v>9.5070548155479742</v>
      </c>
      <c r="W161" s="1">
        <f>J161-B161</f>
        <v>13.543311626801994</v>
      </c>
      <c r="X161" s="1">
        <f>D161-H161</f>
        <v>5.4547697672909976</v>
      </c>
      <c r="Y161" s="1">
        <f>D161-L161</f>
        <v>8.1607729413119898</v>
      </c>
      <c r="Z161" s="1">
        <f>C161-K161</f>
        <v>-86.387362006350997</v>
      </c>
      <c r="AA161" s="1">
        <f>E161-M161</f>
        <v>-86.064029395201999</v>
      </c>
      <c r="AB161" s="1"/>
      <c r="AC161" t="b">
        <f>AND(($Z161&gt;$AM$3),($AA161&gt;$AM$3),(ABS($W161)&lt;$AM$5),(ABS($Y161)&lt;$AM$5))</f>
        <v>0</v>
      </c>
      <c r="AD161" t="b">
        <f>AND((ABS($Z161)&lt;$AM$5),(ABS($AA161)&lt;$AM$5),($W161&gt;$AM$4),($Y161&gt;$AM$4))</f>
        <v>0</v>
      </c>
      <c r="AE161" t="b">
        <f>AND((ABS($Z161)&lt;$AM$5),(ABS($AA161)&lt;$AM$5),(ABS($W161)&lt;$AM$5),(ABS($Y161)&lt;$AM$5))</f>
        <v>0</v>
      </c>
      <c r="AF161" t="b">
        <f>AND(($Z161&lt;-$AM$3),(ABS($AA161)&lt;$AM$5),(ABS($W161)&lt;$AM$5),($Y161&gt;$AM$4))</f>
        <v>0</v>
      </c>
      <c r="AG161" t="b">
        <f>AND((ABS($Z161)&lt;$AM$5),($AA161&lt;-$AM$3),($W161&gt;$AM$4),(ABS($Y161)&lt;$AM$5))</f>
        <v>0</v>
      </c>
      <c r="AH161" t="b">
        <f>AND(($Z161&lt;-$AM$3),($AA161&lt;-$AM$3),(ABS($W161)&lt;$AM$5),(ABS($Y161)&lt;$AM$5))</f>
        <v>1</v>
      </c>
      <c r="AI161">
        <f t="shared" si="2"/>
        <v>5</v>
      </c>
      <c r="AJ161" t="str">
        <f>VLOOKUP(AI161,Sheet1!$A$1:$B$7,2)</f>
        <v>land</v>
      </c>
    </row>
    <row r="162" spans="2:36" x14ac:dyDescent="0.35">
      <c r="B162">
        <v>301.12585275659001</v>
      </c>
      <c r="C162">
        <v>180.66299712683099</v>
      </c>
      <c r="D162">
        <v>252.10544146256001</v>
      </c>
      <c r="E162">
        <v>182.237415515343</v>
      </c>
      <c r="F162">
        <v>311.99907926586502</v>
      </c>
      <c r="G162">
        <v>230.56083759848201</v>
      </c>
      <c r="H162">
        <v>244.29474081849901</v>
      </c>
      <c r="I162">
        <v>227.38848795346399</v>
      </c>
      <c r="J162">
        <v>317.17361329667699</v>
      </c>
      <c r="K162">
        <v>268.73016550979401</v>
      </c>
      <c r="L162">
        <v>238.694649405577</v>
      </c>
      <c r="M162">
        <v>266.742592906347</v>
      </c>
      <c r="N162">
        <v>296.56030832685298</v>
      </c>
      <c r="O162">
        <v>262.210850141013</v>
      </c>
      <c r="P162">
        <v>259.61442498422502</v>
      </c>
      <c r="Q162">
        <v>261.32594941282298</v>
      </c>
      <c r="S162" s="1">
        <f>B162-D162</f>
        <v>49.020411294029998</v>
      </c>
      <c r="T162" s="1">
        <f>C162-E162</f>
        <v>-1.5744183885120151</v>
      </c>
      <c r="V162" s="1">
        <f>F162-B162</f>
        <v>10.873226509275014</v>
      </c>
      <c r="W162" s="1">
        <f>J162-B162</f>
        <v>16.047760540086983</v>
      </c>
      <c r="X162" s="1">
        <f>D162-H162</f>
        <v>7.8107006440610007</v>
      </c>
      <c r="Y162" s="1">
        <f>D162-L162</f>
        <v>13.410792056983013</v>
      </c>
      <c r="Z162" s="1">
        <f>C162-K162</f>
        <v>-88.067168382963018</v>
      </c>
      <c r="AA162" s="1">
        <f>E162-M162</f>
        <v>-84.505177391003997</v>
      </c>
      <c r="AB162" s="1"/>
      <c r="AC162" t="b">
        <f>AND(($Z162&gt;$AM$3),($AA162&gt;$AM$3),(ABS($W162)&lt;$AM$5),(ABS($Y162)&lt;$AM$5))</f>
        <v>0</v>
      </c>
      <c r="AD162" t="b">
        <f>AND((ABS($Z162)&lt;$AM$5),(ABS($AA162)&lt;$AM$5),($W162&gt;$AM$4),($Y162&gt;$AM$4))</f>
        <v>0</v>
      </c>
      <c r="AE162" t="b">
        <f>AND((ABS($Z162)&lt;$AM$5),(ABS($AA162)&lt;$AM$5),(ABS($W162)&lt;$AM$5),(ABS($Y162)&lt;$AM$5))</f>
        <v>0</v>
      </c>
      <c r="AF162" t="b">
        <f>AND(($Z162&lt;-$AM$3),(ABS($AA162)&lt;$AM$5),(ABS($W162)&lt;$AM$5),($Y162&gt;$AM$4))</f>
        <v>0</v>
      </c>
      <c r="AG162" t="b">
        <f>AND((ABS($Z162)&lt;$AM$5),($AA162&lt;-$AM$3),($W162&gt;$AM$4),(ABS($Y162)&lt;$AM$5))</f>
        <v>0</v>
      </c>
      <c r="AH162" t="b">
        <f>AND(($Z162&lt;-$AM$3),($AA162&lt;-$AM$3),(ABS($W162)&lt;$AM$5),(ABS($Y162)&lt;$AM$5))</f>
        <v>1</v>
      </c>
      <c r="AI162">
        <f t="shared" si="2"/>
        <v>5</v>
      </c>
      <c r="AJ162" t="str">
        <f>VLOOKUP(AI162,Sheet1!$A$1:$B$7,2)</f>
        <v>land</v>
      </c>
    </row>
    <row r="163" spans="2:36" x14ac:dyDescent="0.35">
      <c r="B163">
        <v>302.05910343694399</v>
      </c>
      <c r="C163">
        <v>179.84597425884201</v>
      </c>
      <c r="D163">
        <v>251.56283265606399</v>
      </c>
      <c r="E163">
        <v>180.452677220673</v>
      </c>
      <c r="F163">
        <v>311.35300622732098</v>
      </c>
      <c r="G163">
        <v>225.932532344761</v>
      </c>
      <c r="H163">
        <v>246.41743327015701</v>
      </c>
      <c r="I163">
        <v>225.904468310559</v>
      </c>
      <c r="J163">
        <v>314.93368380819197</v>
      </c>
      <c r="K163">
        <v>265.23379077870999</v>
      </c>
      <c r="L163">
        <v>242.772946711776</v>
      </c>
      <c r="M163">
        <v>266.75954419512999</v>
      </c>
      <c r="N163">
        <v>296.95651278864898</v>
      </c>
      <c r="O163">
        <v>260.957647085693</v>
      </c>
      <c r="P163">
        <v>264.80689363645303</v>
      </c>
      <c r="Q163">
        <v>260.95139033698598</v>
      </c>
      <c r="S163" s="1">
        <f>B163-D163</f>
        <v>50.496270780879996</v>
      </c>
      <c r="T163" s="1">
        <f>C163-E163</f>
        <v>-0.60670296183099026</v>
      </c>
      <c r="V163" s="1">
        <f>F163-B163</f>
        <v>9.2939027903769897</v>
      </c>
      <c r="W163" s="1">
        <f>J163-B163</f>
        <v>12.874580371247987</v>
      </c>
      <c r="X163" s="1">
        <f>D163-H163</f>
        <v>5.145399385906984</v>
      </c>
      <c r="Y163" s="1">
        <f>D163-L163</f>
        <v>8.7898859442879882</v>
      </c>
      <c r="Z163" s="1">
        <f>C163-K163</f>
        <v>-85.387816519867982</v>
      </c>
      <c r="AA163" s="1">
        <f>E163-M163</f>
        <v>-86.306866974456995</v>
      </c>
      <c r="AB163" s="1"/>
      <c r="AC163" t="b">
        <f>AND(($Z163&gt;$AM$3),($AA163&gt;$AM$3),(ABS($W163)&lt;$AM$5),(ABS($Y163)&lt;$AM$5))</f>
        <v>0</v>
      </c>
      <c r="AD163" t="b">
        <f>AND((ABS($Z163)&lt;$AM$5),(ABS($AA163)&lt;$AM$5),($W163&gt;$AM$4),($Y163&gt;$AM$4))</f>
        <v>0</v>
      </c>
      <c r="AE163" t="b">
        <f>AND((ABS($Z163)&lt;$AM$5),(ABS($AA163)&lt;$AM$5),(ABS($W163)&lt;$AM$5),(ABS($Y163)&lt;$AM$5))</f>
        <v>0</v>
      </c>
      <c r="AF163" t="b">
        <f>AND(($Z163&lt;-$AM$3),(ABS($AA163)&lt;$AM$5),(ABS($W163)&lt;$AM$5),($Y163&gt;$AM$4))</f>
        <v>0</v>
      </c>
      <c r="AG163" t="b">
        <f>AND((ABS($Z163)&lt;$AM$5),($AA163&lt;-$AM$3),($W163&gt;$AM$4),(ABS($Y163)&lt;$AM$5))</f>
        <v>0</v>
      </c>
      <c r="AH163" t="b">
        <f>AND(($Z163&lt;-$AM$3),($AA163&lt;-$AM$3),(ABS($W163)&lt;$AM$5),(ABS($Y163)&lt;$AM$5))</f>
        <v>1</v>
      </c>
      <c r="AI163">
        <f t="shared" si="2"/>
        <v>5</v>
      </c>
      <c r="AJ163" t="str">
        <f>VLOOKUP(AI163,Sheet1!$A$1:$B$7,2)</f>
        <v>land</v>
      </c>
    </row>
    <row r="164" spans="2:36" x14ac:dyDescent="0.35">
      <c r="B164">
        <v>307.09904144913799</v>
      </c>
      <c r="C164">
        <v>179.47818625048899</v>
      </c>
      <c r="D164">
        <v>258.75203643364898</v>
      </c>
      <c r="E164">
        <v>180.63250890493799</v>
      </c>
      <c r="F164">
        <v>319.480146555727</v>
      </c>
      <c r="G164">
        <v>229.06850480125999</v>
      </c>
      <c r="H164">
        <v>250.66024486487501</v>
      </c>
      <c r="I164">
        <v>224.80665799679201</v>
      </c>
      <c r="J164">
        <v>320.88228391433398</v>
      </c>
      <c r="K164">
        <v>268.83065092639202</v>
      </c>
      <c r="L164">
        <v>245.59351964772699</v>
      </c>
      <c r="M164">
        <v>266.51728849834399</v>
      </c>
      <c r="N164">
        <v>303.42891313453401</v>
      </c>
      <c r="O164">
        <v>260.15441942920597</v>
      </c>
      <c r="P164">
        <v>266.40924324168202</v>
      </c>
      <c r="Q164">
        <v>260.31277130320501</v>
      </c>
      <c r="S164" s="1">
        <f>B164-D164</f>
        <v>48.347005015489003</v>
      </c>
      <c r="T164" s="1">
        <f>C164-E164</f>
        <v>-1.1543226544490039</v>
      </c>
      <c r="V164" s="1">
        <f>F164-B164</f>
        <v>12.381105106589018</v>
      </c>
      <c r="W164" s="1">
        <f>J164-B164</f>
        <v>13.783242465195997</v>
      </c>
      <c r="X164" s="1">
        <f>D164-H164</f>
        <v>8.0917915687739708</v>
      </c>
      <c r="Y164" s="1">
        <f>D164-L164</f>
        <v>13.158516785921989</v>
      </c>
      <c r="Z164" s="1">
        <f>C164-K164</f>
        <v>-89.352464675903036</v>
      </c>
      <c r="AA164" s="1">
        <f>E164-M164</f>
        <v>-85.884779593405995</v>
      </c>
      <c r="AB164" s="1"/>
      <c r="AC164" t="b">
        <f>AND(($Z164&gt;$AM$3),($AA164&gt;$AM$3),(ABS($W164)&lt;$AM$5),(ABS($Y164)&lt;$AM$5))</f>
        <v>0</v>
      </c>
      <c r="AD164" t="b">
        <f>AND((ABS($Z164)&lt;$AM$5),(ABS($AA164)&lt;$AM$5),($W164&gt;$AM$4),($Y164&gt;$AM$4))</f>
        <v>0</v>
      </c>
      <c r="AE164" t="b">
        <f>AND((ABS($Z164)&lt;$AM$5),(ABS($AA164)&lt;$AM$5),(ABS($W164)&lt;$AM$5),(ABS($Y164)&lt;$AM$5))</f>
        <v>0</v>
      </c>
      <c r="AF164" t="b">
        <f>AND(($Z164&lt;-$AM$3),(ABS($AA164)&lt;$AM$5),(ABS($W164)&lt;$AM$5),($Y164&gt;$AM$4))</f>
        <v>0</v>
      </c>
      <c r="AG164" t="b">
        <f>AND((ABS($Z164)&lt;$AM$5),($AA164&lt;-$AM$3),($W164&gt;$AM$4),(ABS($Y164)&lt;$AM$5))</f>
        <v>0</v>
      </c>
      <c r="AH164" t="b">
        <f>AND(($Z164&lt;-$AM$3),($AA164&lt;-$AM$3),(ABS($W164)&lt;$AM$5),(ABS($Y164)&lt;$AM$5))</f>
        <v>1</v>
      </c>
      <c r="AI164">
        <f t="shared" si="2"/>
        <v>5</v>
      </c>
      <c r="AJ164" t="str">
        <f>VLOOKUP(AI164,Sheet1!$A$1:$B$7,2)</f>
        <v>land</v>
      </c>
    </row>
    <row r="165" spans="2:36" x14ac:dyDescent="0.35">
      <c r="B165">
        <v>303.27221670045202</v>
      </c>
      <c r="C165">
        <v>178.548958477963</v>
      </c>
      <c r="D165">
        <v>261.19409015769997</v>
      </c>
      <c r="E165">
        <v>178.85542027794</v>
      </c>
      <c r="F165">
        <v>337.64686427786802</v>
      </c>
      <c r="G165">
        <v>207.955385252486</v>
      </c>
      <c r="H165">
        <v>233.420180671776</v>
      </c>
      <c r="I165">
        <v>214.763324729483</v>
      </c>
      <c r="J165">
        <v>317.61266144907597</v>
      </c>
      <c r="K165">
        <v>231.34594971735399</v>
      </c>
      <c r="L165">
        <v>242.601428280509</v>
      </c>
      <c r="M165">
        <v>244.620799574741</v>
      </c>
      <c r="N165">
        <v>300.49071904042302</v>
      </c>
      <c r="O165">
        <v>258.45133097932899</v>
      </c>
      <c r="P165">
        <v>268.74272363069099</v>
      </c>
      <c r="Q165">
        <v>262.96581421543601</v>
      </c>
      <c r="S165" s="1">
        <f>B165-D165</f>
        <v>42.078126542752045</v>
      </c>
      <c r="T165" s="1">
        <f>C165-E165</f>
        <v>-0.30646179997700074</v>
      </c>
      <c r="V165" s="1">
        <f>F165-B165</f>
        <v>34.374647577415999</v>
      </c>
      <c r="W165" s="1">
        <f>J165-B165</f>
        <v>14.340444748623952</v>
      </c>
      <c r="X165" s="1">
        <f>D165-H165</f>
        <v>27.77390948592398</v>
      </c>
      <c r="Y165" s="1">
        <f>D165-L165</f>
        <v>18.592661877190977</v>
      </c>
      <c r="Z165" s="1">
        <f>C165-K165</f>
        <v>-52.796991239390991</v>
      </c>
      <c r="AA165" s="1">
        <f>E165-M165</f>
        <v>-65.765379296801001</v>
      </c>
      <c r="AB165" s="1"/>
      <c r="AC165" t="b">
        <f>AND(($Z165&gt;$AM$3),($AA165&gt;$AM$3),(ABS($W165)&lt;$AM$5),(ABS($Y165)&lt;$AM$5))</f>
        <v>0</v>
      </c>
      <c r="AD165" t="b">
        <f>AND((ABS($Z165)&lt;$AM$5),(ABS($AA165)&lt;$AM$5),($W165&gt;$AM$4),($Y165&gt;$AM$4))</f>
        <v>0</v>
      </c>
      <c r="AE165" t="b">
        <f>AND((ABS($Z165)&lt;$AM$5),(ABS($AA165)&lt;$AM$5),(ABS($W165)&lt;$AM$5),(ABS($Y165)&lt;$AM$5))</f>
        <v>0</v>
      </c>
      <c r="AF165" t="b">
        <f>AND(($Z165&lt;-$AM$3),(ABS($AA165)&lt;$AM$5),(ABS($W165)&lt;$AM$5),($Y165&gt;$AM$4))</f>
        <v>0</v>
      </c>
      <c r="AG165" t="b">
        <f>AND((ABS($Z165)&lt;$AM$5),($AA165&lt;-$AM$3),($W165&gt;$AM$4),(ABS($Y165)&lt;$AM$5))</f>
        <v>0</v>
      </c>
      <c r="AH165" t="b">
        <f>AND(($Z165&lt;-$AM$3),($AA165&lt;-$AM$3),(ABS($W165)&lt;$AM$5),(ABS($Y165)&lt;$AM$5))</f>
        <v>1</v>
      </c>
      <c r="AI165">
        <f t="shared" si="2"/>
        <v>5</v>
      </c>
      <c r="AJ165" t="str">
        <f>VLOOKUP(AI165,Sheet1!$A$1:$B$7,2)</f>
        <v>land</v>
      </c>
    </row>
    <row r="166" spans="2:36" x14ac:dyDescent="0.35">
      <c r="B166">
        <v>308.69073515254701</v>
      </c>
      <c r="C166">
        <v>173.89120912451</v>
      </c>
      <c r="D166">
        <v>256.94975022832699</v>
      </c>
      <c r="E166">
        <v>174.54203583473301</v>
      </c>
      <c r="F166">
        <v>348.72453782984002</v>
      </c>
      <c r="G166">
        <v>170.21997689696701</v>
      </c>
      <c r="H166">
        <v>213.10727955605699</v>
      </c>
      <c r="I166">
        <v>185.747918739883</v>
      </c>
      <c r="J166">
        <v>322.51744178422399</v>
      </c>
      <c r="K166">
        <v>168.205161548316</v>
      </c>
      <c r="L166">
        <v>248.53789463615701</v>
      </c>
      <c r="M166">
        <v>172.72424032521801</v>
      </c>
      <c r="N166">
        <v>301.164593086423</v>
      </c>
      <c r="O166">
        <v>259.766965229969</v>
      </c>
      <c r="P166">
        <v>268.49517291944301</v>
      </c>
      <c r="Q166">
        <v>257.19808195408501</v>
      </c>
      <c r="S166" s="1">
        <f>B166-D166</f>
        <v>51.740984924220015</v>
      </c>
      <c r="T166" s="1">
        <f>C166-E166</f>
        <v>-0.65082671022301497</v>
      </c>
      <c r="V166" s="1">
        <f>F166-B166</f>
        <v>40.033802677293011</v>
      </c>
      <c r="W166" s="1">
        <f>J166-B166</f>
        <v>13.826706631676984</v>
      </c>
      <c r="X166" s="1">
        <f>D166-H166</f>
        <v>43.842470672269997</v>
      </c>
      <c r="Y166" s="1">
        <f>D166-L166</f>
        <v>8.4118555921699851</v>
      </c>
      <c r="Z166" s="1">
        <f>C166-K166</f>
        <v>5.6860475761939995</v>
      </c>
      <c r="AA166" s="1">
        <f>E166-M166</f>
        <v>1.8177955095150082</v>
      </c>
      <c r="AB166" s="1"/>
      <c r="AC166" t="b">
        <f>AND(($Z166&gt;$AM$3),($AA166&gt;$AM$3),(ABS($W166)&lt;$AM$5),(ABS($Y166)&lt;$AM$5))</f>
        <v>0</v>
      </c>
      <c r="AD166" t="b">
        <f>AND((ABS($Z166)&lt;$AM$5),(ABS($AA166)&lt;$AM$5),($W166&gt;$AM$4),($Y166&gt;$AM$4))</f>
        <v>0</v>
      </c>
      <c r="AE166" t="b">
        <f>AND((ABS($Z166)&lt;$AM$5),(ABS($AA166)&lt;$AM$5),(ABS($W166)&lt;$AM$5),(ABS($Y166)&lt;$AM$5))</f>
        <v>1</v>
      </c>
      <c r="AF166" t="b">
        <f>AND(($Z166&lt;-$AM$3),(ABS($AA166)&lt;$AM$5),(ABS($W166)&lt;$AM$5),($Y166&gt;$AM$4))</f>
        <v>0</v>
      </c>
      <c r="AG166" t="b">
        <f>AND((ABS($Z166)&lt;$AM$5),($AA166&lt;-$AM$3),($W166&gt;$AM$4),(ABS($Y166)&lt;$AM$5))</f>
        <v>0</v>
      </c>
      <c r="AH166" t="b">
        <f>AND(($Z166&lt;-$AM$3),($AA166&lt;-$AM$3),(ABS($W166)&lt;$AM$5),(ABS($Y166)&lt;$AM$5))</f>
        <v>0</v>
      </c>
      <c r="AI166">
        <f t="shared" si="2"/>
        <v>2</v>
      </c>
      <c r="AJ166" t="str">
        <f>VLOOKUP(AI166,Sheet1!$A$1:$B$7,2)</f>
        <v>flip</v>
      </c>
    </row>
    <row r="167" spans="2:36" x14ac:dyDescent="0.35">
      <c r="B167">
        <v>307.32182025156101</v>
      </c>
      <c r="C167">
        <v>169.035364477629</v>
      </c>
      <c r="D167">
        <v>258.245305789025</v>
      </c>
      <c r="E167">
        <v>169.71026097997299</v>
      </c>
      <c r="F167">
        <v>351.73401168172302</v>
      </c>
      <c r="G167">
        <v>159.02695250561499</v>
      </c>
      <c r="H167">
        <v>212.10557211443501</v>
      </c>
      <c r="I167">
        <v>165.45345798355299</v>
      </c>
      <c r="J167">
        <v>330.79248124012599</v>
      </c>
      <c r="K167">
        <v>153.46258925585099</v>
      </c>
      <c r="L167">
        <v>240.49226155213199</v>
      </c>
      <c r="M167">
        <v>155.65258195485899</v>
      </c>
      <c r="N167">
        <v>302.335062373494</v>
      </c>
      <c r="O167">
        <v>256.77265981791101</v>
      </c>
      <c r="P167">
        <v>269.70984484535398</v>
      </c>
      <c r="Q167">
        <v>260.51883197486001</v>
      </c>
      <c r="S167" s="1">
        <f>B167-D167</f>
        <v>49.076514462536011</v>
      </c>
      <c r="T167" s="1">
        <f>C167-E167</f>
        <v>-0.67489650234398368</v>
      </c>
      <c r="V167" s="1">
        <f>F167-B167</f>
        <v>44.412191430162011</v>
      </c>
      <c r="W167" s="1">
        <f>J167-B167</f>
        <v>23.470660988564987</v>
      </c>
      <c r="X167" s="1">
        <f>D167-H167</f>
        <v>46.139733674589991</v>
      </c>
      <c r="Y167" s="1">
        <f>D167-L167</f>
        <v>17.753044236893004</v>
      </c>
      <c r="Z167" s="1">
        <f>C167-K167</f>
        <v>15.572775221778016</v>
      </c>
      <c r="AA167" s="1">
        <f>E167-M167</f>
        <v>14.057679025113998</v>
      </c>
      <c r="AB167" s="1"/>
      <c r="AC167" t="b">
        <f>AND(($Z167&gt;$AM$3),($AA167&gt;$AM$3),(ABS($W167)&lt;$AM$5),(ABS($Y167)&lt;$AM$5))</f>
        <v>0</v>
      </c>
      <c r="AD167" t="b">
        <f>AND((ABS($Z167)&lt;$AM$5),(ABS($AA167)&lt;$AM$5),($W167&gt;$AM$4),($Y167&gt;$AM$4))</f>
        <v>0</v>
      </c>
      <c r="AE167" t="b">
        <f>AND((ABS($Z167)&lt;$AM$5),(ABS($AA167)&lt;$AM$5),(ABS($W167)&lt;$AM$5),(ABS($Y167)&lt;$AM$5))</f>
        <v>1</v>
      </c>
      <c r="AF167" t="b">
        <f>AND(($Z167&lt;-$AM$3),(ABS($AA167)&lt;$AM$5),(ABS($W167)&lt;$AM$5),($Y167&gt;$AM$4))</f>
        <v>0</v>
      </c>
      <c r="AG167" t="b">
        <f>AND((ABS($Z167)&lt;$AM$5),($AA167&lt;-$AM$3),($W167&gt;$AM$4),(ABS($Y167)&lt;$AM$5))</f>
        <v>0</v>
      </c>
      <c r="AH167" t="b">
        <f>AND(($Z167&lt;-$AM$3),($AA167&lt;-$AM$3),(ABS($W167)&lt;$AM$5),(ABS($Y167)&lt;$AM$5))</f>
        <v>0</v>
      </c>
      <c r="AI167">
        <f t="shared" si="2"/>
        <v>2</v>
      </c>
      <c r="AJ167" t="str">
        <f>VLOOKUP(AI167,Sheet1!$A$1:$B$7,2)</f>
        <v>flip</v>
      </c>
    </row>
    <row r="168" spans="2:36" x14ac:dyDescent="0.35">
      <c r="B168">
        <v>308.82112596460598</v>
      </c>
      <c r="C168">
        <v>171.49464627400999</v>
      </c>
      <c r="D168">
        <v>259.54837455568702</v>
      </c>
      <c r="E168">
        <v>167.882977943339</v>
      </c>
      <c r="F168">
        <v>351.31630172849998</v>
      </c>
      <c r="G168">
        <v>160.36306691724201</v>
      </c>
      <c r="H168">
        <v>214.89670209598299</v>
      </c>
      <c r="I168">
        <v>163.498119975245</v>
      </c>
      <c r="J168">
        <v>330.60403013304699</v>
      </c>
      <c r="K168">
        <v>149.762300648598</v>
      </c>
      <c r="L168">
        <v>240.094412612312</v>
      </c>
      <c r="M168">
        <v>153.56806047371001</v>
      </c>
      <c r="N168">
        <v>306.05321875115698</v>
      </c>
      <c r="O168">
        <v>256.68159484863202</v>
      </c>
      <c r="P168">
        <v>274.55986806378297</v>
      </c>
      <c r="Q168">
        <v>256.67577312058103</v>
      </c>
      <c r="S168" s="1">
        <f>B168-D168</f>
        <v>49.272751408918964</v>
      </c>
      <c r="T168" s="1">
        <f>C168-E168</f>
        <v>3.6116683306709945</v>
      </c>
      <c r="V168" s="1">
        <f>F168-B168</f>
        <v>42.495175763893997</v>
      </c>
      <c r="W168" s="1">
        <f>J168-B168</f>
        <v>21.782904168441007</v>
      </c>
      <c r="X168" s="1">
        <f>D168-H168</f>
        <v>44.651672459704031</v>
      </c>
      <c r="Y168" s="1">
        <f>D168-L168</f>
        <v>19.45396194337502</v>
      </c>
      <c r="Z168" s="1">
        <f>C168-K168</f>
        <v>21.732345625411995</v>
      </c>
      <c r="AA168" s="1">
        <f>E168-M168</f>
        <v>14.314917469628995</v>
      </c>
      <c r="AB168" s="1"/>
      <c r="AC168" t="b">
        <f>AND(($Z168&gt;$AM$3),($AA168&gt;$AM$3),(ABS($W168)&lt;$AM$5),(ABS($Y168)&lt;$AM$5))</f>
        <v>0</v>
      </c>
      <c r="AD168" t="b">
        <f>AND((ABS($Z168)&lt;$AM$5),(ABS($AA168)&lt;$AM$5),($W168&gt;$AM$4),($Y168&gt;$AM$4))</f>
        <v>0</v>
      </c>
      <c r="AE168" t="b">
        <f>AND((ABS($Z168)&lt;$AM$5),(ABS($AA168)&lt;$AM$5),(ABS($W168)&lt;$AM$5),(ABS($Y168)&lt;$AM$5))</f>
        <v>1</v>
      </c>
      <c r="AF168" t="b">
        <f>AND(($Z168&lt;-$AM$3),(ABS($AA168)&lt;$AM$5),(ABS($W168)&lt;$AM$5),($Y168&gt;$AM$4))</f>
        <v>0</v>
      </c>
      <c r="AG168" t="b">
        <f>AND((ABS($Z168)&lt;$AM$5),($AA168&lt;-$AM$3),($W168&gt;$AM$4),(ABS($Y168)&lt;$AM$5))</f>
        <v>0</v>
      </c>
      <c r="AH168" t="b">
        <f>AND(($Z168&lt;-$AM$3),($AA168&lt;-$AM$3),(ABS($W168)&lt;$AM$5),(ABS($Y168)&lt;$AM$5))</f>
        <v>0</v>
      </c>
      <c r="AI168">
        <f t="shared" si="2"/>
        <v>2</v>
      </c>
      <c r="AJ168" t="str">
        <f>VLOOKUP(AI168,Sheet1!$A$1:$B$7,2)</f>
        <v>flip</v>
      </c>
    </row>
    <row r="169" spans="2:36" x14ac:dyDescent="0.35">
      <c r="B169">
        <v>310.935187558238</v>
      </c>
      <c r="C169">
        <v>169.885514967033</v>
      </c>
      <c r="D169">
        <v>260.76365586894002</v>
      </c>
      <c r="E169">
        <v>168.47936839936301</v>
      </c>
      <c r="F169">
        <v>353.516961409582</v>
      </c>
      <c r="G169">
        <v>157.67784844493201</v>
      </c>
      <c r="H169">
        <v>221.789575850982</v>
      </c>
      <c r="I169">
        <v>162.479897755145</v>
      </c>
      <c r="J169">
        <v>321.87159919437403</v>
      </c>
      <c r="K169">
        <v>153.83399866600101</v>
      </c>
      <c r="L169">
        <v>260.44682941165502</v>
      </c>
      <c r="M169">
        <v>152.911058187988</v>
      </c>
      <c r="N169">
        <v>307.68783864628398</v>
      </c>
      <c r="O169">
        <v>256.50175808348001</v>
      </c>
      <c r="P169">
        <v>276.49123639291997</v>
      </c>
      <c r="Q169">
        <v>256.97865492193603</v>
      </c>
      <c r="S169" s="1">
        <f>B169-D169</f>
        <v>50.171531689297979</v>
      </c>
      <c r="T169" s="1">
        <f>C169-E169</f>
        <v>1.4061465676699925</v>
      </c>
      <c r="V169" s="1">
        <f>F169-B169</f>
        <v>42.581773851343996</v>
      </c>
      <c r="W169" s="1">
        <f>J169-B169</f>
        <v>10.936411636136029</v>
      </c>
      <c r="X169" s="1">
        <f>D169-H169</f>
        <v>38.974080017958016</v>
      </c>
      <c r="Y169" s="1">
        <f>D169-L169</f>
        <v>0.31682645728500347</v>
      </c>
      <c r="Z169" s="1">
        <f>C169-K169</f>
        <v>16.051516301031995</v>
      </c>
      <c r="AA169" s="1">
        <f>E169-M169</f>
        <v>15.568310211375007</v>
      </c>
      <c r="AB169" s="1"/>
      <c r="AC169" t="b">
        <f>AND(($Z169&gt;$AM$3),($AA169&gt;$AM$3),(ABS($W169)&lt;$AM$5),(ABS($Y169)&lt;$AM$5))</f>
        <v>0</v>
      </c>
      <c r="AD169" t="b">
        <f>AND((ABS($Z169)&lt;$AM$5),(ABS($AA169)&lt;$AM$5),($W169&gt;$AM$4),($Y169&gt;$AM$4))</f>
        <v>0</v>
      </c>
      <c r="AE169" t="b">
        <f>AND((ABS($Z169)&lt;$AM$5),(ABS($AA169)&lt;$AM$5),(ABS($W169)&lt;$AM$5),(ABS($Y169)&lt;$AM$5))</f>
        <v>1</v>
      </c>
      <c r="AF169" t="b">
        <f>AND(($Z169&lt;-$AM$3),(ABS($AA169)&lt;$AM$5),(ABS($W169)&lt;$AM$5),($Y169&gt;$AM$4))</f>
        <v>0</v>
      </c>
      <c r="AG169" t="b">
        <f>AND((ABS($Z169)&lt;$AM$5),($AA169&lt;-$AM$3),($W169&gt;$AM$4),(ABS($Y169)&lt;$AM$5))</f>
        <v>0</v>
      </c>
      <c r="AH169" t="b">
        <f>AND(($Z169&lt;-$AM$3),($AA169&lt;-$AM$3),(ABS($W169)&lt;$AM$5),(ABS($Y169)&lt;$AM$5))</f>
        <v>0</v>
      </c>
      <c r="AI169">
        <f t="shared" si="2"/>
        <v>2</v>
      </c>
      <c r="AJ169" t="str">
        <f>VLOOKUP(AI169,Sheet1!$A$1:$B$7,2)</f>
        <v>flip</v>
      </c>
    </row>
    <row r="170" spans="2:36" x14ac:dyDescent="0.35">
      <c r="B170">
        <v>314.44251423575099</v>
      </c>
      <c r="C170">
        <v>168.155627260752</v>
      </c>
      <c r="D170">
        <v>264.073171992249</v>
      </c>
      <c r="E170">
        <v>169.11332039702</v>
      </c>
      <c r="F170">
        <v>357.69577725427001</v>
      </c>
      <c r="G170">
        <v>161.14011929856699</v>
      </c>
      <c r="H170">
        <v>221.08287744989099</v>
      </c>
      <c r="I170">
        <v>159.96676164752</v>
      </c>
      <c r="J170">
        <v>331.61086819183203</v>
      </c>
      <c r="K170">
        <v>157.268547719427</v>
      </c>
      <c r="L170">
        <v>243.549717907656</v>
      </c>
      <c r="M170">
        <v>156.490305926784</v>
      </c>
      <c r="N170">
        <v>308.71446389534202</v>
      </c>
      <c r="O170">
        <v>258.01120560466597</v>
      </c>
      <c r="P170">
        <v>275.26797229833102</v>
      </c>
      <c r="Q170">
        <v>256.80829231633101</v>
      </c>
      <c r="S170" s="1">
        <f>B170-D170</f>
        <v>50.36934224350199</v>
      </c>
      <c r="T170" s="1">
        <f>C170-E170</f>
        <v>-0.95769313626800567</v>
      </c>
      <c r="V170" s="1">
        <f>F170-B170</f>
        <v>43.253263018519021</v>
      </c>
      <c r="W170" s="1">
        <f>J170-B170</f>
        <v>17.168353956081035</v>
      </c>
      <c r="X170" s="1">
        <f>D170-H170</f>
        <v>42.990294542358015</v>
      </c>
      <c r="Y170" s="1">
        <f>D170-L170</f>
        <v>20.523454084592998</v>
      </c>
      <c r="Z170" s="1">
        <f>C170-K170</f>
        <v>10.887079541324994</v>
      </c>
      <c r="AA170" s="1">
        <f>E170-M170</f>
        <v>12.623014470236001</v>
      </c>
      <c r="AB170" s="1"/>
      <c r="AC170" t="b">
        <f>AND(($Z170&gt;$AM$3),($AA170&gt;$AM$3),(ABS($W170)&lt;$AM$5),(ABS($Y170)&lt;$AM$5))</f>
        <v>0</v>
      </c>
      <c r="AD170" t="b">
        <f>AND((ABS($Z170)&lt;$AM$5),(ABS($AA170)&lt;$AM$5),($W170&gt;$AM$4),($Y170&gt;$AM$4))</f>
        <v>0</v>
      </c>
      <c r="AE170" t="b">
        <f>AND((ABS($Z170)&lt;$AM$5),(ABS($AA170)&lt;$AM$5),(ABS($W170)&lt;$AM$5),(ABS($Y170)&lt;$AM$5))</f>
        <v>1</v>
      </c>
      <c r="AF170" t="b">
        <f>AND(($Z170&lt;-$AM$3),(ABS($AA170)&lt;$AM$5),(ABS($W170)&lt;$AM$5),($Y170&gt;$AM$4))</f>
        <v>0</v>
      </c>
      <c r="AG170" t="b">
        <f>AND((ABS($Z170)&lt;$AM$5),($AA170&lt;-$AM$3),($W170&gt;$AM$4),(ABS($Y170)&lt;$AM$5))</f>
        <v>0</v>
      </c>
      <c r="AH170" t="b">
        <f>AND(($Z170&lt;-$AM$3),($AA170&lt;-$AM$3),(ABS($W170)&lt;$AM$5),(ABS($Y170)&lt;$AM$5))</f>
        <v>0</v>
      </c>
      <c r="AI170">
        <f t="shared" si="2"/>
        <v>2</v>
      </c>
      <c r="AJ170" t="str">
        <f>VLOOKUP(AI170,Sheet1!$A$1:$B$7,2)</f>
        <v>flip</v>
      </c>
    </row>
    <row r="171" spans="2:36" x14ac:dyDescent="0.35">
      <c r="B171">
        <v>312.26640746491699</v>
      </c>
      <c r="C171">
        <v>168.43826366529399</v>
      </c>
      <c r="D171">
        <v>263.13595932995099</v>
      </c>
      <c r="E171">
        <v>167.96315650859199</v>
      </c>
      <c r="F171">
        <v>355.85433405534098</v>
      </c>
      <c r="G171">
        <v>158.612117001168</v>
      </c>
      <c r="H171">
        <v>221.00042792104799</v>
      </c>
      <c r="I171">
        <v>158.60268977933401</v>
      </c>
      <c r="J171">
        <v>320.38878526732799</v>
      </c>
      <c r="K171">
        <v>151.41288612156001</v>
      </c>
      <c r="L171">
        <v>240.68823743582101</v>
      </c>
      <c r="M171">
        <v>157.83567529400099</v>
      </c>
      <c r="N171">
        <v>306.816603011241</v>
      </c>
      <c r="O171">
        <v>256.792130258572</v>
      </c>
      <c r="P171">
        <v>275.58374775529398</v>
      </c>
      <c r="Q171">
        <v>256.39013633163398</v>
      </c>
      <c r="S171" s="1">
        <f>B171-D171</f>
        <v>49.130448134966002</v>
      </c>
      <c r="T171" s="1">
        <f>C171-E171</f>
        <v>0.47510715670199488</v>
      </c>
      <c r="V171" s="1">
        <f>F171-B171</f>
        <v>43.58792659042399</v>
      </c>
      <c r="W171" s="1">
        <f>J171-B171</f>
        <v>8.1223778024109947</v>
      </c>
      <c r="X171" s="1">
        <f>D171-H171</f>
        <v>42.135531408903006</v>
      </c>
      <c r="Y171" s="1">
        <f>D171-L171</f>
        <v>22.447721894129984</v>
      </c>
      <c r="Z171" s="1">
        <f>C171-K171</f>
        <v>17.025377543733981</v>
      </c>
      <c r="AA171" s="1">
        <f>E171-M171</f>
        <v>10.127481214591</v>
      </c>
      <c r="AB171" s="1"/>
      <c r="AC171" t="b">
        <f>AND(($Z171&gt;$AM$3),($AA171&gt;$AM$3),(ABS($W171)&lt;$AM$5),(ABS($Y171)&lt;$AM$5))</f>
        <v>0</v>
      </c>
      <c r="AD171" t="b">
        <f>AND((ABS($Z171)&lt;$AM$5),(ABS($AA171)&lt;$AM$5),($W171&gt;$AM$4),($Y171&gt;$AM$4))</f>
        <v>0</v>
      </c>
      <c r="AE171" t="b">
        <f>AND((ABS($Z171)&lt;$AM$5),(ABS($AA171)&lt;$AM$5),(ABS($W171)&lt;$AM$5),(ABS($Y171)&lt;$AM$5))</f>
        <v>1</v>
      </c>
      <c r="AF171" t="b">
        <f>AND(($Z171&lt;-$AM$3),(ABS($AA171)&lt;$AM$5),(ABS($W171)&lt;$AM$5),($Y171&gt;$AM$4))</f>
        <v>0</v>
      </c>
      <c r="AG171" t="b">
        <f>AND((ABS($Z171)&lt;$AM$5),($AA171&lt;-$AM$3),($W171&gt;$AM$4),(ABS($Y171)&lt;$AM$5))</f>
        <v>0</v>
      </c>
      <c r="AH171" t="b">
        <f>AND(($Z171&lt;-$AM$3),($AA171&lt;-$AM$3),(ABS($W171)&lt;$AM$5),(ABS($Y171)&lt;$AM$5))</f>
        <v>0</v>
      </c>
      <c r="AI171">
        <f t="shared" si="2"/>
        <v>2</v>
      </c>
      <c r="AJ171" t="str">
        <f>VLOOKUP(AI171,Sheet1!$A$1:$B$7,2)</f>
        <v>flip</v>
      </c>
    </row>
    <row r="172" spans="2:36" x14ac:dyDescent="0.35">
      <c r="B172">
        <v>311.20877547663298</v>
      </c>
      <c r="C172">
        <v>168.92198655368401</v>
      </c>
      <c r="D172">
        <v>263.19219845354399</v>
      </c>
      <c r="E172">
        <v>168.102973550873</v>
      </c>
      <c r="F172">
        <v>350.35545120118701</v>
      </c>
      <c r="G172">
        <v>155.25301040100999</v>
      </c>
      <c r="H172">
        <v>220.80929628103999</v>
      </c>
      <c r="I172">
        <v>159.02950165891701</v>
      </c>
      <c r="J172">
        <v>335.83845310301501</v>
      </c>
      <c r="K172">
        <v>150.22234055759</v>
      </c>
      <c r="L172">
        <v>241.93349298896001</v>
      </c>
      <c r="M172">
        <v>155.73794858904199</v>
      </c>
      <c r="N172">
        <v>306.75718889040502</v>
      </c>
      <c r="O172">
        <v>256.16725913565898</v>
      </c>
      <c r="P172">
        <v>276.27534164259902</v>
      </c>
      <c r="Q172">
        <v>255.55856458732401</v>
      </c>
      <c r="S172" s="1">
        <f>B172-D172</f>
        <v>48.016577023088985</v>
      </c>
      <c r="T172" s="1">
        <f>C172-E172</f>
        <v>0.81901300281100475</v>
      </c>
      <c r="V172" s="1">
        <f>F172-B172</f>
        <v>39.146675724554029</v>
      </c>
      <c r="W172" s="1">
        <f>J172-B172</f>
        <v>24.629677626382033</v>
      </c>
      <c r="X172" s="1">
        <f>D172-H172</f>
        <v>42.382902172504004</v>
      </c>
      <c r="Y172" s="1">
        <f>D172-L172</f>
        <v>21.258705464583983</v>
      </c>
      <c r="Z172" s="1">
        <f>C172-K172</f>
        <v>18.699645996094006</v>
      </c>
      <c r="AA172" s="1">
        <f>E172-M172</f>
        <v>12.365024961831011</v>
      </c>
      <c r="AB172" s="1"/>
      <c r="AC172" t="b">
        <f>AND(($Z172&gt;$AM$3),($AA172&gt;$AM$3),(ABS($W172)&lt;$AM$5),(ABS($Y172)&lt;$AM$5))</f>
        <v>0</v>
      </c>
      <c r="AD172" t="b">
        <f>AND((ABS($Z172)&lt;$AM$5),(ABS($AA172)&lt;$AM$5),($W172&gt;$AM$4),($Y172&gt;$AM$4))</f>
        <v>0</v>
      </c>
      <c r="AE172" t="b">
        <f>AND((ABS($Z172)&lt;$AM$5),(ABS($AA172)&lt;$AM$5),(ABS($W172)&lt;$AM$5),(ABS($Y172)&lt;$AM$5))</f>
        <v>1</v>
      </c>
      <c r="AF172" t="b">
        <f>AND(($Z172&lt;-$AM$3),(ABS($AA172)&lt;$AM$5),(ABS($W172)&lt;$AM$5),($Y172&gt;$AM$4))</f>
        <v>0</v>
      </c>
      <c r="AG172" t="b">
        <f>AND((ABS($Z172)&lt;$AM$5),($AA172&lt;-$AM$3),($W172&gt;$AM$4),(ABS($Y172)&lt;$AM$5))</f>
        <v>0</v>
      </c>
      <c r="AH172" t="b">
        <f>AND(($Z172&lt;-$AM$3),($AA172&lt;-$AM$3),(ABS($W172)&lt;$AM$5),(ABS($Y172)&lt;$AM$5))</f>
        <v>0</v>
      </c>
      <c r="AI172">
        <f t="shared" si="2"/>
        <v>2</v>
      </c>
      <c r="AJ172" t="str">
        <f>VLOOKUP(AI172,Sheet1!$A$1:$B$7,2)</f>
        <v>flip</v>
      </c>
    </row>
    <row r="173" spans="2:36" x14ac:dyDescent="0.35">
      <c r="B173">
        <v>311.06524450895699</v>
      </c>
      <c r="C173">
        <v>167.43842312447799</v>
      </c>
      <c r="D173">
        <v>261.45686289710397</v>
      </c>
      <c r="E173">
        <v>166.25929721566101</v>
      </c>
      <c r="F173">
        <v>349.70461491348198</v>
      </c>
      <c r="G173">
        <v>155.33816025070601</v>
      </c>
      <c r="H173">
        <v>218.374578828495</v>
      </c>
      <c r="I173">
        <v>161.42053390406099</v>
      </c>
      <c r="J173">
        <v>336.47290607952499</v>
      </c>
      <c r="K173">
        <v>151.12337527769</v>
      </c>
      <c r="L173">
        <v>249.183167371704</v>
      </c>
      <c r="M173">
        <v>146.60021533925701</v>
      </c>
      <c r="N173">
        <v>305.86949244494599</v>
      </c>
      <c r="O173">
        <v>255.865632071303</v>
      </c>
      <c r="P173">
        <v>275.78575965917503</v>
      </c>
      <c r="Q173">
        <v>255.16988403449301</v>
      </c>
      <c r="S173" s="1">
        <f>B173-D173</f>
        <v>49.608381611853019</v>
      </c>
      <c r="T173" s="1">
        <f>C173-E173</f>
        <v>1.1791259088169852</v>
      </c>
      <c r="V173" s="1">
        <f>F173-B173</f>
        <v>38.639370404524982</v>
      </c>
      <c r="W173" s="1">
        <f>J173-B173</f>
        <v>25.407661570567996</v>
      </c>
      <c r="X173" s="1">
        <f>D173-H173</f>
        <v>43.082284068608971</v>
      </c>
      <c r="Y173" s="1">
        <f>D173-L173</f>
        <v>12.273695525399972</v>
      </c>
      <c r="Z173" s="1">
        <f>C173-K173</f>
        <v>16.315047846787991</v>
      </c>
      <c r="AA173" s="1">
        <f>E173-M173</f>
        <v>19.659081876404002</v>
      </c>
      <c r="AB173" s="1"/>
      <c r="AC173" t="b">
        <f>AND(($Z173&gt;$AM$3),($AA173&gt;$AM$3),(ABS($W173)&lt;$AM$5),(ABS($Y173)&lt;$AM$5))</f>
        <v>0</v>
      </c>
      <c r="AD173" t="b">
        <f>AND((ABS($Z173)&lt;$AM$5),(ABS($AA173)&lt;$AM$5),($W173&gt;$AM$4),($Y173&gt;$AM$4))</f>
        <v>0</v>
      </c>
      <c r="AE173" t="b">
        <f>AND((ABS($Z173)&lt;$AM$5),(ABS($AA173)&lt;$AM$5),(ABS($W173)&lt;$AM$5),(ABS($Y173)&lt;$AM$5))</f>
        <v>1</v>
      </c>
      <c r="AF173" t="b">
        <f>AND(($Z173&lt;-$AM$3),(ABS($AA173)&lt;$AM$5),(ABS($W173)&lt;$AM$5),($Y173&gt;$AM$4))</f>
        <v>0</v>
      </c>
      <c r="AG173" t="b">
        <f>AND((ABS($Z173)&lt;$AM$5),($AA173&lt;-$AM$3),($W173&gt;$AM$4),(ABS($Y173)&lt;$AM$5))</f>
        <v>0</v>
      </c>
      <c r="AH173" t="b">
        <f>AND(($Z173&lt;-$AM$3),($AA173&lt;-$AM$3),(ABS($W173)&lt;$AM$5),(ABS($Y173)&lt;$AM$5))</f>
        <v>0</v>
      </c>
      <c r="AI173">
        <f t="shared" si="2"/>
        <v>2</v>
      </c>
      <c r="AJ173" t="str">
        <f>VLOOKUP(AI173,Sheet1!$A$1:$B$7,2)</f>
        <v>flip</v>
      </c>
    </row>
    <row r="174" spans="2:36" x14ac:dyDescent="0.35">
      <c r="B174">
        <v>309.37823556234099</v>
      </c>
      <c r="C174">
        <v>169.09867099173201</v>
      </c>
      <c r="D174">
        <v>261.232082855079</v>
      </c>
      <c r="E174">
        <v>167.026458562806</v>
      </c>
      <c r="F174">
        <v>352.78508335493098</v>
      </c>
      <c r="G174">
        <v>156.26163313303101</v>
      </c>
      <c r="H174">
        <v>220.08075925034501</v>
      </c>
      <c r="I174">
        <v>158.395134117336</v>
      </c>
      <c r="J174">
        <v>317.35756631522702</v>
      </c>
      <c r="K174">
        <v>153.48844370932699</v>
      </c>
      <c r="L174">
        <v>243.04041954389999</v>
      </c>
      <c r="M174">
        <v>158.74852380087199</v>
      </c>
      <c r="N174">
        <v>305.74789182834701</v>
      </c>
      <c r="O174">
        <v>256.18483077648</v>
      </c>
      <c r="P174">
        <v>275.09742483708499</v>
      </c>
      <c r="Q174">
        <v>256.83594879085803</v>
      </c>
      <c r="S174" s="1">
        <f>B174-D174</f>
        <v>48.14615270726199</v>
      </c>
      <c r="T174" s="1">
        <f>C174-E174</f>
        <v>2.072212428926008</v>
      </c>
      <c r="V174" s="1">
        <f>F174-B174</f>
        <v>43.406847792589986</v>
      </c>
      <c r="W174" s="1">
        <f>J174-B174</f>
        <v>7.9793307528860282</v>
      </c>
      <c r="X174" s="1">
        <f>D174-H174</f>
        <v>41.151323604733989</v>
      </c>
      <c r="Y174" s="1">
        <f>D174-L174</f>
        <v>18.191663311179013</v>
      </c>
      <c r="Z174" s="1">
        <f>C174-K174</f>
        <v>15.61022728240502</v>
      </c>
      <c r="AA174" s="1">
        <f>E174-M174</f>
        <v>8.2779347619340058</v>
      </c>
      <c r="AB174" s="1"/>
      <c r="AC174" t="b">
        <f>AND(($Z174&gt;$AM$3),($AA174&gt;$AM$3),(ABS($W174)&lt;$AM$5),(ABS($Y174)&lt;$AM$5))</f>
        <v>0</v>
      </c>
      <c r="AD174" t="b">
        <f>AND((ABS($Z174)&lt;$AM$5),(ABS($AA174)&lt;$AM$5),($W174&gt;$AM$4),($Y174&gt;$AM$4))</f>
        <v>0</v>
      </c>
      <c r="AE174" t="b">
        <f>AND((ABS($Z174)&lt;$AM$5),(ABS($AA174)&lt;$AM$5),(ABS($W174)&lt;$AM$5),(ABS($Y174)&lt;$AM$5))</f>
        <v>1</v>
      </c>
      <c r="AF174" t="b">
        <f>AND(($Z174&lt;-$AM$3),(ABS($AA174)&lt;$AM$5),(ABS($W174)&lt;$AM$5),($Y174&gt;$AM$4))</f>
        <v>0</v>
      </c>
      <c r="AG174" t="b">
        <f>AND((ABS($Z174)&lt;$AM$5),($AA174&lt;-$AM$3),($W174&gt;$AM$4),(ABS($Y174)&lt;$AM$5))</f>
        <v>0</v>
      </c>
      <c r="AH174" t="b">
        <f>AND(($Z174&lt;-$AM$3),($AA174&lt;-$AM$3),(ABS($W174)&lt;$AM$5),(ABS($Y174)&lt;$AM$5))</f>
        <v>0</v>
      </c>
      <c r="AI174">
        <f t="shared" si="2"/>
        <v>2</v>
      </c>
      <c r="AJ174" t="str">
        <f>VLOOKUP(AI174,Sheet1!$A$1:$B$7,2)</f>
        <v>flip</v>
      </c>
    </row>
    <row r="175" spans="2:36" x14ac:dyDescent="0.35">
      <c r="B175">
        <v>310.65525699753999</v>
      </c>
      <c r="C175">
        <v>164.686170582035</v>
      </c>
      <c r="D175">
        <v>260.51833889495703</v>
      </c>
      <c r="E175">
        <v>164.743268131957</v>
      </c>
      <c r="F175">
        <v>349.093919124271</v>
      </c>
      <c r="G175">
        <v>154.71894826747899</v>
      </c>
      <c r="H175">
        <v>218.54618982492801</v>
      </c>
      <c r="I175">
        <v>157.14879751709501</v>
      </c>
      <c r="J175">
        <v>320.91621965405301</v>
      </c>
      <c r="K175">
        <v>148.84109819666199</v>
      </c>
      <c r="L175">
        <v>231.38445138554599</v>
      </c>
      <c r="M175">
        <v>148.91934384755299</v>
      </c>
      <c r="N175">
        <v>305.32807915131599</v>
      </c>
      <c r="O175">
        <v>253.02898866681599</v>
      </c>
      <c r="P175">
        <v>270.84670128603801</v>
      </c>
      <c r="Q175">
        <v>257.29544625473801</v>
      </c>
      <c r="S175" s="1">
        <f>B175-D175</f>
        <v>50.136918102582968</v>
      </c>
      <c r="T175" s="1">
        <f>C175-E175</f>
        <v>-5.7097549921991231E-2</v>
      </c>
      <c r="V175" s="1">
        <f>F175-B175</f>
        <v>38.438662126731003</v>
      </c>
      <c r="W175" s="1">
        <f>J175-B175</f>
        <v>10.260962656513016</v>
      </c>
      <c r="X175" s="1">
        <f>D175-H175</f>
        <v>41.972149070029019</v>
      </c>
      <c r="Y175" s="1">
        <f>D175-L175</f>
        <v>29.133887509411039</v>
      </c>
      <c r="Z175" s="1">
        <f>C175-K175</f>
        <v>15.845072385373015</v>
      </c>
      <c r="AA175" s="1">
        <f>E175-M175</f>
        <v>15.823924284404001</v>
      </c>
      <c r="AB175" s="1"/>
      <c r="AC175" t="b">
        <f>AND(($Z175&gt;$AM$3),($AA175&gt;$AM$3),(ABS($W175)&lt;$AM$5),(ABS($Y175)&lt;$AM$5))</f>
        <v>0</v>
      </c>
      <c r="AD175" t="b">
        <f>AND((ABS($Z175)&lt;$AM$5),(ABS($AA175)&lt;$AM$5),($W175&gt;$AM$4),($Y175&gt;$AM$4))</f>
        <v>0</v>
      </c>
      <c r="AE175" t="b">
        <f>AND((ABS($Z175)&lt;$AM$5),(ABS($AA175)&lt;$AM$5),(ABS($W175)&lt;$AM$5),(ABS($Y175)&lt;$AM$5))</f>
        <v>1</v>
      </c>
      <c r="AF175" t="b">
        <f>AND(($Z175&lt;-$AM$3),(ABS($AA175)&lt;$AM$5),(ABS($W175)&lt;$AM$5),($Y175&gt;$AM$4))</f>
        <v>0</v>
      </c>
      <c r="AG175" t="b">
        <f>AND((ABS($Z175)&lt;$AM$5),($AA175&lt;-$AM$3),($W175&gt;$AM$4),(ABS($Y175)&lt;$AM$5))</f>
        <v>0</v>
      </c>
      <c r="AH175" t="b">
        <f>AND(($Z175&lt;-$AM$3),($AA175&lt;-$AM$3),(ABS($W175)&lt;$AM$5),(ABS($Y175)&lt;$AM$5))</f>
        <v>0</v>
      </c>
      <c r="AI175">
        <f t="shared" si="2"/>
        <v>2</v>
      </c>
      <c r="AJ175" t="str">
        <f>VLOOKUP(AI175,Sheet1!$A$1:$B$7,2)</f>
        <v>flip</v>
      </c>
    </row>
    <row r="176" spans="2:36" x14ac:dyDescent="0.35">
      <c r="B176">
        <v>308.60203651078598</v>
      </c>
      <c r="C176">
        <v>166.417930715935</v>
      </c>
      <c r="D176">
        <v>261.37788359776101</v>
      </c>
      <c r="E176">
        <v>164.80910166121399</v>
      </c>
      <c r="F176">
        <v>348.48139131615301</v>
      </c>
      <c r="G176">
        <v>161.49784080069799</v>
      </c>
      <c r="H176">
        <v>218.44748787782001</v>
      </c>
      <c r="I176">
        <v>158.35734200023899</v>
      </c>
      <c r="J176">
        <v>321.03327409162699</v>
      </c>
      <c r="K176">
        <v>150.30351183127101</v>
      </c>
      <c r="L176">
        <v>228.57317956137899</v>
      </c>
      <c r="M176">
        <v>148.66090576946101</v>
      </c>
      <c r="N176">
        <v>304.775427506433</v>
      </c>
      <c r="O176">
        <v>254.07588184509899</v>
      </c>
      <c r="P176">
        <v>272.86410266942499</v>
      </c>
      <c r="Q176">
        <v>254.06633195614901</v>
      </c>
      <c r="S176" s="1">
        <f>B176-D176</f>
        <v>47.224152913024966</v>
      </c>
      <c r="T176" s="1">
        <f>C176-E176</f>
        <v>1.6088290547210136</v>
      </c>
      <c r="V176" s="1">
        <f>F176-B176</f>
        <v>39.879354805367029</v>
      </c>
      <c r="W176" s="1">
        <f>J176-B176</f>
        <v>12.431237580841014</v>
      </c>
      <c r="X176" s="1">
        <f>D176-H176</f>
        <v>42.930395719941004</v>
      </c>
      <c r="Y176" s="1">
        <f>D176-L176</f>
        <v>32.80470403638202</v>
      </c>
      <c r="Z176" s="1">
        <f>C176-K176</f>
        <v>16.114418884663991</v>
      </c>
      <c r="AA176" s="1">
        <f>E176-M176</f>
        <v>16.148195891752977</v>
      </c>
      <c r="AB176" s="1"/>
      <c r="AC176" t="b">
        <f>AND(($Z176&gt;$AM$3),($AA176&gt;$AM$3),(ABS($W176)&lt;$AM$5),(ABS($Y176)&lt;$AM$5))</f>
        <v>0</v>
      </c>
      <c r="AD176" t="b">
        <f>AND((ABS($Z176)&lt;$AM$5),(ABS($AA176)&lt;$AM$5),($W176&gt;$AM$4),($Y176&gt;$AM$4))</f>
        <v>0</v>
      </c>
      <c r="AE176" t="b">
        <f>AND((ABS($Z176)&lt;$AM$5),(ABS($AA176)&lt;$AM$5),(ABS($W176)&lt;$AM$5),(ABS($Y176)&lt;$AM$5))</f>
        <v>0</v>
      </c>
      <c r="AF176" t="b">
        <f>AND(($Z176&lt;-$AM$3),(ABS($AA176)&lt;$AM$5),(ABS($W176)&lt;$AM$5),($Y176&gt;$AM$4))</f>
        <v>0</v>
      </c>
      <c r="AG176" t="b">
        <f>AND((ABS($Z176)&lt;$AM$5),($AA176&lt;-$AM$3),($W176&gt;$AM$4),(ABS($Y176)&lt;$AM$5))</f>
        <v>0</v>
      </c>
      <c r="AH176" t="b">
        <f>AND(($Z176&lt;-$AM$3),($AA176&lt;-$AM$3),(ABS($W176)&lt;$AM$5),(ABS($Y176)&lt;$AM$5))</f>
        <v>0</v>
      </c>
      <c r="AI176">
        <f t="shared" si="2"/>
        <v>999</v>
      </c>
      <c r="AJ176" t="str">
        <f>VLOOKUP(AI176,Sheet1!$A$1:$B$7,2)</f>
        <v>not detected</v>
      </c>
    </row>
    <row r="177" spans="2:36" x14ac:dyDescent="0.35">
      <c r="B177">
        <v>308.17564845273398</v>
      </c>
      <c r="C177">
        <v>166.498639387005</v>
      </c>
      <c r="D177">
        <v>260.81062979796098</v>
      </c>
      <c r="E177">
        <v>163.35573224638199</v>
      </c>
      <c r="F177">
        <v>351.04391137193898</v>
      </c>
      <c r="G177">
        <v>155.700818438862</v>
      </c>
      <c r="H177">
        <v>218.470796943652</v>
      </c>
      <c r="I177">
        <v>156.768963997258</v>
      </c>
      <c r="J177">
        <v>332.43422955698298</v>
      </c>
      <c r="K177">
        <v>146.98276447191299</v>
      </c>
      <c r="L177">
        <v>234.84030194757099</v>
      </c>
      <c r="M177">
        <v>145.87276762182</v>
      </c>
      <c r="N177">
        <v>304.90993457571199</v>
      </c>
      <c r="O177">
        <v>251.791473453191</v>
      </c>
      <c r="P177">
        <v>273.38925378205801</v>
      </c>
      <c r="Q177">
        <v>255.556125761842</v>
      </c>
      <c r="S177" s="1">
        <f>B177-D177</f>
        <v>47.365018654772996</v>
      </c>
      <c r="T177" s="1">
        <f>C177-E177</f>
        <v>3.1429071406230094</v>
      </c>
      <c r="V177" s="1">
        <f>F177-B177</f>
        <v>42.868262919204994</v>
      </c>
      <c r="W177" s="1">
        <f>J177-B177</f>
        <v>24.258581104249004</v>
      </c>
      <c r="X177" s="1">
        <f>D177-H177</f>
        <v>42.33983285430898</v>
      </c>
      <c r="Y177" s="1">
        <f>D177-L177</f>
        <v>25.970327850389992</v>
      </c>
      <c r="Z177" s="1">
        <f>C177-K177</f>
        <v>19.515874915092013</v>
      </c>
      <c r="AA177" s="1">
        <f>E177-M177</f>
        <v>17.482964624561987</v>
      </c>
      <c r="AB177" s="1"/>
      <c r="AC177" t="b">
        <f>AND(($Z177&gt;$AM$3),($AA177&gt;$AM$3),(ABS($W177)&lt;$AM$5),(ABS($Y177)&lt;$AM$5))</f>
        <v>0</v>
      </c>
      <c r="AD177" t="b">
        <f>AND((ABS($Z177)&lt;$AM$5),(ABS($AA177)&lt;$AM$5),($W177&gt;$AM$4),($Y177&gt;$AM$4))</f>
        <v>0</v>
      </c>
      <c r="AE177" t="b">
        <f>AND((ABS($Z177)&lt;$AM$5),(ABS($AA177)&lt;$AM$5),(ABS($W177)&lt;$AM$5),(ABS($Y177)&lt;$AM$5))</f>
        <v>1</v>
      </c>
      <c r="AF177" t="b">
        <f>AND(($Z177&lt;-$AM$3),(ABS($AA177)&lt;$AM$5),(ABS($W177)&lt;$AM$5),($Y177&gt;$AM$4))</f>
        <v>0</v>
      </c>
      <c r="AG177" t="b">
        <f>AND((ABS($Z177)&lt;$AM$5),($AA177&lt;-$AM$3),($W177&gt;$AM$4),(ABS($Y177)&lt;$AM$5))</f>
        <v>0</v>
      </c>
      <c r="AH177" t="b">
        <f>AND(($Z177&lt;-$AM$3),($AA177&lt;-$AM$3),(ABS($W177)&lt;$AM$5),(ABS($Y177)&lt;$AM$5))</f>
        <v>0</v>
      </c>
      <c r="AI177">
        <f t="shared" si="2"/>
        <v>2</v>
      </c>
      <c r="AJ177" t="str">
        <f>VLOOKUP(AI177,Sheet1!$A$1:$B$7,2)</f>
        <v>flip</v>
      </c>
    </row>
    <row r="178" spans="2:36" x14ac:dyDescent="0.35">
      <c r="B178">
        <v>308.37951045465599</v>
      </c>
      <c r="C178">
        <v>169.53854964096999</v>
      </c>
      <c r="D178">
        <v>261.51168365237402</v>
      </c>
      <c r="E178">
        <v>168.00947314336901</v>
      </c>
      <c r="F178">
        <v>352.225303228055</v>
      </c>
      <c r="G178">
        <v>160.25638088363399</v>
      </c>
      <c r="H178">
        <v>217.61905808772701</v>
      </c>
      <c r="I178">
        <v>161.113249635595</v>
      </c>
      <c r="J178">
        <v>314.84762520210001</v>
      </c>
      <c r="K178">
        <v>155.549323825957</v>
      </c>
      <c r="L178">
        <v>245.870479927243</v>
      </c>
      <c r="M178">
        <v>158.519608092358</v>
      </c>
      <c r="N178">
        <v>306.105779132571</v>
      </c>
      <c r="O178">
        <v>256.71331845176599</v>
      </c>
      <c r="P178">
        <v>274.27562165222599</v>
      </c>
      <c r="Q178">
        <v>259.79123580783403</v>
      </c>
      <c r="S178" s="1">
        <f>B178-D178</f>
        <v>46.867826802281968</v>
      </c>
      <c r="T178" s="1">
        <f>C178-E178</f>
        <v>1.5290764976009825</v>
      </c>
      <c r="V178" s="1">
        <f>F178-B178</f>
        <v>43.845792773399012</v>
      </c>
      <c r="W178" s="1">
        <f>J178-B178</f>
        <v>6.4681147474440195</v>
      </c>
      <c r="X178" s="1">
        <f>D178-H178</f>
        <v>43.892625564647005</v>
      </c>
      <c r="Y178" s="1">
        <f>D178-L178</f>
        <v>15.641203725131021</v>
      </c>
      <c r="Z178" s="1">
        <f>C178-K178</f>
        <v>13.989225815012986</v>
      </c>
      <c r="AA178" s="1">
        <f>E178-M178</f>
        <v>9.4898650510110087</v>
      </c>
      <c r="AB178" s="1"/>
      <c r="AC178" t="b">
        <f>AND(($Z178&gt;$AM$3),($AA178&gt;$AM$3),(ABS($W178)&lt;$AM$5),(ABS($Y178)&lt;$AM$5))</f>
        <v>0</v>
      </c>
      <c r="AD178" t="b">
        <f>AND((ABS($Z178)&lt;$AM$5),(ABS($AA178)&lt;$AM$5),($W178&gt;$AM$4),($Y178&gt;$AM$4))</f>
        <v>0</v>
      </c>
      <c r="AE178" t="b">
        <f>AND((ABS($Z178)&lt;$AM$5),(ABS($AA178)&lt;$AM$5),(ABS($W178)&lt;$AM$5),(ABS($Y178)&lt;$AM$5))</f>
        <v>1</v>
      </c>
      <c r="AF178" t="b">
        <f>AND(($Z178&lt;-$AM$3),(ABS($AA178)&lt;$AM$5),(ABS($W178)&lt;$AM$5),($Y178&gt;$AM$4))</f>
        <v>0</v>
      </c>
      <c r="AG178" t="b">
        <f>AND((ABS($Z178)&lt;$AM$5),($AA178&lt;-$AM$3),($W178&gt;$AM$4),(ABS($Y178)&lt;$AM$5))</f>
        <v>0</v>
      </c>
      <c r="AH178" t="b">
        <f>AND(($Z178&lt;-$AM$3),($AA178&lt;-$AM$3),(ABS($W178)&lt;$AM$5),(ABS($Y178)&lt;$AM$5))</f>
        <v>0</v>
      </c>
      <c r="AI178">
        <f t="shared" si="2"/>
        <v>2</v>
      </c>
      <c r="AJ178" t="str">
        <f>VLOOKUP(AI178,Sheet1!$A$1:$B$7,2)</f>
        <v>flip</v>
      </c>
    </row>
    <row r="179" spans="2:36" x14ac:dyDescent="0.35">
      <c r="B179">
        <v>308.37668275757699</v>
      </c>
      <c r="C179">
        <v>173.016852687327</v>
      </c>
      <c r="D179">
        <v>261.61354679631899</v>
      </c>
      <c r="E179">
        <v>170.07774867164599</v>
      </c>
      <c r="F179">
        <v>353.26778948212802</v>
      </c>
      <c r="G179">
        <v>160.44929681822299</v>
      </c>
      <c r="H179">
        <v>218.74968952100599</v>
      </c>
      <c r="I179">
        <v>167.470230199317</v>
      </c>
      <c r="J179">
        <v>320.02619304928101</v>
      </c>
      <c r="K179">
        <v>157.98110574798901</v>
      </c>
      <c r="L179">
        <v>245.033327316597</v>
      </c>
      <c r="M179">
        <v>161.04567868512899</v>
      </c>
      <c r="N179">
        <v>305.39199178252699</v>
      </c>
      <c r="O179">
        <v>260.18415450041601</v>
      </c>
      <c r="P179">
        <v>274.509175618489</v>
      </c>
      <c r="Q179">
        <v>262.40161903816801</v>
      </c>
      <c r="S179" s="1">
        <f>B179-D179</f>
        <v>46.763135961258001</v>
      </c>
      <c r="T179" s="1">
        <f>C179-E179</f>
        <v>2.9391040156810107</v>
      </c>
      <c r="V179" s="1">
        <f>F179-B179</f>
        <v>44.891106724551037</v>
      </c>
      <c r="W179" s="1">
        <f>J179-B179</f>
        <v>11.649510291704019</v>
      </c>
      <c r="X179" s="1">
        <f>D179-H179</f>
        <v>42.863857275312995</v>
      </c>
      <c r="Y179" s="1">
        <f>D179-L179</f>
        <v>16.58021947972199</v>
      </c>
      <c r="Z179" s="1">
        <f>C179-K179</f>
        <v>15.035746939337997</v>
      </c>
      <c r="AA179" s="1">
        <f>E179-M179</f>
        <v>9.0320699865170013</v>
      </c>
      <c r="AB179" s="1"/>
      <c r="AC179" t="b">
        <f>AND(($Z179&gt;$AM$3),($AA179&gt;$AM$3),(ABS($W179)&lt;$AM$5),(ABS($Y179)&lt;$AM$5))</f>
        <v>0</v>
      </c>
      <c r="AD179" t="b">
        <f>AND((ABS($Z179)&lt;$AM$5),(ABS($AA179)&lt;$AM$5),($W179&gt;$AM$4),($Y179&gt;$AM$4))</f>
        <v>0</v>
      </c>
      <c r="AE179" t="b">
        <f>AND((ABS($Z179)&lt;$AM$5),(ABS($AA179)&lt;$AM$5),(ABS($W179)&lt;$AM$5),(ABS($Y179)&lt;$AM$5))</f>
        <v>1</v>
      </c>
      <c r="AF179" t="b">
        <f>AND(($Z179&lt;-$AM$3),(ABS($AA179)&lt;$AM$5),(ABS($W179)&lt;$AM$5),($Y179&gt;$AM$4))</f>
        <v>0</v>
      </c>
      <c r="AG179" t="b">
        <f>AND((ABS($Z179)&lt;$AM$5),($AA179&lt;-$AM$3),($W179&gt;$AM$4),(ABS($Y179)&lt;$AM$5))</f>
        <v>0</v>
      </c>
      <c r="AH179" t="b">
        <f>AND(($Z179&lt;-$AM$3),($AA179&lt;-$AM$3),(ABS($W179)&lt;$AM$5),(ABS($Y179)&lt;$AM$5))</f>
        <v>0</v>
      </c>
      <c r="AI179">
        <f t="shared" si="2"/>
        <v>2</v>
      </c>
      <c r="AJ179" t="str">
        <f>VLOOKUP(AI179,Sheet1!$A$1:$B$7,2)</f>
        <v>flip</v>
      </c>
    </row>
    <row r="180" spans="2:36" x14ac:dyDescent="0.35">
      <c r="B180">
        <v>314.09114168718497</v>
      </c>
      <c r="C180">
        <v>170.67551609325599</v>
      </c>
      <c r="D180">
        <v>267.50946671665099</v>
      </c>
      <c r="E180">
        <v>171.703869253081</v>
      </c>
      <c r="F180">
        <v>356.856978719268</v>
      </c>
      <c r="G180">
        <v>161.41468652963101</v>
      </c>
      <c r="H180">
        <v>222.463750131133</v>
      </c>
      <c r="I180">
        <v>160.81282311211601</v>
      </c>
      <c r="J180">
        <v>331.12994972940101</v>
      </c>
      <c r="K180">
        <v>155.04601024926001</v>
      </c>
      <c r="L180">
        <v>226.311873545955</v>
      </c>
      <c r="M180">
        <v>156.821357130248</v>
      </c>
      <c r="N180">
        <v>308.15554578157298</v>
      </c>
      <c r="O180">
        <v>260.42461625113202</v>
      </c>
      <c r="P180">
        <v>277.34744103598899</v>
      </c>
      <c r="Q180">
        <v>260.32207174482602</v>
      </c>
      <c r="S180" s="1">
        <f>B180-D180</f>
        <v>46.581674970533982</v>
      </c>
      <c r="T180" s="1">
        <f>C180-E180</f>
        <v>-1.0283531598250022</v>
      </c>
      <c r="V180" s="1">
        <f>F180-B180</f>
        <v>42.765837032083027</v>
      </c>
      <c r="W180" s="1">
        <f>J180-B180</f>
        <v>17.038808042216033</v>
      </c>
      <c r="X180" s="1">
        <f>D180-H180</f>
        <v>45.045716585517994</v>
      </c>
      <c r="Y180" s="1">
        <f>D180-L180</f>
        <v>41.197593170695995</v>
      </c>
      <c r="Z180" s="1">
        <f>C180-K180</f>
        <v>15.629505843995986</v>
      </c>
      <c r="AA180" s="1">
        <f>E180-M180</f>
        <v>14.882512122832992</v>
      </c>
      <c r="AB180" s="1"/>
      <c r="AC180" t="b">
        <f>AND(($Z180&gt;$AM$3),($AA180&gt;$AM$3),(ABS($W180)&lt;$AM$5),(ABS($Y180)&lt;$AM$5))</f>
        <v>0</v>
      </c>
      <c r="AD180" t="b">
        <f>AND((ABS($Z180)&lt;$AM$5),(ABS($AA180)&lt;$AM$5),($W180&gt;$AM$4),($Y180&gt;$AM$4))</f>
        <v>0</v>
      </c>
      <c r="AE180" t="b">
        <f>AND((ABS($Z180)&lt;$AM$5),(ABS($AA180)&lt;$AM$5),(ABS($W180)&lt;$AM$5),(ABS($Y180)&lt;$AM$5))</f>
        <v>0</v>
      </c>
      <c r="AF180" t="b">
        <f>AND(($Z180&lt;-$AM$3),(ABS($AA180)&lt;$AM$5),(ABS($W180)&lt;$AM$5),($Y180&gt;$AM$4))</f>
        <v>0</v>
      </c>
      <c r="AG180" t="b">
        <f>AND((ABS($Z180)&lt;$AM$5),($AA180&lt;-$AM$3),($W180&gt;$AM$4),(ABS($Y180)&lt;$AM$5))</f>
        <v>0</v>
      </c>
      <c r="AH180" t="b">
        <f>AND(($Z180&lt;-$AM$3),($AA180&lt;-$AM$3),(ABS($W180)&lt;$AM$5),(ABS($Y180)&lt;$AM$5))</f>
        <v>0</v>
      </c>
      <c r="AI180">
        <f t="shared" si="2"/>
        <v>999</v>
      </c>
      <c r="AJ180" t="str">
        <f>VLOOKUP(AI180,Sheet1!$A$1:$B$7,2)</f>
        <v>not detected</v>
      </c>
    </row>
    <row r="181" spans="2:36" x14ac:dyDescent="0.35">
      <c r="B181">
        <v>315.12867088378101</v>
      </c>
      <c r="C181">
        <v>168.83998515994</v>
      </c>
      <c r="D181">
        <v>267.17593031848497</v>
      </c>
      <c r="E181">
        <v>170.79837753707201</v>
      </c>
      <c r="F181">
        <v>356.65649028374298</v>
      </c>
      <c r="G181">
        <v>162.73379787582101</v>
      </c>
      <c r="H181">
        <v>222.69980673164699</v>
      </c>
      <c r="I181">
        <v>161.51853017020599</v>
      </c>
      <c r="J181">
        <v>333.38372687027902</v>
      </c>
      <c r="K181">
        <v>157.01891360776801</v>
      </c>
      <c r="L181">
        <v>231.29144605302099</v>
      </c>
      <c r="M181">
        <v>153.480162832248</v>
      </c>
      <c r="N181">
        <v>308.33878660277298</v>
      </c>
      <c r="O181">
        <v>257.06406413878699</v>
      </c>
      <c r="P181">
        <v>278.73414339424102</v>
      </c>
      <c r="Q181">
        <v>257.65044004670102</v>
      </c>
      <c r="S181" s="1">
        <f>B181-D181</f>
        <v>47.95274056529604</v>
      </c>
      <c r="T181" s="1">
        <f>C181-E181</f>
        <v>-1.9583923771320144</v>
      </c>
      <c r="V181" s="1">
        <f>F181-B181</f>
        <v>41.52781939996197</v>
      </c>
      <c r="W181" s="1">
        <f>J181-B181</f>
        <v>18.255055986498007</v>
      </c>
      <c r="X181" s="1">
        <f>D181-H181</f>
        <v>44.476123586837986</v>
      </c>
      <c r="Y181" s="1">
        <f>D181-L181</f>
        <v>35.884484265463982</v>
      </c>
      <c r="Z181" s="1">
        <f>C181-K181</f>
        <v>11.821071552171986</v>
      </c>
      <c r="AA181" s="1">
        <f>E181-M181</f>
        <v>17.318214704824015</v>
      </c>
      <c r="AB181" s="1"/>
      <c r="AC181" t="b">
        <f>AND(($Z181&gt;$AM$3),($AA181&gt;$AM$3),(ABS($W181)&lt;$AM$5),(ABS($Y181)&lt;$AM$5))</f>
        <v>0</v>
      </c>
      <c r="AD181" t="b">
        <f>AND((ABS($Z181)&lt;$AM$5),(ABS($AA181)&lt;$AM$5),($W181&gt;$AM$4),($Y181&gt;$AM$4))</f>
        <v>0</v>
      </c>
      <c r="AE181" t="b">
        <f>AND((ABS($Z181)&lt;$AM$5),(ABS($AA181)&lt;$AM$5),(ABS($W181)&lt;$AM$5),(ABS($Y181)&lt;$AM$5))</f>
        <v>0</v>
      </c>
      <c r="AF181" t="b">
        <f>AND(($Z181&lt;-$AM$3),(ABS($AA181)&lt;$AM$5),(ABS($W181)&lt;$AM$5),($Y181&gt;$AM$4))</f>
        <v>0</v>
      </c>
      <c r="AG181" t="b">
        <f>AND((ABS($Z181)&lt;$AM$5),($AA181&lt;-$AM$3),($W181&gt;$AM$4),(ABS($Y181)&lt;$AM$5))</f>
        <v>0</v>
      </c>
      <c r="AH181" t="b">
        <f>AND(($Z181&lt;-$AM$3),($AA181&lt;-$AM$3),(ABS($W181)&lt;$AM$5),(ABS($Y181)&lt;$AM$5))</f>
        <v>0</v>
      </c>
      <c r="AI181">
        <f t="shared" si="2"/>
        <v>999</v>
      </c>
      <c r="AJ181" t="str">
        <f>VLOOKUP(AI181,Sheet1!$A$1:$B$7,2)</f>
        <v>not detected</v>
      </c>
    </row>
    <row r="182" spans="2:36" x14ac:dyDescent="0.35">
      <c r="B182">
        <v>312.37795041824</v>
      </c>
      <c r="C182">
        <v>169.835797041717</v>
      </c>
      <c r="D182">
        <v>263.11682919566999</v>
      </c>
      <c r="E182">
        <v>173.261835852334</v>
      </c>
      <c r="F182">
        <v>361.22581735041399</v>
      </c>
      <c r="G182">
        <v>169.569783120024</v>
      </c>
      <c r="H182">
        <v>215.68364967478701</v>
      </c>
      <c r="I182">
        <v>172.79485206523299</v>
      </c>
      <c r="J182">
        <v>322.90283209151301</v>
      </c>
      <c r="K182">
        <v>153.58330627828499</v>
      </c>
      <c r="L182">
        <v>240.146714823694</v>
      </c>
      <c r="M182">
        <v>151.18052508815899</v>
      </c>
      <c r="N182">
        <v>308.165513892874</v>
      </c>
      <c r="O182">
        <v>260.72351887160499</v>
      </c>
      <c r="P182">
        <v>277.449460383651</v>
      </c>
      <c r="Q182">
        <v>258.90643613787</v>
      </c>
      <c r="S182" s="1">
        <f>B182-D182</f>
        <v>49.261121222570011</v>
      </c>
      <c r="T182" s="1">
        <f>C182-E182</f>
        <v>-3.4260388106170012</v>
      </c>
      <c r="V182" s="1">
        <f>F182-B182</f>
        <v>48.847866932173986</v>
      </c>
      <c r="W182" s="1">
        <f>J182-B182</f>
        <v>10.524881673273001</v>
      </c>
      <c r="X182" s="1">
        <f>D182-H182</f>
        <v>47.433179520882987</v>
      </c>
      <c r="Y182" s="1">
        <f>D182-L182</f>
        <v>22.970114371975995</v>
      </c>
      <c r="Z182" s="1">
        <f>C182-K182</f>
        <v>16.252490763432007</v>
      </c>
      <c r="AA182" s="1">
        <f>E182-M182</f>
        <v>22.081310764175015</v>
      </c>
      <c r="AB182" s="1"/>
      <c r="AC182" t="b">
        <f>AND(($Z182&gt;$AM$3),($AA182&gt;$AM$3),(ABS($W182)&lt;$AM$5),(ABS($Y182)&lt;$AM$5))</f>
        <v>0</v>
      </c>
      <c r="AD182" t="b">
        <f>AND((ABS($Z182)&lt;$AM$5),(ABS($AA182)&lt;$AM$5),($W182&gt;$AM$4),($Y182&gt;$AM$4))</f>
        <v>0</v>
      </c>
      <c r="AE182" t="b">
        <f>AND((ABS($Z182)&lt;$AM$5),(ABS($AA182)&lt;$AM$5),(ABS($W182)&lt;$AM$5),(ABS($Y182)&lt;$AM$5))</f>
        <v>1</v>
      </c>
      <c r="AF182" t="b">
        <f>AND(($Z182&lt;-$AM$3),(ABS($AA182)&lt;$AM$5),(ABS($W182)&lt;$AM$5),($Y182&gt;$AM$4))</f>
        <v>0</v>
      </c>
      <c r="AG182" t="b">
        <f>AND((ABS($Z182)&lt;$AM$5),($AA182&lt;-$AM$3),($W182&gt;$AM$4),(ABS($Y182)&lt;$AM$5))</f>
        <v>0</v>
      </c>
      <c r="AH182" t="b">
        <f>AND(($Z182&lt;-$AM$3),($AA182&lt;-$AM$3),(ABS($W182)&lt;$AM$5),(ABS($Y182)&lt;$AM$5))</f>
        <v>0</v>
      </c>
      <c r="AI182">
        <f t="shared" si="2"/>
        <v>2</v>
      </c>
      <c r="AJ182" t="str">
        <f>VLOOKUP(AI182,Sheet1!$A$1:$B$7,2)</f>
        <v>flip</v>
      </c>
    </row>
    <row r="183" spans="2:36" x14ac:dyDescent="0.35">
      <c r="B183">
        <v>300.534731125191</v>
      </c>
      <c r="C183">
        <v>177.58122369552501</v>
      </c>
      <c r="D183">
        <v>253.33319448558399</v>
      </c>
      <c r="E183">
        <v>174.39862902522299</v>
      </c>
      <c r="F183">
        <v>346.51879959950099</v>
      </c>
      <c r="G183">
        <v>175.804603931515</v>
      </c>
      <c r="H183">
        <v>213.577075735275</v>
      </c>
      <c r="I183">
        <v>182.18235394919299</v>
      </c>
      <c r="J183">
        <v>363.28801400665202</v>
      </c>
      <c r="K183">
        <v>148.60554975384599</v>
      </c>
      <c r="L183">
        <v>180.974999498605</v>
      </c>
      <c r="M183">
        <v>152.682190264002</v>
      </c>
      <c r="N183">
        <v>298.31681864709799</v>
      </c>
      <c r="O183">
        <v>259.11471764078601</v>
      </c>
      <c r="P183">
        <v>263.013300119794</v>
      </c>
      <c r="Q183">
        <v>259.20010846966602</v>
      </c>
      <c r="S183" s="1">
        <f>B183-D183</f>
        <v>47.201536639607014</v>
      </c>
      <c r="T183" s="1">
        <f>C183-E183</f>
        <v>3.1825946703020236</v>
      </c>
      <c r="V183" s="1">
        <f>F183-B183</f>
        <v>45.984068474309993</v>
      </c>
      <c r="W183" s="1">
        <f>J183-B183</f>
        <v>62.753282881461018</v>
      </c>
      <c r="X183" s="1">
        <f>D183-H183</f>
        <v>39.756118750308985</v>
      </c>
      <c r="Y183" s="1">
        <f>D183-L183</f>
        <v>72.358194986978987</v>
      </c>
      <c r="Z183" s="1">
        <f>C183-K183</f>
        <v>28.97567394167902</v>
      </c>
      <c r="AA183" s="1">
        <f>E183-M183</f>
        <v>21.716438761220985</v>
      </c>
      <c r="AB183" s="1"/>
      <c r="AC183" t="b">
        <f>AND(($Z183&gt;$AM$3),($AA183&gt;$AM$3),(ABS($W183)&lt;$AM$5),(ABS($Y183)&lt;$AM$5))</f>
        <v>0</v>
      </c>
      <c r="AD183" t="b">
        <f>AND((ABS($Z183)&lt;$AM$5),(ABS($AA183)&lt;$AM$5),($W183&gt;$AM$4),($Y183&gt;$AM$4))</f>
        <v>1</v>
      </c>
      <c r="AE183" t="b">
        <f>AND((ABS($Z183)&lt;$AM$5),(ABS($AA183)&lt;$AM$5),(ABS($W183)&lt;$AM$5),(ABS($Y183)&lt;$AM$5))</f>
        <v>0</v>
      </c>
      <c r="AF183" t="b">
        <f>AND(($Z183&lt;-$AM$3),(ABS($AA183)&lt;$AM$5),(ABS($W183)&lt;$AM$5),($Y183&gt;$AM$4))</f>
        <v>0</v>
      </c>
      <c r="AG183" t="b">
        <f>AND((ABS($Z183)&lt;$AM$5),($AA183&lt;-$AM$3),($W183&gt;$AM$4),(ABS($Y183)&lt;$AM$5))</f>
        <v>0</v>
      </c>
      <c r="AH183" t="b">
        <f>AND(($Z183&lt;-$AM$3),($AA183&lt;-$AM$3),(ABS($W183)&lt;$AM$5),(ABS($Y183)&lt;$AM$5))</f>
        <v>0</v>
      </c>
      <c r="AI183">
        <f t="shared" si="2"/>
        <v>1</v>
      </c>
      <c r="AJ183" t="str">
        <f>VLOOKUP(AI183,Sheet1!$A$1:$B$7,2)</f>
        <v>move_forward</v>
      </c>
    </row>
    <row r="184" spans="2:36" x14ac:dyDescent="0.35">
      <c r="B184">
        <v>295.54223276050902</v>
      </c>
      <c r="C184">
        <v>171.794041317058</v>
      </c>
      <c r="D184">
        <v>249.171345064425</v>
      </c>
      <c r="E184">
        <v>173.52549466219801</v>
      </c>
      <c r="F184">
        <v>337.49834539765902</v>
      </c>
      <c r="G184">
        <v>168.322918107595</v>
      </c>
      <c r="H184">
        <v>212.664222174911</v>
      </c>
      <c r="I184">
        <v>174.02648409627699</v>
      </c>
      <c r="J184">
        <v>382.508001101525</v>
      </c>
      <c r="K184">
        <v>152.39789482907</v>
      </c>
      <c r="L184">
        <v>159.026636783545</v>
      </c>
      <c r="M184">
        <v>169.98594283049499</v>
      </c>
      <c r="N184">
        <v>292.00721559931299</v>
      </c>
      <c r="O184">
        <v>259.911522542699</v>
      </c>
      <c r="P184">
        <v>260.14604396729601</v>
      </c>
      <c r="Q184">
        <v>260.13359816835401</v>
      </c>
      <c r="S184" s="1">
        <f>B184-D184</f>
        <v>46.370887696084026</v>
      </c>
      <c r="T184" s="1">
        <f>C184-E184</f>
        <v>-1.7314533451400109</v>
      </c>
      <c r="V184" s="1">
        <f>F184-B184</f>
        <v>41.95611263715</v>
      </c>
      <c r="W184" s="1">
        <f>J184-B184</f>
        <v>86.965768341015973</v>
      </c>
      <c r="X184" s="1">
        <f>D184-H184</f>
        <v>36.507122889513994</v>
      </c>
      <c r="Y184" s="1">
        <f>D184-L184</f>
        <v>90.144708280879996</v>
      </c>
      <c r="Z184" s="1">
        <f>C184-K184</f>
        <v>19.396146487988005</v>
      </c>
      <c r="AA184" s="1">
        <f>E184-M184</f>
        <v>3.5395518317030223</v>
      </c>
      <c r="AB184" s="1"/>
      <c r="AC184" t="b">
        <f>AND(($Z184&gt;$AM$3),($AA184&gt;$AM$3),(ABS($W184)&lt;$AM$5),(ABS($Y184)&lt;$AM$5))</f>
        <v>0</v>
      </c>
      <c r="AD184" t="b">
        <f>AND((ABS($Z184)&lt;$AM$5),(ABS($AA184)&lt;$AM$5),($W184&gt;$AM$4),($Y184&gt;$AM$4))</f>
        <v>1</v>
      </c>
      <c r="AE184" t="b">
        <f>AND((ABS($Z184)&lt;$AM$5),(ABS($AA184)&lt;$AM$5),(ABS($W184)&lt;$AM$5),(ABS($Y184)&lt;$AM$5))</f>
        <v>0</v>
      </c>
      <c r="AF184" t="b">
        <f>AND(($Z184&lt;-$AM$3),(ABS($AA184)&lt;$AM$5),(ABS($W184)&lt;$AM$5),($Y184&gt;$AM$4))</f>
        <v>0</v>
      </c>
      <c r="AG184" t="b">
        <f>AND((ABS($Z184)&lt;$AM$5),($AA184&lt;-$AM$3),($W184&gt;$AM$4),(ABS($Y184)&lt;$AM$5))</f>
        <v>0</v>
      </c>
      <c r="AH184" t="b">
        <f>AND(($Z184&lt;-$AM$3),($AA184&lt;-$AM$3),(ABS($W184)&lt;$AM$5),(ABS($Y184)&lt;$AM$5))</f>
        <v>0</v>
      </c>
      <c r="AI184">
        <f t="shared" si="2"/>
        <v>1</v>
      </c>
      <c r="AJ184" t="str">
        <f>VLOOKUP(AI184,Sheet1!$A$1:$B$7,2)</f>
        <v>move_forward</v>
      </c>
    </row>
    <row r="185" spans="2:36" x14ac:dyDescent="0.35">
      <c r="B185">
        <v>297.79922654090097</v>
      </c>
      <c r="C185">
        <v>173.29227229757399</v>
      </c>
      <c r="D185">
        <v>248.99401141945501</v>
      </c>
      <c r="E185">
        <v>174.67461890448399</v>
      </c>
      <c r="F185">
        <v>339.19467052200503</v>
      </c>
      <c r="G185">
        <v>169.335008423625</v>
      </c>
      <c r="H185">
        <v>206.75231933593699</v>
      </c>
      <c r="I185">
        <v>174.33448162441701</v>
      </c>
      <c r="J185">
        <v>382.87136758861499</v>
      </c>
      <c r="K185">
        <v>157.86012790671799</v>
      </c>
      <c r="L185">
        <v>164.043593082759</v>
      </c>
      <c r="M185">
        <v>168.89008366784299</v>
      </c>
      <c r="N185">
        <v>292.93881023099601</v>
      </c>
      <c r="O185">
        <v>261.43966158651102</v>
      </c>
      <c r="P185">
        <v>261.06259217947701</v>
      </c>
      <c r="Q185">
        <v>261.80398836196298</v>
      </c>
      <c r="S185" s="1">
        <f>B185-D185</f>
        <v>48.805215121445968</v>
      </c>
      <c r="T185" s="1">
        <f>C185-E185</f>
        <v>-1.382346606910005</v>
      </c>
      <c r="V185" s="1">
        <f>F185-B185</f>
        <v>41.395443981104052</v>
      </c>
      <c r="W185" s="1">
        <f>J185-B185</f>
        <v>85.072141047714013</v>
      </c>
      <c r="X185" s="1">
        <f>D185-H185</f>
        <v>42.241692083518018</v>
      </c>
      <c r="Y185" s="1">
        <f>D185-L185</f>
        <v>84.950418336696004</v>
      </c>
      <c r="Z185" s="1">
        <f>C185-K185</f>
        <v>15.432144390855996</v>
      </c>
      <c r="AA185" s="1">
        <f>E185-M185</f>
        <v>5.7845352366410054</v>
      </c>
      <c r="AB185" s="1"/>
      <c r="AC185" t="b">
        <f>AND(($Z185&gt;$AM$3),($AA185&gt;$AM$3),(ABS($W185)&lt;$AM$5),(ABS($Y185)&lt;$AM$5))</f>
        <v>0</v>
      </c>
      <c r="AD185" t="b">
        <f>AND((ABS($Z185)&lt;$AM$5),(ABS($AA185)&lt;$AM$5),($W185&gt;$AM$4),($Y185&gt;$AM$4))</f>
        <v>1</v>
      </c>
      <c r="AE185" t="b">
        <f>AND((ABS($Z185)&lt;$AM$5),(ABS($AA185)&lt;$AM$5),(ABS($W185)&lt;$AM$5),(ABS($Y185)&lt;$AM$5))</f>
        <v>0</v>
      </c>
      <c r="AF185" t="b">
        <f>AND(($Z185&lt;-$AM$3),(ABS($AA185)&lt;$AM$5),(ABS($W185)&lt;$AM$5),($Y185&gt;$AM$4))</f>
        <v>0</v>
      </c>
      <c r="AG185" t="b">
        <f>AND((ABS($Z185)&lt;$AM$5),($AA185&lt;-$AM$3),($W185&gt;$AM$4),(ABS($Y185)&lt;$AM$5))</f>
        <v>0</v>
      </c>
      <c r="AH185" t="b">
        <f>AND(($Z185&lt;-$AM$3),($AA185&lt;-$AM$3),(ABS($W185)&lt;$AM$5),(ABS($Y185)&lt;$AM$5))</f>
        <v>0</v>
      </c>
      <c r="AI185">
        <f t="shared" si="2"/>
        <v>1</v>
      </c>
      <c r="AJ185" t="str">
        <f>VLOOKUP(AI185,Sheet1!$A$1:$B$7,2)</f>
        <v>move_forward</v>
      </c>
    </row>
    <row r="186" spans="2:36" x14ac:dyDescent="0.35">
      <c r="B186">
        <v>300.08953751357598</v>
      </c>
      <c r="C186">
        <v>177.67262400330699</v>
      </c>
      <c r="D186">
        <v>250.20390081179599</v>
      </c>
      <c r="E186">
        <v>176.91459300906101</v>
      </c>
      <c r="F186">
        <v>340.29516910113</v>
      </c>
      <c r="G186">
        <v>174.422698393936</v>
      </c>
      <c r="H186">
        <v>208.22511404799801</v>
      </c>
      <c r="I186">
        <v>177.72630429418999</v>
      </c>
      <c r="J186">
        <v>382.09680349340903</v>
      </c>
      <c r="K186">
        <v>162.739677187252</v>
      </c>
      <c r="L186">
        <v>164.66681072120599</v>
      </c>
      <c r="M186">
        <v>169.35150787643801</v>
      </c>
      <c r="N186">
        <v>292.55558574369098</v>
      </c>
      <c r="O186">
        <v>265.71025332235098</v>
      </c>
      <c r="P186">
        <v>260.23885103198501</v>
      </c>
      <c r="Q186">
        <v>264.86870368489701</v>
      </c>
      <c r="S186" s="1">
        <f>B186-D186</f>
        <v>49.885636701779987</v>
      </c>
      <c r="T186" s="1">
        <f>C186-E186</f>
        <v>0.75803099424598486</v>
      </c>
      <c r="V186" s="1">
        <f>F186-B186</f>
        <v>40.205631587554024</v>
      </c>
      <c r="W186" s="1">
        <f>J186-B186</f>
        <v>82.007265979833051</v>
      </c>
      <c r="X186" s="1">
        <f>D186-H186</f>
        <v>41.978786763797984</v>
      </c>
      <c r="Y186" s="1">
        <f>D186-L186</f>
        <v>85.537090090589999</v>
      </c>
      <c r="Z186" s="1">
        <f>C186-K186</f>
        <v>14.932946816054994</v>
      </c>
      <c r="AA186" s="1">
        <f>E186-M186</f>
        <v>7.5630851326230015</v>
      </c>
      <c r="AB186" s="1"/>
      <c r="AC186" t="b">
        <f>AND(($Z186&gt;$AM$3),($AA186&gt;$AM$3),(ABS($W186)&lt;$AM$5),(ABS($Y186)&lt;$AM$5))</f>
        <v>0</v>
      </c>
      <c r="AD186" t="b">
        <f>AND((ABS($Z186)&lt;$AM$5),(ABS($AA186)&lt;$AM$5),($W186&gt;$AM$4),($Y186&gt;$AM$4))</f>
        <v>1</v>
      </c>
      <c r="AE186" t="b">
        <f>AND((ABS($Z186)&lt;$AM$5),(ABS($AA186)&lt;$AM$5),(ABS($W186)&lt;$AM$5),(ABS($Y186)&lt;$AM$5))</f>
        <v>0</v>
      </c>
      <c r="AF186" t="b">
        <f>AND(($Z186&lt;-$AM$3),(ABS($AA186)&lt;$AM$5),(ABS($W186)&lt;$AM$5),($Y186&gt;$AM$4))</f>
        <v>0</v>
      </c>
      <c r="AG186" t="b">
        <f>AND((ABS($Z186)&lt;$AM$5),($AA186&lt;-$AM$3),($W186&gt;$AM$4),(ABS($Y186)&lt;$AM$5))</f>
        <v>0</v>
      </c>
      <c r="AH186" t="b">
        <f>AND(($Z186&lt;-$AM$3),($AA186&lt;-$AM$3),(ABS($W186)&lt;$AM$5),(ABS($Y186)&lt;$AM$5))</f>
        <v>0</v>
      </c>
      <c r="AI186">
        <f t="shared" si="2"/>
        <v>1</v>
      </c>
      <c r="AJ186" t="str">
        <f>VLOOKUP(AI186,Sheet1!$A$1:$B$7,2)</f>
        <v>move_forward</v>
      </c>
    </row>
    <row r="187" spans="2:36" x14ac:dyDescent="0.35">
      <c r="B187">
        <v>301.16986652874402</v>
      </c>
      <c r="C187">
        <v>182.01120646761001</v>
      </c>
      <c r="D187">
        <v>252.43444072126701</v>
      </c>
      <c r="E187">
        <v>179.61783011922299</v>
      </c>
      <c r="F187">
        <v>342.86162896178899</v>
      </c>
      <c r="G187">
        <v>174.60879045611401</v>
      </c>
      <c r="H187">
        <v>214.691956385993</v>
      </c>
      <c r="I187">
        <v>177.97179143474099</v>
      </c>
      <c r="J187">
        <v>384.83793478629701</v>
      </c>
      <c r="K187">
        <v>163.62427814314199</v>
      </c>
      <c r="L187">
        <v>168.07040487232101</v>
      </c>
      <c r="M187">
        <v>169.86243153223199</v>
      </c>
      <c r="N187">
        <v>296.83704466616302</v>
      </c>
      <c r="O187">
        <v>265.59246047102602</v>
      </c>
      <c r="P187">
        <v>263.74416260922601</v>
      </c>
      <c r="Q187">
        <v>263.53557852811502</v>
      </c>
      <c r="S187" s="1">
        <f>B187-D187</f>
        <v>48.735425807477014</v>
      </c>
      <c r="T187" s="1">
        <f>C187-E187</f>
        <v>2.3933763483870223</v>
      </c>
      <c r="V187" s="1">
        <f>F187-B187</f>
        <v>41.691762433044971</v>
      </c>
      <c r="W187" s="1">
        <f>J187-B187</f>
        <v>83.668068257552989</v>
      </c>
      <c r="X187" s="1">
        <f>D187-H187</f>
        <v>37.742484335274014</v>
      </c>
      <c r="Y187" s="1">
        <f>D187-L187</f>
        <v>84.364035848946003</v>
      </c>
      <c r="Z187" s="1">
        <f>C187-K187</f>
        <v>18.386928324468016</v>
      </c>
      <c r="AA187" s="1">
        <f>E187-M187</f>
        <v>9.7553985869909923</v>
      </c>
      <c r="AB187" s="1"/>
      <c r="AC187" t="b">
        <f>AND(($Z187&gt;$AM$3),($AA187&gt;$AM$3),(ABS($W187)&lt;$AM$5),(ABS($Y187)&lt;$AM$5))</f>
        <v>0</v>
      </c>
      <c r="AD187" t="b">
        <f>AND((ABS($Z187)&lt;$AM$5),(ABS($AA187)&lt;$AM$5),($W187&gt;$AM$4),($Y187&gt;$AM$4))</f>
        <v>1</v>
      </c>
      <c r="AE187" t="b">
        <f>AND((ABS($Z187)&lt;$AM$5),(ABS($AA187)&lt;$AM$5),(ABS($W187)&lt;$AM$5),(ABS($Y187)&lt;$AM$5))</f>
        <v>0</v>
      </c>
      <c r="AF187" t="b">
        <f>AND(($Z187&lt;-$AM$3),(ABS($AA187)&lt;$AM$5),(ABS($W187)&lt;$AM$5),($Y187&gt;$AM$4))</f>
        <v>0</v>
      </c>
      <c r="AG187" t="b">
        <f>AND((ABS($Z187)&lt;$AM$5),($AA187&lt;-$AM$3),($W187&gt;$AM$4),(ABS($Y187)&lt;$AM$5))</f>
        <v>0</v>
      </c>
      <c r="AH187" t="b">
        <f>AND(($Z187&lt;-$AM$3),($AA187&lt;-$AM$3),(ABS($W187)&lt;$AM$5),(ABS($Y187)&lt;$AM$5))</f>
        <v>0</v>
      </c>
      <c r="AI187">
        <f t="shared" si="2"/>
        <v>1</v>
      </c>
      <c r="AJ187" t="str">
        <f>VLOOKUP(AI187,Sheet1!$A$1:$B$7,2)</f>
        <v>move_forward</v>
      </c>
    </row>
    <row r="188" spans="2:36" x14ac:dyDescent="0.35">
      <c r="B188">
        <v>303.11426147653702</v>
      </c>
      <c r="C188">
        <v>179.41328923747599</v>
      </c>
      <c r="D188">
        <v>254.80883750493601</v>
      </c>
      <c r="E188">
        <v>178.24263655358001</v>
      </c>
      <c r="F188">
        <v>345.74687361152201</v>
      </c>
      <c r="G188">
        <v>177.43008571245699</v>
      </c>
      <c r="H188">
        <v>216.92266961409501</v>
      </c>
      <c r="I188">
        <v>177.10527093415499</v>
      </c>
      <c r="J188">
        <v>390.99942609597099</v>
      </c>
      <c r="K188">
        <v>165.93037901670601</v>
      </c>
      <c r="L188">
        <v>168.71762051213199</v>
      </c>
      <c r="M188">
        <v>170.129946311482</v>
      </c>
      <c r="N188">
        <v>297.53133186231798</v>
      </c>
      <c r="O188">
        <v>268.81764155865699</v>
      </c>
      <c r="P188">
        <v>261.48426507886501</v>
      </c>
      <c r="Q188">
        <v>267.888786471419</v>
      </c>
      <c r="S188" s="1">
        <f>B188-D188</f>
        <v>48.305423971601016</v>
      </c>
      <c r="T188" s="1">
        <f>C188-E188</f>
        <v>1.1706526838959803</v>
      </c>
      <c r="V188" s="1">
        <f>F188-B188</f>
        <v>42.632612134984981</v>
      </c>
      <c r="W188" s="1">
        <f>J188-B188</f>
        <v>87.885164619433965</v>
      </c>
      <c r="X188" s="1">
        <f>D188-H188</f>
        <v>37.886167890840994</v>
      </c>
      <c r="Y188" s="1">
        <f>D188-L188</f>
        <v>86.091216992804021</v>
      </c>
      <c r="Z188" s="1">
        <f>C188-K188</f>
        <v>13.48291022076998</v>
      </c>
      <c r="AA188" s="1">
        <f>E188-M188</f>
        <v>8.1126902420980116</v>
      </c>
      <c r="AB188" s="1"/>
      <c r="AC188" t="b">
        <f>AND(($Z188&gt;$AM$3),($AA188&gt;$AM$3),(ABS($W188)&lt;$AM$5),(ABS($Y188)&lt;$AM$5))</f>
        <v>0</v>
      </c>
      <c r="AD188" t="b">
        <f>AND((ABS($Z188)&lt;$AM$5),(ABS($AA188)&lt;$AM$5),($W188&gt;$AM$4),($Y188&gt;$AM$4))</f>
        <v>1</v>
      </c>
      <c r="AE188" t="b">
        <f>AND((ABS($Z188)&lt;$AM$5),(ABS($AA188)&lt;$AM$5),(ABS($W188)&lt;$AM$5),(ABS($Y188)&lt;$AM$5))</f>
        <v>0</v>
      </c>
      <c r="AF188" t="b">
        <f>AND(($Z188&lt;-$AM$3),(ABS($AA188)&lt;$AM$5),(ABS($W188)&lt;$AM$5),($Y188&gt;$AM$4))</f>
        <v>0</v>
      </c>
      <c r="AG188" t="b">
        <f>AND((ABS($Z188)&lt;$AM$5),($AA188&lt;-$AM$3),($W188&gt;$AM$4),(ABS($Y188)&lt;$AM$5))</f>
        <v>0</v>
      </c>
      <c r="AH188" t="b">
        <f>AND(($Z188&lt;-$AM$3),($AA188&lt;-$AM$3),(ABS($W188)&lt;$AM$5),(ABS($Y188)&lt;$AM$5))</f>
        <v>0</v>
      </c>
      <c r="AI188">
        <f t="shared" si="2"/>
        <v>1</v>
      </c>
      <c r="AJ188" t="str">
        <f>VLOOKUP(AI188,Sheet1!$A$1:$B$7,2)</f>
        <v>move_forward</v>
      </c>
    </row>
    <row r="189" spans="2:36" x14ac:dyDescent="0.35">
      <c r="B189">
        <v>303.94999523675</v>
      </c>
      <c r="C189">
        <v>181.93169736962901</v>
      </c>
      <c r="D189">
        <v>254.32635893377201</v>
      </c>
      <c r="E189">
        <v>182.107899123468</v>
      </c>
      <c r="F189">
        <v>341.44917613145401</v>
      </c>
      <c r="G189">
        <v>180.14123509348499</v>
      </c>
      <c r="H189">
        <v>215.52434502431299</v>
      </c>
      <c r="I189">
        <v>182.93666718626099</v>
      </c>
      <c r="J189">
        <v>390.01885243878297</v>
      </c>
      <c r="K189">
        <v>166.79125900752399</v>
      </c>
      <c r="L189">
        <v>168.82977381701701</v>
      </c>
      <c r="M189">
        <v>171.21005578474501</v>
      </c>
      <c r="N189">
        <v>297.57121877082699</v>
      </c>
      <c r="O189">
        <v>266.79173765928499</v>
      </c>
      <c r="P189">
        <v>266.204691279744</v>
      </c>
      <c r="Q189">
        <v>267.95453142162103</v>
      </c>
      <c r="S189" s="1">
        <f>B189-D189</f>
        <v>49.623636302977985</v>
      </c>
      <c r="T189" s="1">
        <f>C189-E189</f>
        <v>-0.1762017538389955</v>
      </c>
      <c r="V189" s="1">
        <f>F189-B189</f>
        <v>37.499180894704011</v>
      </c>
      <c r="W189" s="1">
        <f>J189-B189</f>
        <v>86.068857202032973</v>
      </c>
      <c r="X189" s="1">
        <f>D189-H189</f>
        <v>38.802013909459021</v>
      </c>
      <c r="Y189" s="1">
        <f>D189-L189</f>
        <v>85.496585116755</v>
      </c>
      <c r="Z189" s="1">
        <f>C189-K189</f>
        <v>15.140438362105016</v>
      </c>
      <c r="AA189" s="1">
        <f>E189-M189</f>
        <v>10.897843338722993</v>
      </c>
      <c r="AB189" s="1"/>
      <c r="AC189" t="b">
        <f>AND(($Z189&gt;$AM$3),($AA189&gt;$AM$3),(ABS($W189)&lt;$AM$5),(ABS($Y189)&lt;$AM$5))</f>
        <v>0</v>
      </c>
      <c r="AD189" t="b">
        <f>AND((ABS($Z189)&lt;$AM$5),(ABS($AA189)&lt;$AM$5),($W189&gt;$AM$4),($Y189&gt;$AM$4))</f>
        <v>1</v>
      </c>
      <c r="AE189" t="b">
        <f>AND((ABS($Z189)&lt;$AM$5),(ABS($AA189)&lt;$AM$5),(ABS($W189)&lt;$AM$5),(ABS($Y189)&lt;$AM$5))</f>
        <v>0</v>
      </c>
      <c r="AF189" t="b">
        <f>AND(($Z189&lt;-$AM$3),(ABS($AA189)&lt;$AM$5),(ABS($W189)&lt;$AM$5),($Y189&gt;$AM$4))</f>
        <v>0</v>
      </c>
      <c r="AG189" t="b">
        <f>AND((ABS($Z189)&lt;$AM$5),($AA189&lt;-$AM$3),($W189&gt;$AM$4),(ABS($Y189)&lt;$AM$5))</f>
        <v>0</v>
      </c>
      <c r="AH189" t="b">
        <f>AND(($Z189&lt;-$AM$3),($AA189&lt;-$AM$3),(ABS($W189)&lt;$AM$5),(ABS($Y189)&lt;$AM$5))</f>
        <v>0</v>
      </c>
      <c r="AI189">
        <f t="shared" si="2"/>
        <v>1</v>
      </c>
      <c r="AJ189" t="str">
        <f>VLOOKUP(AI189,Sheet1!$A$1:$B$7,2)</f>
        <v>move_forward</v>
      </c>
    </row>
    <row r="190" spans="2:36" x14ac:dyDescent="0.35">
      <c r="B190">
        <v>303.397442906577</v>
      </c>
      <c r="C190">
        <v>188.29234064759399</v>
      </c>
      <c r="D190">
        <v>253.97203104944199</v>
      </c>
      <c r="E190">
        <v>186.22350380234101</v>
      </c>
      <c r="F190">
        <v>344.27124987657902</v>
      </c>
      <c r="G190">
        <v>183.13465723275601</v>
      </c>
      <c r="H190">
        <v>216.332519916938</v>
      </c>
      <c r="I190">
        <v>182.616302296676</v>
      </c>
      <c r="J190">
        <v>390.460623549812</v>
      </c>
      <c r="K190">
        <v>167.40110691707599</v>
      </c>
      <c r="L190">
        <v>166.813397882109</v>
      </c>
      <c r="M190">
        <v>173.72323259994701</v>
      </c>
      <c r="N190">
        <v>298.01926454661498</v>
      </c>
      <c r="O190">
        <v>270.49819155928901</v>
      </c>
      <c r="P190">
        <v>264.84070716122602</v>
      </c>
      <c r="Q190">
        <v>270.02293076626</v>
      </c>
      <c r="S190" s="1">
        <f>B190-D190</f>
        <v>49.425411857135003</v>
      </c>
      <c r="T190" s="1">
        <f>C190-E190</f>
        <v>2.0688368452529744</v>
      </c>
      <c r="V190" s="1">
        <f>F190-B190</f>
        <v>40.873806970002022</v>
      </c>
      <c r="W190" s="1">
        <f>J190-B190</f>
        <v>87.063180643235</v>
      </c>
      <c r="X190" s="1">
        <f>D190-H190</f>
        <v>37.639511132503998</v>
      </c>
      <c r="Y190" s="1">
        <f>D190-L190</f>
        <v>87.158633167332994</v>
      </c>
      <c r="Z190" s="1">
        <f>C190-K190</f>
        <v>20.891233730517996</v>
      </c>
      <c r="AA190" s="1">
        <f>E190-M190</f>
        <v>12.500271202394003</v>
      </c>
      <c r="AB190" s="1"/>
      <c r="AC190" t="b">
        <f>AND(($Z190&gt;$AM$3),($AA190&gt;$AM$3),(ABS($W190)&lt;$AM$5),(ABS($Y190)&lt;$AM$5))</f>
        <v>0</v>
      </c>
      <c r="AD190" t="b">
        <f>AND((ABS($Z190)&lt;$AM$5),(ABS($AA190)&lt;$AM$5),($W190&gt;$AM$4),($Y190&gt;$AM$4))</f>
        <v>1</v>
      </c>
      <c r="AE190" t="b">
        <f>AND((ABS($Z190)&lt;$AM$5),(ABS($AA190)&lt;$AM$5),(ABS($W190)&lt;$AM$5),(ABS($Y190)&lt;$AM$5))</f>
        <v>0</v>
      </c>
      <c r="AF190" t="b">
        <f>AND(($Z190&lt;-$AM$3),(ABS($AA190)&lt;$AM$5),(ABS($W190)&lt;$AM$5),($Y190&gt;$AM$4))</f>
        <v>0</v>
      </c>
      <c r="AG190" t="b">
        <f>AND((ABS($Z190)&lt;$AM$5),($AA190&lt;-$AM$3),($W190&gt;$AM$4),(ABS($Y190)&lt;$AM$5))</f>
        <v>0</v>
      </c>
      <c r="AH190" t="b">
        <f>AND(($Z190&lt;-$AM$3),($AA190&lt;-$AM$3),(ABS($W190)&lt;$AM$5),(ABS($Y190)&lt;$AM$5))</f>
        <v>0</v>
      </c>
      <c r="AI190">
        <f t="shared" si="2"/>
        <v>1</v>
      </c>
      <c r="AJ190" t="str">
        <f>VLOOKUP(AI190,Sheet1!$A$1:$B$7,2)</f>
        <v>move_forward</v>
      </c>
    </row>
    <row r="191" spans="2:36" x14ac:dyDescent="0.35">
      <c r="B191">
        <v>303.28826807874799</v>
      </c>
      <c r="C191">
        <v>190.590141409295</v>
      </c>
      <c r="D191">
        <v>254.686818296122</v>
      </c>
      <c r="E191">
        <v>189.52520914863999</v>
      </c>
      <c r="F191">
        <v>345.331672559982</v>
      </c>
      <c r="G191">
        <v>185.43354639291201</v>
      </c>
      <c r="H191">
        <v>218.92589309957501</v>
      </c>
      <c r="I191">
        <v>188.542046254583</v>
      </c>
      <c r="J191">
        <v>391.675871115348</v>
      </c>
      <c r="K191">
        <v>170.97257424610601</v>
      </c>
      <c r="L191">
        <v>168.14531805390899</v>
      </c>
      <c r="M191">
        <v>176.780805285334</v>
      </c>
      <c r="N191">
        <v>298.50506642418401</v>
      </c>
      <c r="O191">
        <v>275.05458593872498</v>
      </c>
      <c r="P191">
        <v>265.279579102333</v>
      </c>
      <c r="Q191">
        <v>273.28050577111202</v>
      </c>
      <c r="S191" s="1">
        <f>B191-D191</f>
        <v>48.601449782625991</v>
      </c>
      <c r="T191" s="1">
        <f>C191-E191</f>
        <v>1.0649322606550129</v>
      </c>
      <c r="V191" s="1">
        <f>F191-B191</f>
        <v>42.043404481234006</v>
      </c>
      <c r="W191" s="1">
        <f>J191-B191</f>
        <v>88.387603036600012</v>
      </c>
      <c r="X191" s="1">
        <f>D191-H191</f>
        <v>35.760925196546992</v>
      </c>
      <c r="Y191" s="1">
        <f>D191-L191</f>
        <v>86.541500242213004</v>
      </c>
      <c r="Z191" s="1">
        <f>C191-K191</f>
        <v>19.617567163188994</v>
      </c>
      <c r="AA191" s="1">
        <f>E191-M191</f>
        <v>12.74440386330599</v>
      </c>
      <c r="AB191" s="1"/>
      <c r="AC191" t="b">
        <f>AND(($Z191&gt;$AM$3),($AA191&gt;$AM$3),(ABS($W191)&lt;$AM$5),(ABS($Y191)&lt;$AM$5))</f>
        <v>0</v>
      </c>
      <c r="AD191" t="b">
        <f>AND((ABS($Z191)&lt;$AM$5),(ABS($AA191)&lt;$AM$5),($W191&gt;$AM$4),($Y191&gt;$AM$4))</f>
        <v>1</v>
      </c>
      <c r="AE191" t="b">
        <f>AND((ABS($Z191)&lt;$AM$5),(ABS($AA191)&lt;$AM$5),(ABS($W191)&lt;$AM$5),(ABS($Y191)&lt;$AM$5))</f>
        <v>0</v>
      </c>
      <c r="AF191" t="b">
        <f>AND(($Z191&lt;-$AM$3),(ABS($AA191)&lt;$AM$5),(ABS($W191)&lt;$AM$5),($Y191&gt;$AM$4))</f>
        <v>0</v>
      </c>
      <c r="AG191" t="b">
        <f>AND((ABS($Z191)&lt;$AM$5),($AA191&lt;-$AM$3),($W191&gt;$AM$4),(ABS($Y191)&lt;$AM$5))</f>
        <v>0</v>
      </c>
      <c r="AH191" t="b">
        <f>AND(($Z191&lt;-$AM$3),($AA191&lt;-$AM$3),(ABS($W191)&lt;$AM$5),(ABS($Y191)&lt;$AM$5))</f>
        <v>0</v>
      </c>
      <c r="AI191">
        <f t="shared" si="2"/>
        <v>1</v>
      </c>
      <c r="AJ191" t="str">
        <f>VLOOKUP(AI191,Sheet1!$A$1:$B$7,2)</f>
        <v>move_forward</v>
      </c>
    </row>
    <row r="192" spans="2:36" x14ac:dyDescent="0.35">
      <c r="B192">
        <v>302.45584352321498</v>
      </c>
      <c r="C192">
        <v>188.41432196393299</v>
      </c>
      <c r="D192">
        <v>254.127590667579</v>
      </c>
      <c r="E192">
        <v>186.473745140414</v>
      </c>
      <c r="F192">
        <v>344.255789565437</v>
      </c>
      <c r="G192">
        <v>185.52392229721301</v>
      </c>
      <c r="H192">
        <v>214.88127649677801</v>
      </c>
      <c r="I192">
        <v>188.961210674261</v>
      </c>
      <c r="J192">
        <v>390.07239945880201</v>
      </c>
      <c r="K192">
        <v>173.26421177160401</v>
      </c>
      <c r="L192">
        <v>164.788725794209</v>
      </c>
      <c r="M192">
        <v>176.31761837207199</v>
      </c>
      <c r="N192">
        <v>297.482776129603</v>
      </c>
      <c r="O192">
        <v>275.02907432410899</v>
      </c>
      <c r="P192">
        <v>264.179124877351</v>
      </c>
      <c r="Q192">
        <v>272.98215321708102</v>
      </c>
      <c r="S192" s="1">
        <f>B192-D192</f>
        <v>48.328252855635981</v>
      </c>
      <c r="T192" s="1">
        <f>C192-E192</f>
        <v>1.9405768235189953</v>
      </c>
      <c r="V192" s="1">
        <f>F192-B192</f>
        <v>41.799946042222018</v>
      </c>
      <c r="W192" s="1">
        <f>J192-B192</f>
        <v>87.61655593558703</v>
      </c>
      <c r="X192" s="1">
        <f>D192-H192</f>
        <v>39.246314170800986</v>
      </c>
      <c r="Y192" s="1">
        <f>D192-L192</f>
        <v>89.338864873369999</v>
      </c>
      <c r="Z192" s="1">
        <f>C192-K192</f>
        <v>15.150110192328981</v>
      </c>
      <c r="AA192" s="1">
        <f>E192-M192</f>
        <v>10.156126768342006</v>
      </c>
      <c r="AB192" s="1"/>
      <c r="AC192" t="b">
        <f>AND(($Z192&gt;$AM$3),($AA192&gt;$AM$3),(ABS($W192)&lt;$AM$5),(ABS($Y192)&lt;$AM$5))</f>
        <v>0</v>
      </c>
      <c r="AD192" t="b">
        <f>AND((ABS($Z192)&lt;$AM$5),(ABS($AA192)&lt;$AM$5),($W192&gt;$AM$4),($Y192&gt;$AM$4))</f>
        <v>1</v>
      </c>
      <c r="AE192" t="b">
        <f>AND((ABS($Z192)&lt;$AM$5),(ABS($AA192)&lt;$AM$5),(ABS($W192)&lt;$AM$5),(ABS($Y192)&lt;$AM$5))</f>
        <v>0</v>
      </c>
      <c r="AF192" t="b">
        <f>AND(($Z192&lt;-$AM$3),(ABS($AA192)&lt;$AM$5),(ABS($W192)&lt;$AM$5),($Y192&gt;$AM$4))</f>
        <v>0</v>
      </c>
      <c r="AG192" t="b">
        <f>AND((ABS($Z192)&lt;$AM$5),($AA192&lt;-$AM$3),($W192&gt;$AM$4),(ABS($Y192)&lt;$AM$5))</f>
        <v>0</v>
      </c>
      <c r="AH192" t="b">
        <f>AND(($Z192&lt;-$AM$3),($AA192&lt;-$AM$3),(ABS($W192)&lt;$AM$5),(ABS($Y192)&lt;$AM$5))</f>
        <v>0</v>
      </c>
      <c r="AI192">
        <f t="shared" ref="AI192:AI193" si="3">IF(AC192,0,IF(AD192,1,IF(AE192,2,IF(AF192,3,IF(AG192,4,IF(AH192,5,999))))))</f>
        <v>1</v>
      </c>
      <c r="AJ192" t="str">
        <f>VLOOKUP(AI192,Sheet1!$A$1:$B$7,2)</f>
        <v>move_forward</v>
      </c>
    </row>
    <row r="193" spans="2:36" x14ac:dyDescent="0.35">
      <c r="B193">
        <v>302.38718041876399</v>
      </c>
      <c r="C193">
        <v>187.61655166335601</v>
      </c>
      <c r="D193">
        <v>253.91347008293801</v>
      </c>
      <c r="E193">
        <v>186.35738026012001</v>
      </c>
      <c r="F193">
        <v>345.125123998753</v>
      </c>
      <c r="G193">
        <v>185.866635344749</v>
      </c>
      <c r="H193">
        <v>216.12376618347599</v>
      </c>
      <c r="I193">
        <v>188.800852092073</v>
      </c>
      <c r="J193">
        <v>389.75292428786503</v>
      </c>
      <c r="K193">
        <v>173.59679643497901</v>
      </c>
      <c r="L193">
        <v>166.73658518617901</v>
      </c>
      <c r="M193">
        <v>177.599676265272</v>
      </c>
      <c r="N193">
        <v>297.62046657279001</v>
      </c>
      <c r="O193">
        <v>275.76548681198602</v>
      </c>
      <c r="P193">
        <v>263.68173511860601</v>
      </c>
      <c r="Q193">
        <v>273.06802019760403</v>
      </c>
      <c r="S193" s="1">
        <f>B193-D193</f>
        <v>48.473710335825984</v>
      </c>
      <c r="T193" s="1">
        <f>C193-E193</f>
        <v>1.259171403235996</v>
      </c>
      <c r="V193" s="1">
        <f>F193-B193</f>
        <v>42.737943579989008</v>
      </c>
      <c r="W193" s="1">
        <f>J193-B193</f>
        <v>87.365743869101038</v>
      </c>
      <c r="X193" s="1">
        <f>D193-H193</f>
        <v>37.789703899462012</v>
      </c>
      <c r="Y193" s="1">
        <f>D193-L193</f>
        <v>87.176884896758992</v>
      </c>
      <c r="Z193" s="1">
        <f>C193-K193</f>
        <v>14.019755228376994</v>
      </c>
      <c r="AA193" s="1">
        <f>E193-M193</f>
        <v>8.7577039948480149</v>
      </c>
      <c r="AB193" s="1"/>
      <c r="AC193" t="b">
        <f>AND(($Z193&gt;$AM$3),($AA193&gt;$AM$3),(ABS($W193)&lt;$AM$5),(ABS($Y193)&lt;$AM$5))</f>
        <v>0</v>
      </c>
      <c r="AD193" t="b">
        <f>AND((ABS($Z193)&lt;$AM$5),(ABS($AA193)&lt;$AM$5),($W193&gt;$AM$4),($Y193&gt;$AM$4))</f>
        <v>1</v>
      </c>
      <c r="AE193" t="b">
        <f>AND((ABS($Z193)&lt;$AM$5),(ABS($AA193)&lt;$AM$5),(ABS($W193)&lt;$AM$5),(ABS($Y193)&lt;$AM$5))</f>
        <v>0</v>
      </c>
      <c r="AF193" t="b">
        <f>AND(($Z193&lt;-$AM$3),(ABS($AA193)&lt;$AM$5),(ABS($W193)&lt;$AM$5),($Y193&gt;$AM$4))</f>
        <v>0</v>
      </c>
      <c r="AG193" t="b">
        <f>AND((ABS($Z193)&lt;$AM$5),($AA193&lt;-$AM$3),($W193&gt;$AM$4),(ABS($Y193)&lt;$AM$5))</f>
        <v>0</v>
      </c>
      <c r="AH193" t="b">
        <f>AND(($Z193&lt;-$AM$3),($AA193&lt;-$AM$3),(ABS($W193)&lt;$AM$5),(ABS($Y193)&lt;$AM$5))</f>
        <v>0</v>
      </c>
      <c r="AI193">
        <f t="shared" si="3"/>
        <v>1</v>
      </c>
      <c r="AJ193" t="str">
        <f>VLOOKUP(AI193,Sheet1!$A$1:$B$7,2)</f>
        <v>move_forward</v>
      </c>
    </row>
  </sheetData>
  <conditionalFormatting sqref="AI2:AI193">
    <cfRule type="cellIs" dxfId="0" priority="1" operator="greaterThan">
      <formula>499.5</formula>
    </cfRule>
  </conditionalFormatting>
  <conditionalFormatting sqref="AA2:AA1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1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1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1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1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1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AA2:AA193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Z2:Z193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Y2:Y193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W2:W193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X2:X193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4.5" x14ac:dyDescent="0.35"/>
  <sheetData>
    <row r="1" spans="1:2" x14ac:dyDescent="0.35">
      <c r="A1">
        <v>0</v>
      </c>
      <c r="B1" t="s">
        <v>21</v>
      </c>
    </row>
    <row r="2" spans="1:2" x14ac:dyDescent="0.35">
      <c r="A2">
        <v>1</v>
      </c>
      <c r="B2" t="s">
        <v>22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t="s">
        <v>24</v>
      </c>
    </row>
    <row r="5" spans="1:2" x14ac:dyDescent="0.35">
      <c r="A5">
        <v>4</v>
      </c>
      <c r="B5" t="s">
        <v>25</v>
      </c>
    </row>
    <row r="6" spans="1:2" x14ac:dyDescent="0.35">
      <c r="A6">
        <v>5</v>
      </c>
      <c r="B6" t="s">
        <v>26</v>
      </c>
    </row>
    <row r="7" spans="1:2" x14ac:dyDescent="0.3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2018-11-12T15:45:13Z</dcterms:modified>
</cp:coreProperties>
</file>