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Бухучет\"/>
    </mc:Choice>
  </mc:AlternateContent>
  <xr:revisionPtr revIDLastSave="0" documentId="8_{1D6C40BE-CC94-4B0C-9F4D-02D6508EAD04}" xr6:coauthVersionLast="47" xr6:coauthVersionMax="47" xr10:uidLastSave="{00000000-0000-0000-0000-000000000000}"/>
  <bookViews>
    <workbookView xWindow="-108" yWindow="-108" windowWidth="23256" windowHeight="12576" xr2:uid="{E54485F9-45FE-4927-8862-8632E9F0E2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T30" i="1"/>
  <c r="D7" i="1"/>
  <c r="U23" i="1"/>
  <c r="D6" i="1"/>
  <c r="Y15" i="1"/>
  <c r="D5" i="1"/>
  <c r="D4" i="1"/>
  <c r="Y31" i="1"/>
  <c r="D3" i="1"/>
  <c r="D2" i="1"/>
  <c r="Q23" i="1"/>
  <c r="B6" i="1"/>
  <c r="U31" i="1" l="1"/>
  <c r="B4" i="1" l="1"/>
  <c r="P7" i="1" l="1"/>
  <c r="Q6" i="1"/>
  <c r="K4" i="1" s="1"/>
  <c r="P6" i="1"/>
  <c r="L13" i="1"/>
  <c r="M13" i="1"/>
  <c r="K13" i="1"/>
  <c r="J13" i="1"/>
  <c r="I13" i="1"/>
  <c r="H13" i="1"/>
  <c r="L12" i="1"/>
  <c r="K12" i="1"/>
  <c r="J12" i="1"/>
  <c r="I12" i="1"/>
  <c r="H12" i="1"/>
  <c r="M11" i="1"/>
  <c r="I11" i="1"/>
  <c r="H11" i="1"/>
  <c r="I10" i="1"/>
  <c r="H10" i="1"/>
  <c r="L9" i="1"/>
  <c r="I9" i="1"/>
  <c r="H9" i="1"/>
  <c r="M8" i="1"/>
  <c r="I8" i="1"/>
  <c r="H8" i="1"/>
  <c r="M7" i="1"/>
  <c r="I7" i="1"/>
  <c r="H7" i="1"/>
  <c r="M6" i="1"/>
  <c r="K6" i="1"/>
  <c r="I6" i="1"/>
  <c r="H6" i="1"/>
  <c r="M5" i="1"/>
  <c r="I5" i="1"/>
  <c r="M4" i="1"/>
  <c r="I4" i="1"/>
  <c r="M3" i="1"/>
  <c r="K3" i="1"/>
  <c r="J3" i="1"/>
  <c r="I3" i="1"/>
  <c r="H5" i="1"/>
  <c r="H4" i="1"/>
  <c r="Y23" i="1"/>
  <c r="Y14" i="1"/>
  <c r="X14" i="1"/>
  <c r="J10" i="1" s="1"/>
  <c r="Y6" i="1"/>
  <c r="K9" i="1" s="1"/>
  <c r="J9" i="1"/>
  <c r="Q30" i="1"/>
  <c r="P30" i="1"/>
  <c r="J8" i="1" s="1"/>
  <c r="T22" i="1"/>
  <c r="T14" i="1"/>
  <c r="J5" i="1" s="1"/>
  <c r="T7" i="1"/>
  <c r="H3" i="1" s="1"/>
  <c r="Q22" i="1"/>
  <c r="K11" i="1" s="1"/>
  <c r="P22" i="1"/>
  <c r="Q14" i="1"/>
  <c r="K7" i="1" s="1"/>
  <c r="P14" i="1"/>
  <c r="J7" i="1" s="1"/>
  <c r="J4" i="1"/>
  <c r="J6" i="1" l="1"/>
  <c r="L10" i="1"/>
  <c r="P23" i="1"/>
  <c r="L11" i="1" s="1"/>
  <c r="J11" i="1"/>
  <c r="T15" i="1"/>
  <c r="M10" i="1"/>
  <c r="P31" i="1"/>
  <c r="L8" i="1" s="1"/>
  <c r="P15" i="1"/>
  <c r="M12" i="1"/>
  <c r="K10" i="1"/>
  <c r="Y7" i="1"/>
  <c r="L3" i="1"/>
  <c r="L6" i="1"/>
  <c r="K5" i="1"/>
  <c r="K8" i="1"/>
  <c r="H14" i="1"/>
  <c r="J14" i="1"/>
  <c r="I14" i="1"/>
  <c r="K14" i="1" l="1"/>
  <c r="M9" i="1"/>
  <c r="M14" i="1" s="1"/>
  <c r="B3" i="1"/>
  <c r="L4" i="1"/>
  <c r="L5" i="1"/>
  <c r="B5" i="1"/>
  <c r="L7" i="1"/>
  <c r="B9" i="1" l="1"/>
  <c r="L14" i="1"/>
</calcChain>
</file>

<file path=xl/sharedStrings.xml><?xml version="1.0" encoding="utf-8"?>
<sst xmlns="http://schemas.openxmlformats.org/spreadsheetml/2006/main" count="86" uniqueCount="47">
  <si>
    <t>Актив</t>
  </si>
  <si>
    <t>Пассив</t>
  </si>
  <si>
    <t>Основные средства (01)</t>
  </si>
  <si>
    <t>Материалы (10)</t>
  </si>
  <si>
    <t>Расчеты с персоналом (70)</t>
  </si>
  <si>
    <t>Расчеты с поставщиками (60)</t>
  </si>
  <si>
    <t>Касса (50)</t>
  </si>
  <si>
    <t>Расчетный счет (51)</t>
  </si>
  <si>
    <t>Основное производство (20)</t>
  </si>
  <si>
    <t>Счет</t>
  </si>
  <si>
    <t>Дт</t>
  </si>
  <si>
    <t>Кт</t>
  </si>
  <si>
    <t>Итог</t>
  </si>
  <si>
    <t>Уставной капитал (80)</t>
  </si>
  <si>
    <t>Сн</t>
  </si>
  <si>
    <t>Об</t>
  </si>
  <si>
    <t>Ск</t>
  </si>
  <si>
    <t>Дт  Материалы (10) Кт</t>
  </si>
  <si>
    <t>Дт       Касса (50)      Кт</t>
  </si>
  <si>
    <t>Дт    Осн. cред. (01)    Кт</t>
  </si>
  <si>
    <t>Дт   Оcн. произв. (20)   Кт</t>
  </si>
  <si>
    <t>Дт     Расч. Cчет (51)     Кт</t>
  </si>
  <si>
    <t>Дт  Рч. c постав. (60)  Кт</t>
  </si>
  <si>
    <t>Дт  Рч. c перс. (70)  Кт</t>
  </si>
  <si>
    <t>Дт   Уст. Капитал (80)  Кт</t>
  </si>
  <si>
    <t>СН</t>
  </si>
  <si>
    <t>СК</t>
  </si>
  <si>
    <t>Оборот</t>
  </si>
  <si>
    <t>Амортизация ОС (02)</t>
  </si>
  <si>
    <t>Нераспределенная прибыль (84)</t>
  </si>
  <si>
    <t>Расчеты по соц. страхованию (69)</t>
  </si>
  <si>
    <t>Расчеты по налогам и сборам (68)</t>
  </si>
  <si>
    <t>Дт Амортизация ОС (02)  Кт</t>
  </si>
  <si>
    <t>Дт     Нераспр. прибыль (84)   Кт</t>
  </si>
  <si>
    <t>Дт    Расч. по соц. страх. (69)  Кт</t>
  </si>
  <si>
    <t>Дт    Расч. по н-м и сб. (68)  Кт</t>
  </si>
  <si>
    <t>Номер</t>
  </si>
  <si>
    <t>Проводка</t>
  </si>
  <si>
    <t>Д 10 К 60</t>
  </si>
  <si>
    <t>Д 20 К 10</t>
  </si>
  <si>
    <t>Д 20 К 70</t>
  </si>
  <si>
    <t>Д 20 К 69</t>
  </si>
  <si>
    <t>Д 70 К 68</t>
  </si>
  <si>
    <t>Д 50 К 51</t>
  </si>
  <si>
    <t>Д 70 К 50</t>
  </si>
  <si>
    <t>Тип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</si>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</sst>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1" fillId="0" borderId="1" xfId="0" applyFont="1" applyBorder="1"/>
    <xf numFmtId="0" fontId="0" fillId="0" borderId="3" xfId="0" applyBorder="1"/>
    <xf numFmtId="0" fontId="0" fillId="0" borderId="9" xfId="0" applyBorder="1"/>
    <xf numFmtId="0" fontId="1" fillId="0" borderId="1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/>
    <xf numFmtId="0" fontId="2" fillId="0" borderId="6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8CB5-C31E-4E79-8D1C-A9525B26D97D}">
  <dimension ref="A1:Y31"/>
  <sheetViews>
    <sheetView tabSelected="1" zoomScale="67" zoomScaleNormal="67" workbookViewId="0">
      <selection activeCell="K30" sqref="K30"/>
    </sheetView>
  </sheetViews>
  <sheetFormatPr defaultRowHeight="14.4" x14ac:dyDescent="0.3"/>
  <cols>
    <col min="1" max="1" width="34.33203125" customWidth="1"/>
    <col min="3" max="3" width="31.6640625" customWidth="1"/>
    <col min="8" max="8" width="11.88671875" customWidth="1"/>
    <col min="16" max="17" width="13.77734375" customWidth="1"/>
    <col min="20" max="21" width="13.77734375" customWidth="1"/>
    <col min="24" max="25" width="13.77734375" customWidth="1"/>
  </cols>
  <sheetData>
    <row r="1" spans="1:25" x14ac:dyDescent="0.3">
      <c r="A1" s="15" t="s">
        <v>0</v>
      </c>
      <c r="B1" s="16"/>
      <c r="C1" s="15" t="s">
        <v>1</v>
      </c>
      <c r="D1" s="16"/>
      <c r="G1" s="14" t="s">
        <v>9</v>
      </c>
      <c r="H1" s="17" t="s">
        <v>25</v>
      </c>
      <c r="I1" s="18"/>
      <c r="J1" s="17" t="s">
        <v>27</v>
      </c>
      <c r="K1" s="18"/>
      <c r="L1" s="17" t="s">
        <v>26</v>
      </c>
      <c r="M1" s="18"/>
      <c r="P1" s="20" t="s">
        <v>17</v>
      </c>
      <c r="Q1" s="20"/>
      <c r="T1" s="20" t="s">
        <v>19</v>
      </c>
      <c r="U1" s="20"/>
      <c r="X1" s="20" t="s">
        <v>22</v>
      </c>
      <c r="Y1" s="20"/>
    </row>
    <row r="2" spans="1:25" x14ac:dyDescent="0.3">
      <c r="A2" s="1" t="s">
        <v>2</v>
      </c>
      <c r="B2" s="2">
        <v>1200000</v>
      </c>
      <c r="C2" s="3" t="s">
        <v>28</v>
      </c>
      <c r="D2" s="2">
        <f>Q23</f>
        <v>200000</v>
      </c>
      <c r="G2" s="14"/>
      <c r="H2" s="10" t="s">
        <v>10</v>
      </c>
      <c r="I2" s="10" t="s">
        <v>11</v>
      </c>
      <c r="J2" s="10" t="s">
        <v>10</v>
      </c>
      <c r="K2" s="10" t="s">
        <v>11</v>
      </c>
      <c r="L2" s="10" t="s">
        <v>10</v>
      </c>
      <c r="M2" s="10" t="s">
        <v>11</v>
      </c>
      <c r="O2" s="5" t="s">
        <v>14</v>
      </c>
      <c r="P2" s="6"/>
      <c r="Q2" s="4"/>
      <c r="S2" s="5" t="s">
        <v>14</v>
      </c>
      <c r="T2" s="6">
        <v>1200000</v>
      </c>
      <c r="U2" s="4"/>
      <c r="W2" s="5" t="s">
        <v>14</v>
      </c>
      <c r="X2" s="6"/>
      <c r="Y2" s="4"/>
    </row>
    <row r="3" spans="1:25" x14ac:dyDescent="0.3">
      <c r="A3" s="3" t="s">
        <v>3</v>
      </c>
      <c r="B3" s="2">
        <f>P7</f>
        <v>172000</v>
      </c>
      <c r="C3" s="3" t="s">
        <v>13</v>
      </c>
      <c r="D3" s="2">
        <f>Y23</f>
        <v>2000000</v>
      </c>
      <c r="G3" s="2">
        <v>1</v>
      </c>
      <c r="H3" s="2">
        <f>T7</f>
        <v>1200000</v>
      </c>
      <c r="I3" s="4">
        <f>U2</f>
        <v>0</v>
      </c>
      <c r="J3" s="2">
        <f>T6</f>
        <v>0</v>
      </c>
      <c r="K3" s="2">
        <f>U6</f>
        <v>0</v>
      </c>
      <c r="L3" s="2">
        <f>T7</f>
        <v>1200000</v>
      </c>
      <c r="M3" s="2">
        <f>U7</f>
        <v>0</v>
      </c>
      <c r="P3" s="7">
        <v>472000</v>
      </c>
      <c r="Q3">
        <v>300000</v>
      </c>
      <c r="T3" s="7"/>
      <c r="X3" s="7"/>
      <c r="Y3">
        <v>472000</v>
      </c>
    </row>
    <row r="4" spans="1:25" x14ac:dyDescent="0.3">
      <c r="A4" s="3" t="s">
        <v>8</v>
      </c>
      <c r="B4" s="2">
        <f>T15</f>
        <v>806306</v>
      </c>
      <c r="C4" t="s">
        <v>29</v>
      </c>
      <c r="D4" s="2">
        <f>Y31</f>
        <v>1000000</v>
      </c>
      <c r="G4" s="2">
        <v>10</v>
      </c>
      <c r="H4" s="2">
        <f>P2</f>
        <v>0</v>
      </c>
      <c r="I4" s="4">
        <f>Q2</f>
        <v>0</v>
      </c>
      <c r="J4" s="2">
        <f>P6</f>
        <v>472000</v>
      </c>
      <c r="K4" s="2">
        <f>Q6</f>
        <v>300000</v>
      </c>
      <c r="L4" s="2">
        <f>P7</f>
        <v>172000</v>
      </c>
      <c r="M4" s="2">
        <f>Q7</f>
        <v>0</v>
      </c>
      <c r="P4" s="8"/>
      <c r="T4" s="8"/>
      <c r="X4" s="8"/>
    </row>
    <row r="5" spans="1:25" x14ac:dyDescent="0.3">
      <c r="A5" s="3" t="s">
        <v>6</v>
      </c>
      <c r="B5" s="2">
        <f>P15</f>
        <v>300</v>
      </c>
      <c r="C5" s="3" t="s">
        <v>5</v>
      </c>
      <c r="D5" s="2">
        <f>Y7</f>
        <v>472000</v>
      </c>
      <c r="G5" s="2">
        <v>20</v>
      </c>
      <c r="H5" s="2">
        <f>T10</f>
        <v>500000</v>
      </c>
      <c r="I5" s="4">
        <f>U10</f>
        <v>0</v>
      </c>
      <c r="J5" s="2">
        <f>T14</f>
        <v>306306</v>
      </c>
      <c r="K5" s="2">
        <f>U14</f>
        <v>0</v>
      </c>
      <c r="L5" s="2">
        <f>T15</f>
        <v>806306</v>
      </c>
      <c r="M5" s="9">
        <f>U15</f>
        <v>0</v>
      </c>
      <c r="P5" s="8"/>
      <c r="T5" s="8"/>
      <c r="X5" s="8"/>
    </row>
    <row r="6" spans="1:25" x14ac:dyDescent="0.3">
      <c r="A6" s="3" t="s">
        <v>7</v>
      </c>
      <c r="B6" s="2">
        <f>P31</f>
        <v>1494500</v>
      </c>
      <c r="C6" s="3" t="s">
        <v>4</v>
      </c>
      <c r="D6" s="2">
        <f>Y15</f>
        <v>20</v>
      </c>
      <c r="G6" s="2">
        <v>43</v>
      </c>
      <c r="H6" s="2">
        <f>T18</f>
        <v>0</v>
      </c>
      <c r="I6" s="4">
        <f>U18</f>
        <v>0</v>
      </c>
      <c r="J6" s="2">
        <f>T22</f>
        <v>0</v>
      </c>
      <c r="K6" s="2">
        <f>U22</f>
        <v>306</v>
      </c>
      <c r="L6" s="2">
        <f>T23</f>
        <v>0</v>
      </c>
      <c r="M6" s="2">
        <f>U23</f>
        <v>306</v>
      </c>
      <c r="O6" s="5" t="s">
        <v>15</v>
      </c>
      <c r="P6" s="6">
        <f>SUM(P3:P5)</f>
        <v>472000</v>
      </c>
      <c r="Q6" s="4">
        <f>SUM(Q3:Q5)</f>
        <v>300000</v>
      </c>
      <c r="S6" s="5" t="s">
        <v>15</v>
      </c>
      <c r="T6" s="6"/>
      <c r="U6" s="4"/>
      <c r="W6" s="5" t="s">
        <v>15</v>
      </c>
      <c r="X6" s="6"/>
      <c r="Y6" s="4">
        <f>SUM(Y3:Y5)</f>
        <v>472000</v>
      </c>
    </row>
    <row r="7" spans="1:25" x14ac:dyDescent="0.3">
      <c r="A7" s="2"/>
      <c r="C7" s="3" t="s">
        <v>30</v>
      </c>
      <c r="D7" s="2">
        <f>U23</f>
        <v>306</v>
      </c>
      <c r="G7" s="2">
        <v>50</v>
      </c>
      <c r="H7" s="2">
        <f>P10</f>
        <v>0</v>
      </c>
      <c r="I7" s="4">
        <f>Q10</f>
        <v>0</v>
      </c>
      <c r="J7" s="2">
        <f>P14</f>
        <v>5500</v>
      </c>
      <c r="K7" s="2">
        <f>Q14</f>
        <v>5200</v>
      </c>
      <c r="L7" s="2">
        <f>P15</f>
        <v>300</v>
      </c>
      <c r="M7" s="2">
        <f>Q15</f>
        <v>0</v>
      </c>
      <c r="O7" s="5" t="s">
        <v>16</v>
      </c>
      <c r="P7" s="8">
        <f>P2+P6-Q6</f>
        <v>172000</v>
      </c>
      <c r="S7" s="5" t="s">
        <v>16</v>
      </c>
      <c r="T7" s="8">
        <f>T2</f>
        <v>1200000</v>
      </c>
      <c r="W7" s="5" t="s">
        <v>16</v>
      </c>
      <c r="X7" s="8"/>
      <c r="Y7">
        <f>Y2+Y6-X6</f>
        <v>472000</v>
      </c>
    </row>
    <row r="8" spans="1:25" x14ac:dyDescent="0.3">
      <c r="A8" s="3"/>
      <c r="B8" s="6"/>
      <c r="C8" s="21" t="s">
        <v>31</v>
      </c>
      <c r="D8" s="2">
        <f>U31</f>
        <v>780</v>
      </c>
      <c r="G8" s="2">
        <v>51</v>
      </c>
      <c r="H8" s="2">
        <f>P26</f>
        <v>1500000</v>
      </c>
      <c r="I8" s="4">
        <f>Q26</f>
        <v>0</v>
      </c>
      <c r="J8" s="2">
        <f>P30</f>
        <v>0</v>
      </c>
      <c r="K8" s="2">
        <f>Q30</f>
        <v>5500</v>
      </c>
      <c r="L8" s="2">
        <f>P31</f>
        <v>1494500</v>
      </c>
      <c r="M8" s="2">
        <f>Q31</f>
        <v>0</v>
      </c>
    </row>
    <row r="9" spans="1:25" x14ac:dyDescent="0.3">
      <c r="A9" s="3" t="s">
        <v>12</v>
      </c>
      <c r="B9" s="2">
        <f>SUM(B2:B8)</f>
        <v>3673106</v>
      </c>
      <c r="C9" s="3" t="s">
        <v>12</v>
      </c>
      <c r="D9" s="2">
        <f>SUM(D2:D8)</f>
        <v>3673106</v>
      </c>
      <c r="G9" s="2">
        <v>60</v>
      </c>
      <c r="H9" s="2">
        <f>X2</f>
        <v>0</v>
      </c>
      <c r="I9" s="4">
        <f>Y2</f>
        <v>0</v>
      </c>
      <c r="J9" s="2">
        <f>X6</f>
        <v>0</v>
      </c>
      <c r="K9" s="2">
        <f>Y6</f>
        <v>472000</v>
      </c>
      <c r="L9" s="2">
        <f>X7</f>
        <v>0</v>
      </c>
      <c r="M9" s="2">
        <f>Y7</f>
        <v>472000</v>
      </c>
      <c r="P9" s="20" t="s">
        <v>18</v>
      </c>
      <c r="Q9" s="20"/>
      <c r="T9" s="20" t="s">
        <v>20</v>
      </c>
      <c r="U9" s="20"/>
      <c r="X9" s="20" t="s">
        <v>23</v>
      </c>
      <c r="Y9" s="20"/>
    </row>
    <row r="10" spans="1:25" x14ac:dyDescent="0.3">
      <c r="G10" s="2">
        <v>70</v>
      </c>
      <c r="H10" s="2">
        <f>X10</f>
        <v>0</v>
      </c>
      <c r="I10" s="4">
        <f>Y10</f>
        <v>0</v>
      </c>
      <c r="J10" s="2">
        <f>X14</f>
        <v>5980</v>
      </c>
      <c r="K10" s="2">
        <f>Y14</f>
        <v>6000</v>
      </c>
      <c r="L10" s="2">
        <f>X15</f>
        <v>0</v>
      </c>
      <c r="M10" s="2">
        <f>Y15</f>
        <v>20</v>
      </c>
      <c r="O10" s="5" t="s">
        <v>14</v>
      </c>
      <c r="P10" s="6"/>
      <c r="Q10" s="4"/>
      <c r="S10" s="5" t="s">
        <v>14</v>
      </c>
      <c r="T10" s="6">
        <v>500000</v>
      </c>
      <c r="U10" s="4"/>
      <c r="W10" s="5" t="s">
        <v>14</v>
      </c>
      <c r="X10" s="6"/>
      <c r="Y10" s="4"/>
    </row>
    <row r="11" spans="1:25" x14ac:dyDescent="0.3">
      <c r="G11" s="2">
        <v>71</v>
      </c>
      <c r="H11" s="2">
        <f>P18</f>
        <v>0</v>
      </c>
      <c r="I11" s="4">
        <f>Q18</f>
        <v>200000</v>
      </c>
      <c r="J11" s="2">
        <f>P22</f>
        <v>0</v>
      </c>
      <c r="K11" s="2">
        <f>Q22</f>
        <v>0</v>
      </c>
      <c r="L11" s="2">
        <f>P23</f>
        <v>0</v>
      </c>
      <c r="M11" s="2">
        <f>Q23</f>
        <v>200000</v>
      </c>
      <c r="P11" s="7">
        <v>5500</v>
      </c>
      <c r="Q11">
        <v>5200</v>
      </c>
      <c r="T11" s="7">
        <v>300000</v>
      </c>
      <c r="U11" s="19"/>
      <c r="X11" s="7"/>
      <c r="Y11" s="19">
        <v>6000</v>
      </c>
    </row>
    <row r="12" spans="1:25" x14ac:dyDescent="0.3">
      <c r="G12" s="2">
        <v>80</v>
      </c>
      <c r="H12" s="2">
        <f>X18</f>
        <v>0</v>
      </c>
      <c r="I12" s="4">
        <f>Y18</f>
        <v>2000000</v>
      </c>
      <c r="J12" s="2">
        <f>X22</f>
        <v>0</v>
      </c>
      <c r="K12" s="2">
        <f>Y22</f>
        <v>0</v>
      </c>
      <c r="L12" s="2">
        <f>X23</f>
        <v>0</v>
      </c>
      <c r="M12" s="2">
        <f>Y23</f>
        <v>2000000</v>
      </c>
      <c r="P12" s="8"/>
      <c r="T12" s="8">
        <v>6000</v>
      </c>
      <c r="X12" s="8">
        <v>5200</v>
      </c>
    </row>
    <row r="13" spans="1:25" ht="15" thickBot="1" x14ac:dyDescent="0.35">
      <c r="G13" s="11">
        <v>99</v>
      </c>
      <c r="H13" s="11">
        <f>X26</f>
        <v>0</v>
      </c>
      <c r="I13" s="12">
        <f>Y26</f>
        <v>1000000</v>
      </c>
      <c r="J13" s="11">
        <f>X30</f>
        <v>0</v>
      </c>
      <c r="K13" s="11">
        <f>Y30</f>
        <v>0</v>
      </c>
      <c r="L13" s="11">
        <f>X31</f>
        <v>0</v>
      </c>
      <c r="M13" s="11">
        <f>Y31</f>
        <v>1000000</v>
      </c>
      <c r="P13" s="8"/>
      <c r="T13" s="8">
        <v>306</v>
      </c>
      <c r="X13" s="8">
        <v>780</v>
      </c>
    </row>
    <row r="14" spans="1:25" ht="15" thickBot="1" x14ac:dyDescent="0.35">
      <c r="G14" s="13" t="s">
        <v>12</v>
      </c>
      <c r="H14" s="22">
        <f t="shared" ref="H14:M14" si="0">SUM(H3:H13)</f>
        <v>3200000</v>
      </c>
      <c r="I14" s="23">
        <f t="shared" si="0"/>
        <v>3200000</v>
      </c>
      <c r="J14" s="23">
        <f t="shared" si="0"/>
        <v>789786</v>
      </c>
      <c r="K14" s="23">
        <f t="shared" si="0"/>
        <v>789006</v>
      </c>
      <c r="L14" s="23">
        <f t="shared" si="0"/>
        <v>3673106</v>
      </c>
      <c r="M14" s="24">
        <f t="shared" si="0"/>
        <v>3672326</v>
      </c>
      <c r="O14" s="5" t="s">
        <v>15</v>
      </c>
      <c r="P14" s="6">
        <f>SUM(P11:P13)</f>
        <v>5500</v>
      </c>
      <c r="Q14" s="4">
        <f>SUM(Q11:Q13)</f>
        <v>5200</v>
      </c>
      <c r="S14" s="5" t="s">
        <v>15</v>
      </c>
      <c r="T14" s="6">
        <f>SUM(T11:T13)</f>
        <v>306306</v>
      </c>
      <c r="U14" s="4"/>
      <c r="W14" s="5" t="s">
        <v>15</v>
      </c>
      <c r="X14" s="6">
        <f>SUM(X11:X13)</f>
        <v>5980</v>
      </c>
      <c r="Y14" s="4">
        <f>SUM(Y11:Y13)</f>
        <v>6000</v>
      </c>
    </row>
    <row r="15" spans="1:25" x14ac:dyDescent="0.3">
      <c r="O15" s="5" t="s">
        <v>16</v>
      </c>
      <c r="P15" s="8">
        <f>P10+P14-Q14</f>
        <v>300</v>
      </c>
      <c r="S15" s="5" t="s">
        <v>16</v>
      </c>
      <c r="T15" s="8">
        <f>T10+T14-U14</f>
        <v>806306</v>
      </c>
      <c r="W15" s="5" t="s">
        <v>16</v>
      </c>
      <c r="X15" s="8"/>
      <c r="Y15">
        <f>Y10-X14+Y14</f>
        <v>20</v>
      </c>
    </row>
    <row r="16" spans="1:25" x14ac:dyDescent="0.3">
      <c r="G16" s="10" t="s">
        <v>36</v>
      </c>
      <c r="H16" s="10" t="s">
        <v>37</v>
      </c>
      <c r="I16" s="10" t="s">
        <v>45</v>
      </c>
      <c r="J16" s="10" t="s">
        <v>46</v>
      </c>
    </row>
    <row r="17" spans="7:25" x14ac:dyDescent="0.3">
      <c r="G17" s="10">
        <v>1</v>
      </c>
      <c r="H17" s="2" t="s">
        <v>38</v>
      </c>
      <c r="I17" s="2">
        <v>3</v>
      </c>
      <c r="J17" s="2">
        <v>472000</v>
      </c>
      <c r="P17" s="20" t="s">
        <v>32</v>
      </c>
      <c r="Q17" s="20"/>
      <c r="T17" s="20" t="s">
        <v>34</v>
      </c>
      <c r="U17" s="20"/>
      <c r="X17" s="20" t="s">
        <v>24</v>
      </c>
      <c r="Y17" s="20"/>
    </row>
    <row r="18" spans="7:25" x14ac:dyDescent="0.3">
      <c r="G18" s="10">
        <v>2</v>
      </c>
      <c r="H18" s="2" t="s">
        <v>39</v>
      </c>
      <c r="I18" s="2">
        <v>1</v>
      </c>
      <c r="J18" s="2">
        <v>300000</v>
      </c>
      <c r="O18" s="5" t="s">
        <v>14</v>
      </c>
      <c r="P18" s="6"/>
      <c r="Q18" s="4">
        <v>200000</v>
      </c>
      <c r="S18" s="5" t="s">
        <v>14</v>
      </c>
      <c r="T18" s="6"/>
      <c r="U18" s="4"/>
      <c r="W18" s="5" t="s">
        <v>14</v>
      </c>
      <c r="X18" s="6"/>
      <c r="Y18" s="4">
        <v>2000000</v>
      </c>
    </row>
    <row r="19" spans="7:25" x14ac:dyDescent="0.3">
      <c r="G19" s="10">
        <v>3</v>
      </c>
      <c r="H19" s="2" t="s">
        <v>40</v>
      </c>
      <c r="I19" s="2">
        <v>3</v>
      </c>
      <c r="J19" s="2">
        <v>6000</v>
      </c>
      <c r="P19" s="7"/>
      <c r="T19" s="7"/>
      <c r="U19" s="19">
        <v>306</v>
      </c>
      <c r="X19" s="7"/>
    </row>
    <row r="20" spans="7:25" x14ac:dyDescent="0.3">
      <c r="G20" s="10">
        <v>4</v>
      </c>
      <c r="H20" s="2" t="s">
        <v>41</v>
      </c>
      <c r="I20" s="2">
        <v>3</v>
      </c>
      <c r="J20" s="2">
        <v>306</v>
      </c>
      <c r="P20" s="8"/>
      <c r="T20" s="8"/>
      <c r="X20" s="8"/>
    </row>
    <row r="21" spans="7:25" x14ac:dyDescent="0.3">
      <c r="G21" s="10">
        <v>5</v>
      </c>
      <c r="H21" s="2" t="s">
        <v>42</v>
      </c>
      <c r="I21" s="2">
        <v>2</v>
      </c>
      <c r="J21" s="2">
        <v>780</v>
      </c>
      <c r="P21" s="8"/>
      <c r="T21" s="8"/>
      <c r="X21" s="8"/>
    </row>
    <row r="22" spans="7:25" x14ac:dyDescent="0.3">
      <c r="G22" s="10">
        <v>6</v>
      </c>
      <c r="H22" s="2" t="s">
        <v>43</v>
      </c>
      <c r="I22" s="2">
        <v>1</v>
      </c>
      <c r="J22" s="2">
        <v>5500</v>
      </c>
      <c r="O22" s="5" t="s">
        <v>15</v>
      </c>
      <c r="P22" s="6">
        <f>SUM(P19:P21)</f>
        <v>0</v>
      </c>
      <c r="Q22" s="4">
        <f>SUM(Q19:Q21)</f>
        <v>0</v>
      </c>
      <c r="S22" s="5" t="s">
        <v>15</v>
      </c>
      <c r="T22" s="6">
        <f>SUM(T19:T21)</f>
        <v>0</v>
      </c>
      <c r="U22" s="4">
        <v>306</v>
      </c>
      <c r="W22" s="5" t="s">
        <v>15</v>
      </c>
      <c r="X22" s="6"/>
      <c r="Y22" s="4"/>
    </row>
    <row r="23" spans="7:25" x14ac:dyDescent="0.3">
      <c r="G23" s="10">
        <v>7</v>
      </c>
      <c r="H23" s="2" t="s">
        <v>44</v>
      </c>
      <c r="I23" s="2">
        <v>4</v>
      </c>
      <c r="J23" s="2">
        <v>5200</v>
      </c>
      <c r="O23" s="5" t="s">
        <v>16</v>
      </c>
      <c r="P23" s="8">
        <f>P18+P22-Q22</f>
        <v>0</v>
      </c>
      <c r="Q23">
        <f>Q18-P22+Q22</f>
        <v>200000</v>
      </c>
      <c r="S23" s="5" t="s">
        <v>16</v>
      </c>
      <c r="T23" s="8"/>
      <c r="U23">
        <f>U18-T22+U22</f>
        <v>306</v>
      </c>
      <c r="W23" s="5" t="s">
        <v>16</v>
      </c>
      <c r="X23" s="8"/>
      <c r="Y23">
        <f>Y18</f>
        <v>2000000</v>
      </c>
    </row>
    <row r="25" spans="7:25" x14ac:dyDescent="0.3">
      <c r="P25" s="20" t="s">
        <v>21</v>
      </c>
      <c r="Q25" s="20"/>
      <c r="T25" s="20" t="s">
        <v>35</v>
      </c>
      <c r="U25" s="20"/>
      <c r="X25" s="20" t="s">
        <v>33</v>
      </c>
      <c r="Y25" s="20"/>
    </row>
    <row r="26" spans="7:25" x14ac:dyDescent="0.3">
      <c r="O26" s="5" t="s">
        <v>14</v>
      </c>
      <c r="P26" s="6">
        <v>1500000</v>
      </c>
      <c r="Q26" s="4"/>
      <c r="S26" s="5" t="s">
        <v>14</v>
      </c>
      <c r="T26" s="6"/>
      <c r="U26" s="4"/>
      <c r="W26" s="5" t="s">
        <v>14</v>
      </c>
      <c r="X26" s="6"/>
      <c r="Y26" s="4">
        <v>1000000</v>
      </c>
    </row>
    <row r="27" spans="7:25" x14ac:dyDescent="0.3">
      <c r="P27" s="7"/>
      <c r="Q27">
        <v>5500</v>
      </c>
      <c r="T27" s="7"/>
      <c r="U27" s="19">
        <v>780</v>
      </c>
      <c r="X27" s="7"/>
    </row>
    <row r="28" spans="7:25" x14ac:dyDescent="0.3">
      <c r="P28" s="8"/>
      <c r="T28" s="8"/>
      <c r="X28" s="8"/>
    </row>
    <row r="29" spans="7:25" x14ac:dyDescent="0.3">
      <c r="P29" s="8"/>
      <c r="T29" s="8"/>
      <c r="X29" s="8"/>
    </row>
    <row r="30" spans="7:25" x14ac:dyDescent="0.3">
      <c r="O30" s="5" t="s">
        <v>15</v>
      </c>
      <c r="P30" s="6">
        <f>SUM(P27:P29)</f>
        <v>0</v>
      </c>
      <c r="Q30" s="4">
        <f>SUM(Q27:Q29)</f>
        <v>5500</v>
      </c>
      <c r="S30" s="5" t="s">
        <v>15</v>
      </c>
      <c r="T30" s="6">
        <f>SUM(T27:T29)</f>
        <v>0</v>
      </c>
      <c r="U30" s="4">
        <v>780</v>
      </c>
      <c r="W30" s="5" t="s">
        <v>15</v>
      </c>
      <c r="X30" s="6"/>
      <c r="Y30" s="4"/>
    </row>
    <row r="31" spans="7:25" x14ac:dyDescent="0.3">
      <c r="O31" s="5" t="s">
        <v>16</v>
      </c>
      <c r="P31" s="8">
        <f>P26+P30-Q30</f>
        <v>1494500</v>
      </c>
      <c r="S31" s="5" t="s">
        <v>16</v>
      </c>
      <c r="T31" s="8"/>
      <c r="U31">
        <f>U26-T30+U30</f>
        <v>780</v>
      </c>
      <c r="W31" s="5" t="s">
        <v>16</v>
      </c>
      <c r="X31" s="8"/>
      <c r="Y31">
        <f>Y26-X30+Y30</f>
        <v>1000000</v>
      </c>
    </row>
  </sheetData>
  <mergeCells count="18">
    <mergeCell ref="X1:Y1"/>
    <mergeCell ref="X9:Y9"/>
    <mergeCell ref="X17:Y17"/>
    <mergeCell ref="X25:Y25"/>
    <mergeCell ref="T1:U1"/>
    <mergeCell ref="T9:U9"/>
    <mergeCell ref="T25:U25"/>
    <mergeCell ref="P17:Q17"/>
    <mergeCell ref="T17:U17"/>
    <mergeCell ref="P25:Q25"/>
    <mergeCell ref="H1:I1"/>
    <mergeCell ref="J1:K1"/>
    <mergeCell ref="L1:M1"/>
    <mergeCell ref="G1:G2"/>
    <mergeCell ref="P1:Q1"/>
    <mergeCell ref="P9:Q9"/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2022-03-21T11:16:29Z</dcterms:created>
  <dcterms:modified xsi:type="dcterms:W3CDTF">2022-03-22T12:26:44Z</dcterms:modified>
</cp:coreProperties>
</file>