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Бухучет\"/>
    </mc:Choice>
  </mc:AlternateContent>
  <xr:revisionPtr revIDLastSave="0" documentId="8_{B2E5CE47-6C9E-4D37-87F6-B1B839BFC184}" xr6:coauthVersionLast="47" xr6:coauthVersionMax="47" xr10:uidLastSave="{00000000-0000-0000-0000-000000000000}"/>
  <bookViews>
    <workbookView xWindow="-108" yWindow="-108" windowWidth="23256" windowHeight="12576" xr2:uid="{E54485F9-45FE-4927-8862-8632E9F0E2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" l="1"/>
  <c r="M12" i="1"/>
  <c r="L12" i="1"/>
  <c r="K12" i="1"/>
  <c r="J12" i="1"/>
  <c r="K10" i="1"/>
  <c r="L9" i="1"/>
  <c r="K9" i="1"/>
  <c r="J9" i="1"/>
  <c r="L8" i="1"/>
  <c r="K8" i="1"/>
  <c r="J8" i="1"/>
  <c r="H8" i="1"/>
  <c r="L7" i="1"/>
  <c r="K7" i="1"/>
  <c r="J7" i="1"/>
  <c r="H7" i="1"/>
  <c r="M6" i="1"/>
  <c r="L6" i="1"/>
  <c r="K6" i="1"/>
  <c r="L5" i="1"/>
  <c r="J5" i="1"/>
  <c r="H5" i="1"/>
  <c r="L4" i="1"/>
  <c r="K4" i="1"/>
  <c r="J4" i="1"/>
  <c r="H4" i="1"/>
  <c r="M3" i="1"/>
  <c r="L3" i="1"/>
  <c r="K3" i="1"/>
  <c r="J3" i="1"/>
  <c r="I3" i="1"/>
  <c r="H3" i="1"/>
  <c r="D3" i="1"/>
  <c r="D2" i="1"/>
  <c r="B5" i="1"/>
  <c r="B8" i="1"/>
  <c r="B7" i="1"/>
  <c r="B6" i="1"/>
  <c r="B4" i="1"/>
  <c r="B3" i="1"/>
  <c r="B2" i="1"/>
  <c r="U26" i="1"/>
  <c r="X37" i="1"/>
  <c r="Y26" i="1"/>
  <c r="H11" i="1"/>
  <c r="L10" i="1"/>
  <c r="I10" i="1"/>
  <c r="H10" i="1"/>
  <c r="I9" i="1"/>
  <c r="H9" i="1"/>
  <c r="M8" i="1"/>
  <c r="I8" i="1"/>
  <c r="M7" i="1"/>
  <c r="I7" i="1"/>
  <c r="I6" i="1"/>
  <c r="H6" i="1"/>
  <c r="M5" i="1"/>
  <c r="I5" i="1"/>
  <c r="M4" i="1"/>
  <c r="I4" i="1"/>
  <c r="Y18" i="1"/>
  <c r="X18" i="1"/>
  <c r="J10" i="1" s="1"/>
  <c r="Y6" i="1"/>
  <c r="X6" i="1"/>
  <c r="Q37" i="1"/>
  <c r="P37" i="1"/>
  <c r="T26" i="1"/>
  <c r="T27" i="1" s="1"/>
  <c r="U18" i="1"/>
  <c r="T18" i="1"/>
  <c r="Q26" i="1"/>
  <c r="K11" i="1" s="1"/>
  <c r="P26" i="1"/>
  <c r="Q18" i="1"/>
  <c r="P18" i="1"/>
  <c r="P27" i="1" l="1"/>
  <c r="X7" i="1"/>
  <c r="Y27" i="1"/>
  <c r="X38" i="1"/>
  <c r="P38" i="1"/>
  <c r="Y19" i="1"/>
  <c r="M10" i="1" s="1"/>
  <c r="P19" i="1"/>
  <c r="T19" i="1"/>
  <c r="K5" i="1"/>
  <c r="H18" i="1"/>
  <c r="I18" i="1"/>
  <c r="K18" i="1" l="1"/>
  <c r="M9" i="1"/>
  <c r="D9" i="1"/>
  <c r="M18" i="1" l="1"/>
  <c r="B9" i="1"/>
  <c r="L18" i="1"/>
</calcChain>
</file>

<file path=xl/sharedStrings.xml><?xml version="1.0" encoding="utf-8"?>
<sst xmlns="http://schemas.openxmlformats.org/spreadsheetml/2006/main" count="61" uniqueCount="31">
  <si>
    <t>Актив</t>
  </si>
  <si>
    <t>Пассив</t>
  </si>
  <si>
    <t>Расчеты с поставщиками (60)</t>
  </si>
  <si>
    <t>Касса (50)</t>
  </si>
  <si>
    <t>Расчетный счет (51)</t>
  </si>
  <si>
    <t>Счет</t>
  </si>
  <si>
    <t>Дт</t>
  </si>
  <si>
    <t>Кт</t>
  </si>
  <si>
    <t>Итог</t>
  </si>
  <si>
    <t>Уставной капитал (80)</t>
  </si>
  <si>
    <t>Сн</t>
  </si>
  <si>
    <t>Об</t>
  </si>
  <si>
    <t>Ск</t>
  </si>
  <si>
    <t>Дт       Касса (50)      Кт</t>
  </si>
  <si>
    <t>Дт Рч. c под. лиц. (71)  Кт</t>
  </si>
  <si>
    <t>Дт     Расч. Cчет (51)     Кт</t>
  </si>
  <si>
    <t>Дт  Рч. c постав. (60)  Кт</t>
  </si>
  <si>
    <t>СН</t>
  </si>
  <si>
    <t>СК</t>
  </si>
  <si>
    <t>Оборот</t>
  </si>
  <si>
    <t>Дт  Рч. с учред. (75)  Кт</t>
  </si>
  <si>
    <t>Дт   Рч. с покуп. и з. (62)  Кт</t>
  </si>
  <si>
    <t>Дт     Недостачи (94)   Кт</t>
  </si>
  <si>
    <t>Дт    Рч с персоналом (73)  Кт</t>
  </si>
  <si>
    <t>Дт   Рч. с персон по оп. (70)   Кт</t>
  </si>
  <si>
    <t>Недостачи и потери (94)</t>
  </si>
  <si>
    <t>Расчеты с персоналом по пр. (73)</t>
  </si>
  <si>
    <t>Расчет с подотчетными лицами (71)</t>
  </si>
  <si>
    <t>Расчеты по оплате труда (70)</t>
  </si>
  <si>
    <t>Расчеты с покупателями и заказчиками (62)</t>
  </si>
  <si>
    <t>Расчеты с учредителями 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</si>
</sst>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1" fillId="0" borderId="1" xfId="0" applyFont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CB5-C31E-4E79-8D1C-A9525B26D97D}">
  <dimension ref="A1:Z38"/>
  <sheetViews>
    <sheetView tabSelected="1" zoomScale="70" zoomScaleNormal="70" workbookViewId="0">
      <selection activeCell="M28" sqref="M28"/>
    </sheetView>
  </sheetViews>
  <sheetFormatPr defaultRowHeight="14.4" x14ac:dyDescent="0.3"/>
  <cols>
    <col min="1" max="1" width="33" customWidth="1"/>
    <col min="3" max="3" width="43" customWidth="1"/>
    <col min="16" max="17" width="13.77734375" customWidth="1"/>
    <col min="20" max="21" width="13.77734375" customWidth="1"/>
    <col min="24" max="25" width="13.77734375" customWidth="1"/>
  </cols>
  <sheetData>
    <row r="1" spans="1:26" x14ac:dyDescent="0.3">
      <c r="A1" s="19" t="s">
        <v>0</v>
      </c>
      <c r="B1" s="20"/>
      <c r="C1" s="19" t="s">
        <v>1</v>
      </c>
      <c r="D1" s="20"/>
      <c r="G1" s="18" t="s">
        <v>5</v>
      </c>
      <c r="H1" s="21" t="s">
        <v>17</v>
      </c>
      <c r="I1" s="22"/>
      <c r="J1" s="21" t="s">
        <v>19</v>
      </c>
      <c r="K1" s="22"/>
      <c r="L1" s="21" t="s">
        <v>18</v>
      </c>
      <c r="M1" s="22"/>
      <c r="P1" s="24"/>
      <c r="Q1" s="24"/>
      <c r="T1" s="24"/>
      <c r="U1" s="24"/>
      <c r="X1" s="23" t="s">
        <v>16</v>
      </c>
      <c r="Y1" s="23"/>
    </row>
    <row r="2" spans="1:26" x14ac:dyDescent="0.3">
      <c r="A2" s="1" t="s">
        <v>3</v>
      </c>
      <c r="B2" s="2">
        <f>P19</f>
        <v>10700</v>
      </c>
      <c r="C2" s="3" t="s">
        <v>29</v>
      </c>
      <c r="D2" s="2">
        <f>Y27</f>
        <v>600000</v>
      </c>
      <c r="G2" s="18"/>
      <c r="H2" s="11" t="s">
        <v>6</v>
      </c>
      <c r="I2" s="11" t="s">
        <v>7</v>
      </c>
      <c r="J2" s="11" t="s">
        <v>6</v>
      </c>
      <c r="K2" s="11" t="s">
        <v>7</v>
      </c>
      <c r="L2" s="11" t="s">
        <v>6</v>
      </c>
      <c r="M2" s="11" t="s">
        <v>7</v>
      </c>
      <c r="O2" s="6"/>
      <c r="P2" s="25"/>
      <c r="Q2" s="25"/>
      <c r="S2" s="6"/>
      <c r="T2" s="25"/>
      <c r="U2" s="25"/>
      <c r="W2" s="6" t="s">
        <v>10</v>
      </c>
      <c r="X2" s="7"/>
      <c r="Y2" s="5"/>
    </row>
    <row r="3" spans="1:26" x14ac:dyDescent="0.3">
      <c r="A3" s="3" t="s">
        <v>4</v>
      </c>
      <c r="B3" s="2">
        <f>P38</f>
        <v>1093500</v>
      </c>
      <c r="C3" s="3" t="s">
        <v>30</v>
      </c>
      <c r="D3" s="2">
        <f>Y19</f>
        <v>20000</v>
      </c>
      <c r="G3" s="2">
        <v>50</v>
      </c>
      <c r="H3" s="2">
        <f>P10</f>
        <v>3000</v>
      </c>
      <c r="I3" s="5">
        <f>Q10</f>
        <v>0</v>
      </c>
      <c r="J3" s="2">
        <f>P18</f>
        <v>196500</v>
      </c>
      <c r="K3" s="2">
        <f>Q18</f>
        <v>188800</v>
      </c>
      <c r="L3" s="2">
        <f>P19</f>
        <v>10700</v>
      </c>
      <c r="M3" s="2">
        <f>Q19</f>
        <v>0</v>
      </c>
      <c r="P3" s="25"/>
      <c r="Q3" s="25"/>
      <c r="T3" s="25"/>
      <c r="U3" s="25"/>
      <c r="W3">
        <v>15</v>
      </c>
      <c r="X3" s="8">
        <v>150000</v>
      </c>
    </row>
    <row r="4" spans="1:26" x14ac:dyDescent="0.3">
      <c r="A4" s="3" t="s">
        <v>2</v>
      </c>
      <c r="B4" s="2">
        <f>X7</f>
        <v>150000</v>
      </c>
      <c r="C4" s="3" t="s">
        <v>9</v>
      </c>
      <c r="D4" s="2">
        <v>1003000</v>
      </c>
      <c r="G4" s="2">
        <v>51</v>
      </c>
      <c r="H4" s="2">
        <f>P30</f>
        <v>1000000</v>
      </c>
      <c r="I4" s="5">
        <f>Q2</f>
        <v>0</v>
      </c>
      <c r="J4" s="2">
        <f>P37</f>
        <v>625000</v>
      </c>
      <c r="K4" s="2">
        <f>Q37</f>
        <v>531500</v>
      </c>
      <c r="L4" s="2">
        <f>P38</f>
        <v>1093500</v>
      </c>
      <c r="M4" s="2">
        <f>Q7</f>
        <v>0</v>
      </c>
      <c r="P4" s="25"/>
      <c r="Q4" s="25"/>
      <c r="T4" s="25"/>
      <c r="U4" s="25"/>
      <c r="X4" s="9"/>
    </row>
    <row r="5" spans="1:26" x14ac:dyDescent="0.3">
      <c r="A5" s="3" t="s">
        <v>28</v>
      </c>
      <c r="B5" s="2">
        <f>T19</f>
        <v>345000</v>
      </c>
      <c r="C5" s="3"/>
      <c r="D5" s="2"/>
      <c r="G5" s="26">
        <v>60</v>
      </c>
      <c r="H5" s="2">
        <f>X2</f>
        <v>0</v>
      </c>
      <c r="I5" s="5">
        <f>U10</f>
        <v>0</v>
      </c>
      <c r="J5" s="2">
        <f>X6</f>
        <v>150000</v>
      </c>
      <c r="K5" s="2">
        <f>U18</f>
        <v>0</v>
      </c>
      <c r="L5" s="2">
        <f>X7</f>
        <v>150000</v>
      </c>
      <c r="M5" s="10">
        <f>U19</f>
        <v>0</v>
      </c>
      <c r="P5" s="25"/>
      <c r="Q5" s="25"/>
      <c r="T5" s="25"/>
      <c r="U5" s="25"/>
      <c r="X5" s="9"/>
    </row>
    <row r="6" spans="1:26" x14ac:dyDescent="0.3">
      <c r="A6" s="3" t="s">
        <v>27</v>
      </c>
      <c r="B6" s="2">
        <f>P27</f>
        <v>8300</v>
      </c>
      <c r="C6" s="3"/>
      <c r="D6" s="2"/>
      <c r="G6" s="2">
        <v>62</v>
      </c>
      <c r="H6" s="2">
        <f>T22</f>
        <v>0</v>
      </c>
      <c r="I6" s="5">
        <f>U22</f>
        <v>0</v>
      </c>
      <c r="J6" s="2">
        <v>0</v>
      </c>
      <c r="K6" s="2">
        <f>Y26</f>
        <v>600000</v>
      </c>
      <c r="L6" s="2">
        <f>X27</f>
        <v>0</v>
      </c>
      <c r="M6" s="2">
        <f>Y27</f>
        <v>600000</v>
      </c>
      <c r="O6" s="6"/>
      <c r="P6" s="25"/>
      <c r="Q6" s="25"/>
      <c r="S6" s="6"/>
      <c r="T6" s="25"/>
      <c r="U6" s="25"/>
      <c r="W6" s="6" t="s">
        <v>11</v>
      </c>
      <c r="X6" s="7">
        <f>SUM(X3:X5)</f>
        <v>150000</v>
      </c>
      <c r="Y6" s="5">
        <f>SUM(Y3:Y5)</f>
        <v>0</v>
      </c>
    </row>
    <row r="7" spans="1:26" x14ac:dyDescent="0.3">
      <c r="A7" s="3" t="s">
        <v>26</v>
      </c>
      <c r="B7" s="2">
        <f>T27</f>
        <v>15000</v>
      </c>
      <c r="C7" s="3"/>
      <c r="D7" s="2"/>
      <c r="G7" s="2">
        <v>70</v>
      </c>
      <c r="H7" s="2">
        <f>T10</f>
        <v>0</v>
      </c>
      <c r="I7" s="5">
        <f>Q10</f>
        <v>0</v>
      </c>
      <c r="J7" s="2">
        <f>T18</f>
        <v>345000</v>
      </c>
      <c r="K7" s="2">
        <f>U18</f>
        <v>0</v>
      </c>
      <c r="L7" s="2">
        <f>T19</f>
        <v>345000</v>
      </c>
      <c r="M7" s="2">
        <f>Q19</f>
        <v>0</v>
      </c>
      <c r="O7" s="6"/>
      <c r="P7" s="25"/>
      <c r="Q7" s="25"/>
      <c r="S7" s="6"/>
      <c r="T7" s="25"/>
      <c r="U7" s="25"/>
      <c r="W7" s="6" t="s">
        <v>12</v>
      </c>
      <c r="X7" s="9">
        <f>X2+X6-Y6</f>
        <v>150000</v>
      </c>
    </row>
    <row r="8" spans="1:26" x14ac:dyDescent="0.3">
      <c r="A8" s="4" t="s">
        <v>25</v>
      </c>
      <c r="B8" s="2">
        <f>X38</f>
        <v>500</v>
      </c>
      <c r="D8" s="2"/>
      <c r="G8" s="2">
        <v>71</v>
      </c>
      <c r="H8" s="2">
        <f>P22</f>
        <v>0</v>
      </c>
      <c r="I8" s="5">
        <f>Q30</f>
        <v>0</v>
      </c>
      <c r="J8" s="2">
        <f>P26</f>
        <v>8300</v>
      </c>
      <c r="K8" s="2">
        <f>Q26</f>
        <v>0</v>
      </c>
      <c r="L8" s="2">
        <f>P27</f>
        <v>8300</v>
      </c>
      <c r="M8" s="2">
        <f>Q38</f>
        <v>0</v>
      </c>
    </row>
    <row r="9" spans="1:26" x14ac:dyDescent="0.3">
      <c r="A9" s="3" t="s">
        <v>8</v>
      </c>
      <c r="B9" s="2">
        <f>SUM(B2:B8)</f>
        <v>1623000</v>
      </c>
      <c r="C9" s="3" t="s">
        <v>8</v>
      </c>
      <c r="D9" s="2">
        <f>SUM(D2:D5)</f>
        <v>1623000</v>
      </c>
      <c r="G9" s="2">
        <v>73</v>
      </c>
      <c r="H9" s="2">
        <f>X2</f>
        <v>0</v>
      </c>
      <c r="I9" s="5">
        <f>Y2</f>
        <v>0</v>
      </c>
      <c r="J9" s="2">
        <f>T26</f>
        <v>30000</v>
      </c>
      <c r="K9" s="2">
        <f>U26</f>
        <v>15000</v>
      </c>
      <c r="L9" s="2">
        <f>T27</f>
        <v>15000</v>
      </c>
      <c r="M9" s="2">
        <f>Y7</f>
        <v>0</v>
      </c>
      <c r="P9" s="23" t="s">
        <v>13</v>
      </c>
      <c r="Q9" s="23"/>
      <c r="T9" s="23" t="s">
        <v>24</v>
      </c>
      <c r="U9" s="23"/>
      <c r="X9" s="23" t="s">
        <v>20</v>
      </c>
      <c r="Y9" s="23"/>
    </row>
    <row r="10" spans="1:26" x14ac:dyDescent="0.3">
      <c r="G10" s="26">
        <v>75</v>
      </c>
      <c r="H10" s="2">
        <f>X10</f>
        <v>0</v>
      </c>
      <c r="I10" s="5">
        <f>Y10</f>
        <v>0</v>
      </c>
      <c r="J10" s="2">
        <f>X18</f>
        <v>0</v>
      </c>
      <c r="K10" s="2">
        <f>Y18</f>
        <v>20000</v>
      </c>
      <c r="L10" s="2">
        <f>X19</f>
        <v>0</v>
      </c>
      <c r="M10" s="2">
        <f>Y19</f>
        <v>20000</v>
      </c>
      <c r="O10" s="6" t="s">
        <v>10</v>
      </c>
      <c r="P10" s="7">
        <v>3000</v>
      </c>
      <c r="Q10" s="5"/>
      <c r="S10" s="6" t="s">
        <v>10</v>
      </c>
      <c r="T10" s="7"/>
      <c r="U10" s="5"/>
      <c r="W10" s="6" t="s">
        <v>10</v>
      </c>
      <c r="X10" s="7"/>
      <c r="Y10" s="5"/>
    </row>
    <row r="11" spans="1:26" x14ac:dyDescent="0.3">
      <c r="G11" s="26">
        <v>80</v>
      </c>
      <c r="H11" s="2">
        <f>P22</f>
        <v>0</v>
      </c>
      <c r="I11" s="5">
        <v>1003000</v>
      </c>
      <c r="J11" s="2">
        <v>0</v>
      </c>
      <c r="K11" s="2">
        <f>Q26</f>
        <v>0</v>
      </c>
      <c r="L11" s="2">
        <v>0</v>
      </c>
      <c r="M11" s="2">
        <v>1003000</v>
      </c>
      <c r="O11">
        <v>1</v>
      </c>
      <c r="P11" s="8">
        <v>150000</v>
      </c>
      <c r="Q11">
        <v>145000</v>
      </c>
      <c r="R11">
        <v>2</v>
      </c>
      <c r="S11">
        <v>2</v>
      </c>
      <c r="T11" s="8">
        <v>145000</v>
      </c>
      <c r="X11" s="8"/>
      <c r="Y11">
        <v>20000</v>
      </c>
      <c r="Z11">
        <v>14</v>
      </c>
    </row>
    <row r="12" spans="1:26" x14ac:dyDescent="0.3">
      <c r="G12" s="26">
        <v>94</v>
      </c>
      <c r="H12" s="2">
        <v>0</v>
      </c>
      <c r="I12" s="5">
        <v>0</v>
      </c>
      <c r="J12" s="2">
        <f>X37</f>
        <v>500</v>
      </c>
      <c r="K12" s="2">
        <f>Y37</f>
        <v>0</v>
      </c>
      <c r="L12" s="2">
        <f>X38</f>
        <v>500</v>
      </c>
      <c r="M12" s="2">
        <f>Y38</f>
        <v>0</v>
      </c>
      <c r="O12">
        <v>4</v>
      </c>
      <c r="P12" s="9">
        <v>1500</v>
      </c>
      <c r="Q12">
        <v>5000</v>
      </c>
      <c r="R12">
        <v>3</v>
      </c>
      <c r="S12">
        <v>13</v>
      </c>
      <c r="T12" s="9">
        <v>200000</v>
      </c>
      <c r="X12" s="9"/>
    </row>
    <row r="13" spans="1:26" x14ac:dyDescent="0.3">
      <c r="G13" s="2"/>
      <c r="H13" s="2"/>
      <c r="I13" s="5"/>
      <c r="J13" s="2"/>
      <c r="K13" s="2"/>
      <c r="L13" s="2"/>
      <c r="M13" s="2"/>
      <c r="O13">
        <v>5</v>
      </c>
      <c r="P13" s="9">
        <v>30000</v>
      </c>
      <c r="Q13">
        <v>30000</v>
      </c>
      <c r="R13">
        <v>6</v>
      </c>
      <c r="T13" s="9"/>
      <c r="X13" s="9"/>
    </row>
    <row r="14" spans="1:26" x14ac:dyDescent="0.3">
      <c r="G14" s="2"/>
      <c r="H14" s="2"/>
      <c r="I14" s="5"/>
      <c r="J14" s="2"/>
      <c r="K14" s="2"/>
      <c r="L14" s="2"/>
      <c r="M14" s="2"/>
      <c r="O14">
        <v>9</v>
      </c>
      <c r="P14" s="9">
        <v>15000</v>
      </c>
      <c r="Q14">
        <v>700</v>
      </c>
      <c r="R14">
        <v>7</v>
      </c>
      <c r="T14" s="9"/>
      <c r="X14" s="9"/>
    </row>
    <row r="15" spans="1:26" x14ac:dyDescent="0.3">
      <c r="G15" s="2"/>
      <c r="H15" s="2"/>
      <c r="I15" s="5"/>
      <c r="J15" s="2"/>
      <c r="K15" s="2"/>
      <c r="L15" s="2"/>
      <c r="M15" s="2"/>
      <c r="P15" s="9"/>
      <c r="Q15">
        <v>600</v>
      </c>
      <c r="R15">
        <v>8</v>
      </c>
      <c r="T15" s="9"/>
      <c r="X15" s="9"/>
    </row>
    <row r="16" spans="1:26" x14ac:dyDescent="0.3">
      <c r="G16" s="2"/>
      <c r="H16" s="2"/>
      <c r="I16" s="5"/>
      <c r="J16" s="2"/>
      <c r="K16" s="2"/>
      <c r="L16" s="2"/>
      <c r="M16" s="2"/>
      <c r="P16" s="9"/>
      <c r="Q16">
        <v>7000</v>
      </c>
      <c r="R16">
        <v>10</v>
      </c>
      <c r="T16" s="9"/>
      <c r="X16" s="9"/>
    </row>
    <row r="17" spans="7:26" ht="15" thickBot="1" x14ac:dyDescent="0.35">
      <c r="G17" s="12"/>
      <c r="H17" s="12"/>
      <c r="I17" s="13"/>
      <c r="J17" s="12"/>
      <c r="K17" s="12"/>
      <c r="L17" s="12"/>
      <c r="M17" s="12"/>
      <c r="P17" s="9"/>
      <c r="Q17">
        <v>500</v>
      </c>
      <c r="R17">
        <v>11</v>
      </c>
      <c r="T17" s="9"/>
      <c r="X17" s="9"/>
    </row>
    <row r="18" spans="7:26" ht="15" thickBot="1" x14ac:dyDescent="0.35">
      <c r="G18" s="17" t="s">
        <v>8</v>
      </c>
      <c r="H18" s="14">
        <f t="shared" ref="H18:M18" si="0">SUM(H3:H17)</f>
        <v>1003000</v>
      </c>
      <c r="I18" s="15">
        <f t="shared" si="0"/>
        <v>1003000</v>
      </c>
      <c r="J18" s="15">
        <f>SUM(J3:J17)</f>
        <v>1355300</v>
      </c>
      <c r="K18" s="15">
        <f t="shared" si="0"/>
        <v>1355300</v>
      </c>
      <c r="L18" s="15">
        <f t="shared" si="0"/>
        <v>1623000</v>
      </c>
      <c r="M18" s="16">
        <f t="shared" si="0"/>
        <v>1623000</v>
      </c>
      <c r="O18" s="6" t="s">
        <v>11</v>
      </c>
      <c r="P18" s="7">
        <f>SUM(P11:P17)</f>
        <v>196500</v>
      </c>
      <c r="Q18" s="5">
        <f>SUM(Q11:Q17)</f>
        <v>188800</v>
      </c>
      <c r="S18" s="6" t="s">
        <v>11</v>
      </c>
      <c r="T18" s="7">
        <f>SUM(T11:T17)</f>
        <v>345000</v>
      </c>
      <c r="U18" s="5">
        <f>SUM(U11:U17)</f>
        <v>0</v>
      </c>
      <c r="W18" s="6" t="s">
        <v>11</v>
      </c>
      <c r="X18" s="7">
        <f>SUM(X11:X17)</f>
        <v>0</v>
      </c>
      <c r="Y18" s="5">
        <f>SUM(Y11:Y17)</f>
        <v>20000</v>
      </c>
    </row>
    <row r="19" spans="7:26" x14ac:dyDescent="0.3">
      <c r="O19" s="6" t="s">
        <v>12</v>
      </c>
      <c r="P19" s="9">
        <f>P10+P18-Q18</f>
        <v>10700</v>
      </c>
      <c r="S19" s="6" t="s">
        <v>12</v>
      </c>
      <c r="T19" s="9">
        <f>T10+T18-U18</f>
        <v>345000</v>
      </c>
      <c r="W19" s="6" t="s">
        <v>12</v>
      </c>
      <c r="X19" s="9"/>
      <c r="Y19">
        <f>Y10+Y18-X18</f>
        <v>20000</v>
      </c>
    </row>
    <row r="21" spans="7:26" x14ac:dyDescent="0.3">
      <c r="P21" s="23" t="s">
        <v>14</v>
      </c>
      <c r="Q21" s="23"/>
      <c r="T21" s="23" t="s">
        <v>23</v>
      </c>
      <c r="U21" s="23"/>
      <c r="X21" s="23" t="s">
        <v>21</v>
      </c>
      <c r="Y21" s="23"/>
    </row>
    <row r="22" spans="7:26" x14ac:dyDescent="0.3">
      <c r="O22" s="6" t="s">
        <v>10</v>
      </c>
      <c r="P22" s="7"/>
      <c r="Q22" s="5"/>
      <c r="S22" s="6" t="s">
        <v>10</v>
      </c>
      <c r="T22" s="7"/>
      <c r="U22" s="5"/>
      <c r="W22" s="6" t="s">
        <v>10</v>
      </c>
      <c r="X22" s="7"/>
      <c r="Y22" s="5"/>
    </row>
    <row r="23" spans="7:26" x14ac:dyDescent="0.3">
      <c r="O23">
        <v>7</v>
      </c>
      <c r="P23" s="8">
        <v>700</v>
      </c>
      <c r="S23">
        <v>6</v>
      </c>
      <c r="T23" s="8">
        <v>30000</v>
      </c>
      <c r="U23">
        <v>15000</v>
      </c>
      <c r="V23">
        <v>9</v>
      </c>
      <c r="X23" s="8"/>
      <c r="Y23">
        <v>600000</v>
      </c>
      <c r="Z23">
        <v>12</v>
      </c>
    </row>
    <row r="24" spans="7:26" x14ac:dyDescent="0.3">
      <c r="O24">
        <v>8</v>
      </c>
      <c r="P24" s="9">
        <v>600</v>
      </c>
      <c r="T24" s="9"/>
      <c r="X24" s="9"/>
    </row>
    <row r="25" spans="7:26" x14ac:dyDescent="0.3">
      <c r="O25">
        <v>10</v>
      </c>
      <c r="P25" s="9">
        <v>7000</v>
      </c>
      <c r="T25" s="9"/>
      <c r="X25" s="9"/>
    </row>
    <row r="26" spans="7:26" x14ac:dyDescent="0.3">
      <c r="O26" s="6" t="s">
        <v>11</v>
      </c>
      <c r="P26" s="7">
        <f>SUM(P23:P25)</f>
        <v>8300</v>
      </c>
      <c r="Q26" s="5">
        <f>SUM(Q23:Q25)</f>
        <v>0</v>
      </c>
      <c r="S26" s="6" t="s">
        <v>11</v>
      </c>
      <c r="T26" s="7">
        <f>SUM(T23:T25)</f>
        <v>30000</v>
      </c>
      <c r="U26" s="5">
        <f>SUM(U23:U25)</f>
        <v>15000</v>
      </c>
      <c r="W26" s="6" t="s">
        <v>11</v>
      </c>
      <c r="X26" s="7"/>
      <c r="Y26" s="5">
        <f>SUM(Y23:Y25)</f>
        <v>600000</v>
      </c>
    </row>
    <row r="27" spans="7:26" x14ac:dyDescent="0.3">
      <c r="O27" s="6" t="s">
        <v>12</v>
      </c>
      <c r="P27" s="9">
        <f>P22+P26-Q26</f>
        <v>8300</v>
      </c>
      <c r="S27" s="6" t="s">
        <v>12</v>
      </c>
      <c r="T27" s="9">
        <f>T22+T26-U26</f>
        <v>15000</v>
      </c>
      <c r="W27" s="6" t="s">
        <v>12</v>
      </c>
      <c r="X27" s="9"/>
      <c r="Y27">
        <f>Y22+Y26-X26</f>
        <v>600000</v>
      </c>
    </row>
    <row r="29" spans="7:26" x14ac:dyDescent="0.3">
      <c r="P29" s="23" t="s">
        <v>15</v>
      </c>
      <c r="Q29" s="23"/>
      <c r="X29" s="23" t="s">
        <v>22</v>
      </c>
      <c r="Y29" s="23"/>
    </row>
    <row r="30" spans="7:26" x14ac:dyDescent="0.3">
      <c r="O30" s="6" t="s">
        <v>10</v>
      </c>
      <c r="P30" s="7">
        <v>1000000</v>
      </c>
      <c r="Q30" s="5"/>
      <c r="W30" s="6" t="s">
        <v>10</v>
      </c>
      <c r="X30" s="7"/>
      <c r="Y30" s="5"/>
    </row>
    <row r="31" spans="7:26" x14ac:dyDescent="0.3">
      <c r="O31">
        <v>3</v>
      </c>
      <c r="P31" s="8">
        <v>5000</v>
      </c>
      <c r="Q31">
        <v>150000</v>
      </c>
      <c r="R31">
        <v>1</v>
      </c>
      <c r="W31">
        <v>11</v>
      </c>
      <c r="X31" s="8">
        <v>500</v>
      </c>
    </row>
    <row r="32" spans="7:26" x14ac:dyDescent="0.3">
      <c r="P32" s="9"/>
      <c r="Q32">
        <v>1500</v>
      </c>
      <c r="R32">
        <v>4</v>
      </c>
      <c r="X32" s="9"/>
    </row>
    <row r="33" spans="15:25" x14ac:dyDescent="0.3">
      <c r="P33" s="9"/>
      <c r="Q33">
        <v>30000</v>
      </c>
      <c r="R33">
        <v>5</v>
      </c>
      <c r="X33" s="9"/>
    </row>
    <row r="34" spans="15:25" x14ac:dyDescent="0.3">
      <c r="O34">
        <v>12</v>
      </c>
      <c r="P34" s="9">
        <v>600000</v>
      </c>
      <c r="Q34">
        <v>200000</v>
      </c>
      <c r="R34">
        <v>13</v>
      </c>
      <c r="X34" s="9"/>
    </row>
    <row r="35" spans="15:25" x14ac:dyDescent="0.3">
      <c r="P35" s="9"/>
      <c r="Q35">
        <v>150000</v>
      </c>
      <c r="R35">
        <v>15</v>
      </c>
      <c r="X35" s="9"/>
    </row>
    <row r="36" spans="15:25" x14ac:dyDescent="0.3">
      <c r="O36">
        <v>14</v>
      </c>
      <c r="P36" s="9">
        <v>20000</v>
      </c>
      <c r="X36" s="9"/>
    </row>
    <row r="37" spans="15:25" x14ac:dyDescent="0.3">
      <c r="O37" s="6" t="s">
        <v>11</v>
      </c>
      <c r="P37" s="7">
        <f>SUM(P31:P36)</f>
        <v>625000</v>
      </c>
      <c r="Q37" s="5">
        <f>SUM(Q31:Q36)</f>
        <v>531500</v>
      </c>
      <c r="W37" s="6" t="s">
        <v>11</v>
      </c>
      <c r="X37" s="7">
        <f>SUM(X31:X36)</f>
        <v>500</v>
      </c>
      <c r="Y37" s="5"/>
    </row>
    <row r="38" spans="15:25" x14ac:dyDescent="0.3">
      <c r="O38" s="6" t="s">
        <v>12</v>
      </c>
      <c r="P38" s="9">
        <f>P30+P37-Q37</f>
        <v>1093500</v>
      </c>
      <c r="W38" s="6" t="s">
        <v>12</v>
      </c>
      <c r="X38" s="9">
        <f>X30+X37-Y37</f>
        <v>500</v>
      </c>
    </row>
  </sheetData>
  <mergeCells count="17">
    <mergeCell ref="X1:Y1"/>
    <mergeCell ref="X9:Y9"/>
    <mergeCell ref="X21:Y21"/>
    <mergeCell ref="X29:Y29"/>
    <mergeCell ref="T1:U1"/>
    <mergeCell ref="T9:U9"/>
    <mergeCell ref="P21:Q21"/>
    <mergeCell ref="T21:U21"/>
    <mergeCell ref="P29:Q29"/>
    <mergeCell ref="H1:I1"/>
    <mergeCell ref="J1:K1"/>
    <mergeCell ref="L1:M1"/>
    <mergeCell ref="G1:G2"/>
    <mergeCell ref="P1:Q1"/>
    <mergeCell ref="P9:Q9"/>
    <mergeCell ref="A1:B1"/>
    <mergeCell ref="C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cp:lastPrinted>2022-04-12T12:29:57Z</cp:lastPrinted>
  <dcterms:created xsi:type="dcterms:W3CDTF">2022-03-21T11:16:29Z</dcterms:created>
  <dcterms:modified xsi:type="dcterms:W3CDTF">2022-04-12T12:30:03Z</dcterms:modified>
</cp:coreProperties>
</file>