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n1\Downloads\"/>
    </mc:Choice>
  </mc:AlternateContent>
  <xr:revisionPtr revIDLastSave="0" documentId="8_{021DD66A-E7E0-4CA6-9EFC-07373F989E34}" xr6:coauthVersionLast="47" xr6:coauthVersionMax="47" xr10:uidLastSave="{00000000-0000-0000-0000-000000000000}"/>
  <bookViews>
    <workbookView xWindow="-108" yWindow="-108" windowWidth="23256" windowHeight="12576" xr2:uid="{EEC62CA1-44DC-4E91-AE0F-C29EC345033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0" i="1" l="1"/>
  <c r="H180" i="1"/>
  <c r="G180" i="1"/>
  <c r="F180" i="1"/>
  <c r="E180" i="1"/>
  <c r="D180" i="1"/>
  <c r="C180" i="1"/>
  <c r="H173" i="1"/>
  <c r="H174" i="1"/>
  <c r="H175" i="1"/>
  <c r="H176" i="1"/>
  <c r="H177" i="1"/>
  <c r="H172" i="1"/>
  <c r="G177" i="1"/>
  <c r="G173" i="1"/>
  <c r="G174" i="1"/>
  <c r="G175" i="1"/>
  <c r="G176" i="1"/>
  <c r="G172" i="1"/>
  <c r="F173" i="1"/>
  <c r="F174" i="1"/>
  <c r="F175" i="1"/>
  <c r="F176" i="1"/>
  <c r="F177" i="1"/>
  <c r="F172" i="1"/>
  <c r="E173" i="1"/>
  <c r="E174" i="1"/>
  <c r="E175" i="1"/>
  <c r="E176" i="1"/>
  <c r="E177" i="1"/>
  <c r="E172" i="1"/>
  <c r="D173" i="1"/>
  <c r="D174" i="1"/>
  <c r="D175" i="1"/>
  <c r="D176" i="1"/>
  <c r="D177" i="1"/>
  <c r="D172" i="1"/>
  <c r="C173" i="1"/>
  <c r="C174" i="1"/>
  <c r="C175" i="1"/>
  <c r="C176" i="1"/>
  <c r="C177" i="1"/>
  <c r="C172" i="1"/>
  <c r="H37" i="1"/>
  <c r="G47" i="1" s="1"/>
  <c r="G168" i="1"/>
  <c r="F168" i="1"/>
  <c r="E168" i="1"/>
  <c r="D168" i="1"/>
  <c r="C168" i="1"/>
  <c r="E111" i="1"/>
  <c r="E110" i="1"/>
  <c r="E102" i="1"/>
  <c r="E104" i="1" s="1"/>
  <c r="I136" i="1"/>
  <c r="I137" i="1"/>
  <c r="I138" i="1"/>
  <c r="I134" i="1"/>
  <c r="F139" i="1"/>
  <c r="G139" i="1"/>
  <c r="H139" i="1"/>
  <c r="C135" i="1"/>
  <c r="E135" i="1" s="1"/>
  <c r="E139" i="1" s="1"/>
  <c r="J135" i="1"/>
  <c r="D63" i="1"/>
  <c r="D52" i="1"/>
  <c r="C49" i="1"/>
  <c r="H38" i="1"/>
  <c r="E48" i="1" s="1"/>
  <c r="H39" i="1"/>
  <c r="G49" i="1" s="1"/>
  <c r="H40" i="1"/>
  <c r="G50" i="1" s="1"/>
  <c r="H41" i="1"/>
  <c r="D51" i="1" s="1"/>
  <c r="H42" i="1"/>
  <c r="E52" i="1" s="1"/>
  <c r="D13" i="1"/>
  <c r="E13" i="1"/>
  <c r="F13" i="1"/>
  <c r="G13" i="1"/>
  <c r="C13" i="1"/>
  <c r="H8" i="1"/>
  <c r="H9" i="1"/>
  <c r="H10" i="1"/>
  <c r="H11" i="1"/>
  <c r="H12" i="1"/>
  <c r="H7" i="1"/>
  <c r="I7" i="1"/>
  <c r="F50" i="1" l="1"/>
  <c r="C52" i="1"/>
  <c r="C139" i="1"/>
  <c r="G52" i="1"/>
  <c r="F52" i="1"/>
  <c r="I135" i="1"/>
  <c r="C48" i="1"/>
  <c r="C47" i="1"/>
  <c r="D48" i="1"/>
  <c r="D47" i="1"/>
  <c r="D135" i="1"/>
  <c r="D139" i="1" s="1"/>
  <c r="F49" i="1"/>
  <c r="D50" i="1"/>
  <c r="E49" i="1"/>
  <c r="C51" i="1"/>
  <c r="D49" i="1"/>
  <c r="G51" i="1"/>
  <c r="F47" i="1"/>
  <c r="G48" i="1"/>
  <c r="G53" i="1" s="1"/>
  <c r="G56" i="1" s="1"/>
  <c r="F51" i="1"/>
  <c r="E50" i="1"/>
  <c r="F48" i="1"/>
  <c r="C50" i="1"/>
  <c r="E51" i="1"/>
  <c r="E103" i="1"/>
  <c r="E47" i="1"/>
  <c r="C53" i="1" l="1"/>
  <c r="C56" i="1" s="1"/>
  <c r="D53" i="1"/>
  <c r="D56" i="1" s="1"/>
  <c r="E53" i="1"/>
  <c r="E56" i="1" s="1"/>
  <c r="F53" i="1"/>
  <c r="F56" i="1" s="1"/>
  <c r="H56" i="1" l="1"/>
</calcChain>
</file>

<file path=xl/sharedStrings.xml><?xml version="1.0" encoding="utf-8"?>
<sst xmlns="http://schemas.openxmlformats.org/spreadsheetml/2006/main" count="224" uniqueCount="37">
  <si>
    <t>Метод сумм рангов</t>
  </si>
  <si>
    <t>Проект 1</t>
  </si>
  <si>
    <t>Проект 2</t>
  </si>
  <si>
    <t>Проект 3</t>
  </si>
  <si>
    <t>Проект 4</t>
  </si>
  <si>
    <t>Проект 5</t>
  </si>
  <si>
    <t>Эксперт 1</t>
  </si>
  <si>
    <t>Эксперт 2</t>
  </si>
  <si>
    <t>Эксперт 3</t>
  </si>
  <si>
    <t>Эксперт 4</t>
  </si>
  <si>
    <t>Эксперт 5</t>
  </si>
  <si>
    <t>Эксперт 6</t>
  </si>
  <si>
    <t>Сумма рангов</t>
  </si>
  <si>
    <t>Итоговый ранг</t>
  </si>
  <si>
    <r>
      <t xml:space="preserve">2 вариант итоговой ранжировки: </t>
    </r>
    <r>
      <rPr>
        <sz val="11"/>
        <color theme="1"/>
        <rFont val="Calibri"/>
        <family val="2"/>
        <charset val="204"/>
        <scheme val="minor"/>
      </rPr>
      <t>эксперты назначали каждому проекту баллы (чем больше - тем лучше)</t>
    </r>
  </si>
  <si>
    <t>Нормированный ранг</t>
  </si>
  <si>
    <t>Сумма</t>
  </si>
  <si>
    <t>Метод нормированного ранга</t>
  </si>
  <si>
    <t>ПОЛУЧЕНИЕ ОБОБЩЁННОЙ ЭКСПЕРТНОЙ ОЦЕНКИ В ПОРЯДКОВОЙ ШКАЛЕ</t>
  </si>
  <si>
    <r>
      <t xml:space="preserve">1 вариант итоговой ранжировки: </t>
    </r>
    <r>
      <rPr>
        <sz val="12"/>
        <color theme="1"/>
        <rFont val="Calibri"/>
        <family val="2"/>
        <charset val="204"/>
        <scheme val="minor"/>
      </rPr>
      <t>эксперты наиболее предпочтительному проекту ставили ранг, равный 1</t>
    </r>
  </si>
  <si>
    <t>Норм. ранг</t>
  </si>
  <si>
    <t>Предварительная стандартизация ранжировок не требуется!</t>
  </si>
  <si>
    <t>Требует обязательной предварительной стандартизации всех ранжировок!</t>
  </si>
  <si>
    <r>
      <rPr>
        <b/>
        <sz val="11"/>
        <color theme="1"/>
        <rFont val="Calibri"/>
        <family val="2"/>
        <charset val="204"/>
        <scheme val="minor"/>
      </rPr>
      <t>Самостоятельная работа:</t>
    </r>
    <r>
      <rPr>
        <sz val="11"/>
        <color theme="1"/>
        <rFont val="Calibri"/>
        <family val="2"/>
        <charset val="204"/>
        <scheme val="minor"/>
      </rPr>
      <t xml:space="preserve"> найти обобщённую экспертную ранжировку, используя метод сумм рангов и метод нормированного ранга</t>
    </r>
  </si>
  <si>
    <t>Объект 1</t>
  </si>
  <si>
    <t>Объект 2</t>
  </si>
  <si>
    <t>Объект 3</t>
  </si>
  <si>
    <t>Объект 4</t>
  </si>
  <si>
    <t>Объект 5</t>
  </si>
  <si>
    <t>Объект 6</t>
  </si>
  <si>
    <t>контрольное значение</t>
  </si>
  <si>
    <t>Все ранжировки стандартизированы</t>
  </si>
  <si>
    <t>Коэффициенты относительной значимости экспертных оценок</t>
  </si>
  <si>
    <t>Итоговые ранжировки, полученные по методу сумм рангов и по методу нормированного ранга, совпадают.</t>
  </si>
  <si>
    <t>Поряд-ковое место</t>
  </si>
  <si>
    <t>Скорректи-рованный ранг</t>
  </si>
  <si>
    <t>контрольное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</si>
</sst>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3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vertical="center"/>
    </xf>
    <xf numFmtId="0" fontId="0" fillId="0" borderId="0" xfId="0" applyBorder="1" applyAlignment="1"/>
    <xf numFmtId="0" fontId="2" fillId="2" borderId="1" xfId="0" applyFont="1" applyFill="1" applyBorder="1"/>
    <xf numFmtId="0" fontId="2" fillId="0" borderId="0" xfId="0" applyFont="1" applyBorder="1" applyAlignme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Font="1" applyBorder="1"/>
    <xf numFmtId="0" fontId="3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Fill="1" applyBorder="1"/>
    <xf numFmtId="0" fontId="0" fillId="0" borderId="1" xfId="0" applyBorder="1" applyAlignment="1">
      <alignment vertical="center"/>
    </xf>
    <xf numFmtId="0" fontId="0" fillId="3" borderId="1" xfId="0" applyFill="1" applyBorder="1"/>
    <xf numFmtId="0" fontId="0" fillId="4" borderId="1" xfId="0" applyFill="1" applyBorder="1"/>
    <xf numFmtId="0" fontId="5" fillId="2" borderId="1" xfId="0" applyFont="1" applyFill="1" applyBorder="1" applyAlignment="1">
      <alignment horizontal="center"/>
    </xf>
    <xf numFmtId="0" fontId="0" fillId="2" borderId="0" xfId="0" applyFill="1"/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3" xfId="0" applyFill="1" applyBorder="1"/>
    <xf numFmtId="0" fontId="0" fillId="0" borderId="1" xfId="0" applyFill="1" applyBorder="1"/>
    <xf numFmtId="0" fontId="0" fillId="2" borderId="1" xfId="0" applyFill="1" applyBorder="1"/>
    <xf numFmtId="0" fontId="0" fillId="0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35</xdr:row>
      <xdr:rowOff>0</xdr:rowOff>
    </xdr:from>
    <xdr:to>
      <xdr:col>20</xdr:col>
      <xdr:colOff>335890</xdr:colOff>
      <xdr:row>51</xdr:row>
      <xdr:rowOff>79799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389F2BB-C03E-4E16-9F05-5AF4A10CC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35650" y="7105650"/>
          <a:ext cx="7041490" cy="3426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A80D-5DF7-4554-82CF-B81BCD673B97}">
  <dimension ref="A2:J198"/>
  <sheetViews>
    <sheetView tabSelected="1" topLeftCell="A58" workbookViewId="0">
      <selection activeCell="G199" sqref="G199"/>
    </sheetView>
  </sheetViews>
  <sheetFormatPr defaultColWidth="8.77734375" defaultRowHeight="14.4" x14ac:dyDescent="0.3"/>
  <cols>
    <col min="1" max="1" width="3.6640625" customWidth="1"/>
    <col min="2" max="2" width="20.44140625" customWidth="1"/>
    <col min="3" max="3" width="9.6640625" customWidth="1"/>
    <col min="4" max="4" width="10.5546875" customWidth="1"/>
    <col min="5" max="5" width="9.33203125" customWidth="1"/>
    <col min="8" max="8" width="18.33203125" customWidth="1"/>
    <col min="9" max="9" width="7.5546875" customWidth="1"/>
  </cols>
  <sheetData>
    <row r="2" spans="1:10" x14ac:dyDescent="0.3">
      <c r="B2" s="12" t="s">
        <v>18</v>
      </c>
    </row>
    <row r="4" spans="1:10" x14ac:dyDescent="0.3">
      <c r="A4">
        <v>1</v>
      </c>
      <c r="B4" s="9" t="s">
        <v>0</v>
      </c>
      <c r="C4" s="16" t="s">
        <v>22</v>
      </c>
    </row>
    <row r="6" spans="1:10" ht="15.6" x14ac:dyDescent="0.3">
      <c r="B6" s="1"/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1" t="s">
        <v>16</v>
      </c>
    </row>
    <row r="7" spans="1:10" ht="15.6" x14ac:dyDescent="0.3">
      <c r="B7" s="2" t="s">
        <v>6</v>
      </c>
      <c r="C7" s="3">
        <v>5</v>
      </c>
      <c r="D7" s="3">
        <v>3.5</v>
      </c>
      <c r="E7" s="3">
        <v>1</v>
      </c>
      <c r="F7" s="3">
        <v>3.5</v>
      </c>
      <c r="G7" s="3">
        <v>2</v>
      </c>
      <c r="H7" s="21">
        <f>SUM(C7:G7)</f>
        <v>15</v>
      </c>
      <c r="I7" s="22">
        <f>5*(5+1)/2</f>
        <v>15</v>
      </c>
      <c r="J7" t="s">
        <v>30</v>
      </c>
    </row>
    <row r="8" spans="1:10" ht="15.6" x14ac:dyDescent="0.3">
      <c r="B8" s="2" t="s">
        <v>7</v>
      </c>
      <c r="C8" s="5">
        <v>4</v>
      </c>
      <c r="D8" s="5">
        <v>5</v>
      </c>
      <c r="E8" s="5">
        <v>2</v>
      </c>
      <c r="F8" s="5">
        <v>3</v>
      </c>
      <c r="G8" s="5">
        <v>1</v>
      </c>
      <c r="H8" s="21">
        <f t="shared" ref="H8:H12" si="0">SUM(C8:G8)</f>
        <v>15</v>
      </c>
      <c r="I8" t="s">
        <v>31</v>
      </c>
    </row>
    <row r="9" spans="1:10" ht="15.6" x14ac:dyDescent="0.3">
      <c r="B9" s="2" t="s">
        <v>8</v>
      </c>
      <c r="C9" s="3">
        <v>5</v>
      </c>
      <c r="D9" s="3">
        <v>4</v>
      </c>
      <c r="E9" s="3">
        <v>1</v>
      </c>
      <c r="F9" s="3">
        <v>3</v>
      </c>
      <c r="G9" s="3">
        <v>2</v>
      </c>
      <c r="H9" s="21">
        <f t="shared" si="0"/>
        <v>15</v>
      </c>
    </row>
    <row r="10" spans="1:10" ht="15.6" x14ac:dyDescent="0.3">
      <c r="B10" s="2" t="s">
        <v>9</v>
      </c>
      <c r="C10" s="3">
        <v>5</v>
      </c>
      <c r="D10" s="3">
        <v>3.5</v>
      </c>
      <c r="E10" s="3">
        <v>1.5</v>
      </c>
      <c r="F10" s="3">
        <v>3.5</v>
      </c>
      <c r="G10" s="3">
        <v>1.5</v>
      </c>
      <c r="H10" s="21">
        <f t="shared" si="0"/>
        <v>15</v>
      </c>
    </row>
    <row r="11" spans="1:10" ht="15.6" x14ac:dyDescent="0.3">
      <c r="B11" s="2" t="s">
        <v>10</v>
      </c>
      <c r="C11" s="3">
        <v>5</v>
      </c>
      <c r="D11" s="3">
        <v>4</v>
      </c>
      <c r="E11" s="3">
        <v>1</v>
      </c>
      <c r="F11" s="3">
        <v>3</v>
      </c>
      <c r="G11" s="3">
        <v>2</v>
      </c>
      <c r="H11" s="21">
        <f t="shared" si="0"/>
        <v>15</v>
      </c>
    </row>
    <row r="12" spans="1:10" ht="15.6" x14ac:dyDescent="0.3">
      <c r="B12" s="2" t="s">
        <v>11</v>
      </c>
      <c r="C12" s="3">
        <v>4.5</v>
      </c>
      <c r="D12" s="3">
        <v>4.5</v>
      </c>
      <c r="E12" s="3">
        <v>2</v>
      </c>
      <c r="F12" s="3">
        <v>3</v>
      </c>
      <c r="G12" s="3">
        <v>1</v>
      </c>
      <c r="H12" s="21">
        <f t="shared" si="0"/>
        <v>15</v>
      </c>
    </row>
    <row r="13" spans="1:10" ht="15.6" x14ac:dyDescent="0.3">
      <c r="B13" s="2" t="s">
        <v>12</v>
      </c>
      <c r="C13" s="17">
        <f>SUM(C7:C12)</f>
        <v>28.5</v>
      </c>
      <c r="D13" s="17">
        <f t="shared" ref="D13:G13" si="1">SUM(D7:D12)</f>
        <v>24.5</v>
      </c>
      <c r="E13" s="17">
        <f t="shared" si="1"/>
        <v>8.5</v>
      </c>
      <c r="F13" s="17">
        <f t="shared" si="1"/>
        <v>19</v>
      </c>
      <c r="G13" s="17">
        <f t="shared" si="1"/>
        <v>9.5</v>
      </c>
    </row>
    <row r="14" spans="1:10" x14ac:dyDescent="0.3">
      <c r="A14" s="6"/>
      <c r="B14" s="6"/>
      <c r="C14" s="6"/>
      <c r="D14" s="6"/>
      <c r="E14" s="6"/>
      <c r="F14" s="6"/>
      <c r="G14" s="6"/>
    </row>
    <row r="15" spans="1:10" ht="15.6" x14ac:dyDescent="0.3">
      <c r="A15" s="6"/>
      <c r="B15" s="7" t="s">
        <v>19</v>
      </c>
      <c r="C15" s="7"/>
      <c r="D15" s="8"/>
      <c r="E15" s="8"/>
      <c r="F15" s="8"/>
      <c r="G15" s="8"/>
      <c r="H15" s="8"/>
    </row>
    <row r="16" spans="1:10" x14ac:dyDescent="0.3">
      <c r="A16" s="6"/>
      <c r="B16" s="6"/>
      <c r="C16" s="6"/>
      <c r="D16" s="6"/>
      <c r="E16" s="6"/>
      <c r="F16" s="6"/>
      <c r="G16" s="6"/>
    </row>
    <row r="17" spans="2:8" ht="31.2" x14ac:dyDescent="0.3">
      <c r="D17" s="15" t="s">
        <v>12</v>
      </c>
      <c r="E17" s="14" t="s">
        <v>13</v>
      </c>
    </row>
    <row r="18" spans="2:8" ht="15.6" x14ac:dyDescent="0.3">
      <c r="C18" s="28" t="s">
        <v>3</v>
      </c>
      <c r="D18" s="17">
        <v>8.5</v>
      </c>
      <c r="E18" s="3">
        <v>1</v>
      </c>
    </row>
    <row r="19" spans="2:8" ht="15.6" x14ac:dyDescent="0.3">
      <c r="C19" s="28" t="s">
        <v>5</v>
      </c>
      <c r="D19" s="17">
        <v>9.5</v>
      </c>
      <c r="E19" s="3">
        <v>2</v>
      </c>
    </row>
    <row r="20" spans="2:8" ht="15.6" x14ac:dyDescent="0.3">
      <c r="C20" s="28" t="s">
        <v>4</v>
      </c>
      <c r="D20" s="17">
        <v>19</v>
      </c>
      <c r="E20" s="3">
        <v>3</v>
      </c>
    </row>
    <row r="21" spans="2:8" ht="15.6" x14ac:dyDescent="0.3">
      <c r="C21" s="28" t="s">
        <v>2</v>
      </c>
      <c r="D21" s="17">
        <v>24.5</v>
      </c>
      <c r="E21" s="3">
        <v>4</v>
      </c>
    </row>
    <row r="22" spans="2:8" ht="15.6" x14ac:dyDescent="0.3">
      <c r="C22" s="28" t="s">
        <v>1</v>
      </c>
      <c r="D22" s="17">
        <v>28.5</v>
      </c>
      <c r="E22" s="3">
        <v>5</v>
      </c>
    </row>
    <row r="24" spans="2:8" x14ac:dyDescent="0.3">
      <c r="B24" s="10" t="s">
        <v>14</v>
      </c>
      <c r="C24" s="10"/>
      <c r="D24" s="8"/>
      <c r="E24" s="8"/>
      <c r="F24" s="8"/>
      <c r="G24" s="8"/>
      <c r="H24" s="8"/>
    </row>
    <row r="25" spans="2:8" x14ac:dyDescent="0.3">
      <c r="B25" s="6"/>
      <c r="C25" s="6"/>
      <c r="D25" s="6"/>
      <c r="E25" s="6"/>
      <c r="F25" s="6"/>
      <c r="G25" s="6"/>
      <c r="H25" s="6"/>
    </row>
    <row r="26" spans="2:8" ht="31.2" x14ac:dyDescent="0.3">
      <c r="D26" s="15" t="s">
        <v>12</v>
      </c>
      <c r="E26" s="14" t="s">
        <v>13</v>
      </c>
    </row>
    <row r="27" spans="2:8" ht="15.6" x14ac:dyDescent="0.3">
      <c r="C27" s="28" t="s">
        <v>1</v>
      </c>
      <c r="D27" s="17">
        <v>28.5</v>
      </c>
      <c r="E27" s="3">
        <v>1</v>
      </c>
    </row>
    <row r="28" spans="2:8" ht="15.6" x14ac:dyDescent="0.3">
      <c r="C28" s="28" t="s">
        <v>2</v>
      </c>
      <c r="D28" s="17">
        <v>24.5</v>
      </c>
      <c r="E28" s="3">
        <v>2</v>
      </c>
    </row>
    <row r="29" spans="2:8" ht="15.6" x14ac:dyDescent="0.3">
      <c r="C29" s="28" t="s">
        <v>4</v>
      </c>
      <c r="D29" s="17">
        <v>19</v>
      </c>
      <c r="E29" s="3">
        <v>3</v>
      </c>
    </row>
    <row r="30" spans="2:8" ht="15.6" x14ac:dyDescent="0.3">
      <c r="C30" s="28" t="s">
        <v>5</v>
      </c>
      <c r="D30" s="17">
        <v>9.5</v>
      </c>
      <c r="E30" s="3">
        <v>4</v>
      </c>
    </row>
    <row r="31" spans="2:8" ht="15.6" x14ac:dyDescent="0.3">
      <c r="C31" s="28" t="s">
        <v>3</v>
      </c>
      <c r="D31" s="17">
        <v>8.5</v>
      </c>
      <c r="E31" s="3">
        <v>5</v>
      </c>
    </row>
    <row r="33" spans="1:8" x14ac:dyDescent="0.3">
      <c r="A33">
        <v>2</v>
      </c>
      <c r="B33" s="33" t="s">
        <v>17</v>
      </c>
      <c r="C33" s="33"/>
    </row>
    <row r="34" spans="1:8" x14ac:dyDescent="0.3">
      <c r="B34" s="16" t="s">
        <v>21</v>
      </c>
    </row>
    <row r="36" spans="1:8" ht="31.2" x14ac:dyDescent="0.3">
      <c r="B36" s="1"/>
      <c r="C36" s="2" t="s">
        <v>1</v>
      </c>
      <c r="D36" s="2" t="s">
        <v>2</v>
      </c>
      <c r="E36" s="2" t="s">
        <v>3</v>
      </c>
      <c r="F36" s="2" t="s">
        <v>4</v>
      </c>
      <c r="G36" s="2" t="s">
        <v>5</v>
      </c>
      <c r="H36" s="15" t="s">
        <v>12</v>
      </c>
    </row>
    <row r="37" spans="1:8" ht="15.6" x14ac:dyDescent="0.3">
      <c r="B37" s="2" t="s">
        <v>6</v>
      </c>
      <c r="C37" s="2">
        <v>9</v>
      </c>
      <c r="D37" s="2">
        <v>7</v>
      </c>
      <c r="E37" s="2">
        <v>4</v>
      </c>
      <c r="F37" s="2">
        <v>7</v>
      </c>
      <c r="G37" s="2">
        <v>5</v>
      </c>
      <c r="H37" s="19">
        <f>SUM(C37:G37)</f>
        <v>32</v>
      </c>
    </row>
    <row r="38" spans="1:8" ht="15.6" x14ac:dyDescent="0.3">
      <c r="B38" s="2" t="s">
        <v>7</v>
      </c>
      <c r="C38" s="2">
        <v>4</v>
      </c>
      <c r="D38" s="2">
        <v>5</v>
      </c>
      <c r="E38" s="2">
        <v>2</v>
      </c>
      <c r="F38" s="2">
        <v>3</v>
      </c>
      <c r="G38" s="2">
        <v>1</v>
      </c>
      <c r="H38" s="19">
        <f t="shared" ref="H38:H42" si="2">SUM(C38:G38)</f>
        <v>15</v>
      </c>
    </row>
    <row r="39" spans="1:8" ht="15.6" x14ac:dyDescent="0.3">
      <c r="B39" s="2" t="s">
        <v>8</v>
      </c>
      <c r="C39" s="2">
        <v>11</v>
      </c>
      <c r="D39" s="2">
        <v>9</v>
      </c>
      <c r="E39" s="2">
        <v>1</v>
      </c>
      <c r="F39" s="2">
        <v>7</v>
      </c>
      <c r="G39" s="2">
        <v>3</v>
      </c>
      <c r="H39" s="19">
        <f t="shared" si="2"/>
        <v>31</v>
      </c>
    </row>
    <row r="40" spans="1:8" ht="15.6" x14ac:dyDescent="0.3">
      <c r="B40" s="2" t="s">
        <v>9</v>
      </c>
      <c r="C40" s="2">
        <v>8</v>
      </c>
      <c r="D40" s="2">
        <v>7</v>
      </c>
      <c r="E40" s="2">
        <v>3</v>
      </c>
      <c r="F40" s="2">
        <v>7</v>
      </c>
      <c r="G40" s="2">
        <v>3</v>
      </c>
      <c r="H40" s="19">
        <f t="shared" si="2"/>
        <v>28</v>
      </c>
    </row>
    <row r="41" spans="1:8" ht="15.6" x14ac:dyDescent="0.3">
      <c r="B41" s="2" t="s">
        <v>10</v>
      </c>
      <c r="C41" s="2">
        <v>6</v>
      </c>
      <c r="D41" s="2">
        <v>5</v>
      </c>
      <c r="E41" s="2">
        <v>1</v>
      </c>
      <c r="F41" s="2">
        <v>3</v>
      </c>
      <c r="G41" s="2">
        <v>2</v>
      </c>
      <c r="H41" s="19">
        <f t="shared" si="2"/>
        <v>17</v>
      </c>
    </row>
    <row r="42" spans="1:8" ht="15.6" x14ac:dyDescent="0.3">
      <c r="B42" s="2" t="s">
        <v>11</v>
      </c>
      <c r="C42" s="2">
        <v>4</v>
      </c>
      <c r="D42" s="2">
        <v>4</v>
      </c>
      <c r="E42" s="2">
        <v>2</v>
      </c>
      <c r="F42" s="2">
        <v>3</v>
      </c>
      <c r="G42" s="2">
        <v>1</v>
      </c>
      <c r="H42" s="19">
        <f t="shared" si="2"/>
        <v>14</v>
      </c>
    </row>
    <row r="43" spans="1:8" ht="15.6" x14ac:dyDescent="0.3">
      <c r="B43" s="11"/>
      <c r="C43" s="11"/>
      <c r="D43" s="11"/>
      <c r="E43" s="11"/>
      <c r="F43" s="11"/>
      <c r="G43" s="11"/>
      <c r="H43" s="11"/>
    </row>
    <row r="44" spans="1:8" ht="15.6" x14ac:dyDescent="0.3">
      <c r="B44" s="11"/>
      <c r="C44" s="11"/>
      <c r="D44" s="11"/>
      <c r="E44" s="11"/>
      <c r="F44" s="11"/>
      <c r="G44" s="11"/>
      <c r="H44" s="11"/>
    </row>
    <row r="45" spans="1:8" ht="15.6" x14ac:dyDescent="0.3">
      <c r="B45" s="18" t="s">
        <v>32</v>
      </c>
    </row>
    <row r="46" spans="1:8" ht="15.6" x14ac:dyDescent="0.3">
      <c r="B46" s="1"/>
      <c r="C46" s="2" t="s">
        <v>1</v>
      </c>
      <c r="D46" s="2" t="s">
        <v>2</v>
      </c>
      <c r="E46" s="2" t="s">
        <v>3</v>
      </c>
      <c r="F46" s="2" t="s">
        <v>4</v>
      </c>
      <c r="G46" s="2" t="s">
        <v>5</v>
      </c>
    </row>
    <row r="47" spans="1:8" ht="15.6" x14ac:dyDescent="0.3">
      <c r="B47" s="2" t="s">
        <v>6</v>
      </c>
      <c r="C47" s="2">
        <f>C37/$H$37</f>
        <v>0.28125</v>
      </c>
      <c r="D47" s="2">
        <f>D37/$H$37</f>
        <v>0.21875</v>
      </c>
      <c r="E47" s="2">
        <f t="shared" ref="E47:F47" si="3">E37/$H$37</f>
        <v>0.125</v>
      </c>
      <c r="F47" s="2">
        <f t="shared" si="3"/>
        <v>0.21875</v>
      </c>
      <c r="G47" s="2">
        <f>G37/$H$37</f>
        <v>0.15625</v>
      </c>
    </row>
    <row r="48" spans="1:8" ht="15.6" x14ac:dyDescent="0.3">
      <c r="B48" s="2" t="s">
        <v>7</v>
      </c>
      <c r="C48" s="2">
        <f>C38/$H$38</f>
        <v>0.26666666666666666</v>
      </c>
      <c r="D48" s="2">
        <f t="shared" ref="D48:G48" si="4">D38/$H$38</f>
        <v>0.33333333333333331</v>
      </c>
      <c r="E48" s="2">
        <f t="shared" si="4"/>
        <v>0.13333333333333333</v>
      </c>
      <c r="F48" s="2">
        <f t="shared" si="4"/>
        <v>0.2</v>
      </c>
      <c r="G48" s="2">
        <f t="shared" si="4"/>
        <v>6.6666666666666666E-2</v>
      </c>
    </row>
    <row r="49" spans="2:8" ht="15.6" x14ac:dyDescent="0.3">
      <c r="B49" s="2" t="s">
        <v>8</v>
      </c>
      <c r="C49" s="2">
        <f>C39/$H$39</f>
        <v>0.35483870967741937</v>
      </c>
      <c r="D49" s="2">
        <f t="shared" ref="D49:F49" si="5">D39/$H$39</f>
        <v>0.29032258064516131</v>
      </c>
      <c r="E49" s="2">
        <f t="shared" si="5"/>
        <v>3.2258064516129031E-2</v>
      </c>
      <c r="F49" s="2">
        <f t="shared" si="5"/>
        <v>0.22580645161290322</v>
      </c>
      <c r="G49" s="2">
        <f>G39/$H$39</f>
        <v>9.6774193548387094E-2</v>
      </c>
    </row>
    <row r="50" spans="2:8" ht="15.6" x14ac:dyDescent="0.3">
      <c r="B50" s="2" t="s">
        <v>9</v>
      </c>
      <c r="C50" s="2">
        <f>C40/$H$40</f>
        <v>0.2857142857142857</v>
      </c>
      <c r="D50" s="2">
        <f t="shared" ref="D50:G50" si="6">D40/$H$40</f>
        <v>0.25</v>
      </c>
      <c r="E50" s="2">
        <f t="shared" si="6"/>
        <v>0.10714285714285714</v>
      </c>
      <c r="F50" s="2">
        <f t="shared" si="6"/>
        <v>0.25</v>
      </c>
      <c r="G50" s="2">
        <f t="shared" si="6"/>
        <v>0.10714285714285714</v>
      </c>
    </row>
    <row r="51" spans="2:8" ht="15.6" x14ac:dyDescent="0.3">
      <c r="B51" s="2" t="s">
        <v>10</v>
      </c>
      <c r="C51" s="2">
        <f>C41/$H$41</f>
        <v>0.35294117647058826</v>
      </c>
      <c r="D51" s="2">
        <f t="shared" ref="D51:G51" si="7">D41/$H$41</f>
        <v>0.29411764705882354</v>
      </c>
      <c r="E51" s="2">
        <f t="shared" si="7"/>
        <v>5.8823529411764705E-2</v>
      </c>
      <c r="F51" s="2">
        <f t="shared" si="7"/>
        <v>0.17647058823529413</v>
      </c>
      <c r="G51" s="2">
        <f t="shared" si="7"/>
        <v>0.11764705882352941</v>
      </c>
    </row>
    <row r="52" spans="2:8" ht="15.6" x14ac:dyDescent="0.3">
      <c r="B52" s="2" t="s">
        <v>11</v>
      </c>
      <c r="C52" s="2">
        <f>C42/$H$42</f>
        <v>0.2857142857142857</v>
      </c>
      <c r="D52" s="2">
        <f t="shared" ref="D52:G52" si="8">D42/$H$42</f>
        <v>0.2857142857142857</v>
      </c>
      <c r="E52" s="2">
        <f t="shared" si="8"/>
        <v>0.14285714285714285</v>
      </c>
      <c r="F52" s="2">
        <f t="shared" si="8"/>
        <v>0.21428571428571427</v>
      </c>
      <c r="G52" s="2">
        <f t="shared" si="8"/>
        <v>7.1428571428571425E-2</v>
      </c>
    </row>
    <row r="53" spans="2:8" ht="15.6" x14ac:dyDescent="0.3">
      <c r="B53" s="4" t="s">
        <v>16</v>
      </c>
      <c r="C53" s="20">
        <f>SUM(C47:C52)</f>
        <v>1.8271251242432456</v>
      </c>
      <c r="D53" s="20">
        <f t="shared" ref="D53:G53" si="9">SUM(D47:D52)</f>
        <v>1.6722378467516039</v>
      </c>
      <c r="E53" s="20">
        <f t="shared" si="9"/>
        <v>0.59941492726122703</v>
      </c>
      <c r="F53" s="20">
        <f t="shared" si="9"/>
        <v>1.2853127541339116</v>
      </c>
      <c r="G53" s="20">
        <f t="shared" si="9"/>
        <v>0.6159093476100117</v>
      </c>
    </row>
    <row r="55" spans="2:8" ht="15.6" x14ac:dyDescent="0.3">
      <c r="B55" s="1"/>
      <c r="C55" s="2" t="s">
        <v>1</v>
      </c>
      <c r="D55" s="2" t="s">
        <v>2</v>
      </c>
      <c r="E55" s="2" t="s">
        <v>3</v>
      </c>
      <c r="F55" s="2" t="s">
        <v>4</v>
      </c>
      <c r="G55" s="2" t="s">
        <v>5</v>
      </c>
      <c r="H55" s="27" t="s">
        <v>16</v>
      </c>
    </row>
    <row r="56" spans="2:8" ht="31.2" x14ac:dyDescent="0.3">
      <c r="B56" s="13" t="s">
        <v>15</v>
      </c>
      <c r="C56" s="2">
        <f>C53/6</f>
        <v>0.30452085404054091</v>
      </c>
      <c r="D56" s="2">
        <f t="shared" ref="D56:G56" si="10">D53/6</f>
        <v>0.278706307791934</v>
      </c>
      <c r="E56" s="2">
        <f t="shared" si="10"/>
        <v>9.9902487876871171E-2</v>
      </c>
      <c r="F56" s="2">
        <f t="shared" si="10"/>
        <v>0.21421879235565192</v>
      </c>
      <c r="G56" s="2">
        <f t="shared" si="10"/>
        <v>0.10265155793500196</v>
      </c>
      <c r="H56" s="2">
        <f>SUM(C56:G56)</f>
        <v>0.99999999999999989</v>
      </c>
    </row>
    <row r="58" spans="2:8" ht="15.6" x14ac:dyDescent="0.3">
      <c r="B58" s="7" t="s">
        <v>19</v>
      </c>
      <c r="C58" s="7"/>
      <c r="D58" s="8"/>
      <c r="E58" s="8"/>
      <c r="F58" s="8"/>
      <c r="G58" s="8"/>
      <c r="H58" s="8"/>
    </row>
    <row r="59" spans="2:8" x14ac:dyDescent="0.3">
      <c r="B59" s="6"/>
      <c r="C59" s="6"/>
      <c r="D59" s="6"/>
      <c r="E59" s="6"/>
      <c r="F59" s="6"/>
      <c r="G59" s="6"/>
    </row>
    <row r="60" spans="2:8" ht="31.2" x14ac:dyDescent="0.3">
      <c r="D60" s="15" t="s">
        <v>20</v>
      </c>
      <c r="E60" s="14" t="s">
        <v>13</v>
      </c>
    </row>
    <row r="61" spans="2:8" ht="15.6" x14ac:dyDescent="0.3">
      <c r="C61" s="28" t="s">
        <v>3</v>
      </c>
      <c r="D61" s="2">
        <v>9.9900000000000003E-2</v>
      </c>
      <c r="E61" s="3">
        <v>1</v>
      </c>
    </row>
    <row r="62" spans="2:8" ht="15.6" x14ac:dyDescent="0.3">
      <c r="C62" s="28" t="s">
        <v>5</v>
      </c>
      <c r="D62" s="2">
        <v>0.10265000000000001</v>
      </c>
      <c r="E62" s="3">
        <v>2</v>
      </c>
    </row>
    <row r="63" spans="2:8" ht="15.6" x14ac:dyDescent="0.3">
      <c r="C63" s="28" t="s">
        <v>4</v>
      </c>
      <c r="D63" s="2">
        <f>0.21422</f>
        <v>0.21421999999999999</v>
      </c>
      <c r="E63" s="3">
        <v>3</v>
      </c>
    </row>
    <row r="64" spans="2:8" ht="15.6" x14ac:dyDescent="0.3">
      <c r="C64" s="28" t="s">
        <v>2</v>
      </c>
      <c r="D64" s="2">
        <v>0.27870600000000001</v>
      </c>
      <c r="E64" s="3">
        <v>4</v>
      </c>
    </row>
    <row r="65" spans="2:8" ht="15.6" x14ac:dyDescent="0.3">
      <c r="C65" s="28" t="s">
        <v>1</v>
      </c>
      <c r="D65" s="2">
        <v>0.30452099999999999</v>
      </c>
      <c r="E65" s="3">
        <v>5</v>
      </c>
    </row>
    <row r="67" spans="2:8" x14ac:dyDescent="0.3">
      <c r="B67" s="10" t="s">
        <v>14</v>
      </c>
      <c r="C67" s="10"/>
      <c r="D67" s="8"/>
      <c r="E67" s="8"/>
      <c r="F67" s="8"/>
      <c r="G67" s="8"/>
      <c r="H67" s="8"/>
    </row>
    <row r="68" spans="2:8" x14ac:dyDescent="0.3">
      <c r="B68" s="6"/>
      <c r="C68" s="6"/>
      <c r="D68" s="6"/>
      <c r="E68" s="6"/>
      <c r="F68" s="6"/>
      <c r="G68" s="6"/>
      <c r="H68" s="6"/>
    </row>
    <row r="69" spans="2:8" ht="31.2" x14ac:dyDescent="0.3">
      <c r="D69" s="15" t="s">
        <v>20</v>
      </c>
      <c r="E69" s="14" t="s">
        <v>13</v>
      </c>
    </row>
    <row r="70" spans="2:8" ht="15.6" x14ac:dyDescent="0.3">
      <c r="C70" s="28" t="s">
        <v>1</v>
      </c>
      <c r="D70" s="23">
        <v>0.30452099999999999</v>
      </c>
      <c r="E70" s="3">
        <v>1</v>
      </c>
    </row>
    <row r="71" spans="2:8" ht="15.6" x14ac:dyDescent="0.3">
      <c r="C71" s="28" t="s">
        <v>2</v>
      </c>
      <c r="D71" s="23">
        <v>0.27870600000000001</v>
      </c>
      <c r="E71" s="3">
        <v>2</v>
      </c>
    </row>
    <row r="72" spans="2:8" ht="15.6" x14ac:dyDescent="0.3">
      <c r="C72" s="28" t="s">
        <v>4</v>
      </c>
      <c r="D72" s="23">
        <v>0.21421999999999999</v>
      </c>
      <c r="E72" s="3">
        <v>3</v>
      </c>
    </row>
    <row r="73" spans="2:8" ht="15.6" x14ac:dyDescent="0.3">
      <c r="C73" s="28" t="s">
        <v>5</v>
      </c>
      <c r="D73" s="23">
        <v>0.10265000000000001</v>
      </c>
      <c r="E73" s="3">
        <v>4</v>
      </c>
    </row>
    <row r="74" spans="2:8" ht="15.6" x14ac:dyDescent="0.3">
      <c r="C74" s="28" t="s">
        <v>3</v>
      </c>
      <c r="D74" s="23">
        <v>9.9900000000000003E-2</v>
      </c>
      <c r="E74" s="3">
        <v>5</v>
      </c>
    </row>
    <row r="75" spans="2:8" ht="15.6" x14ac:dyDescent="0.3">
      <c r="C75" s="24"/>
      <c r="D75" s="25"/>
      <c r="E75" s="26"/>
    </row>
    <row r="76" spans="2:8" ht="15.6" x14ac:dyDescent="0.3">
      <c r="B76" t="s">
        <v>33</v>
      </c>
      <c r="C76" s="24"/>
      <c r="D76" s="25"/>
      <c r="E76" s="26"/>
    </row>
    <row r="77" spans="2:8" ht="15.6" x14ac:dyDescent="0.3">
      <c r="C77" s="24"/>
      <c r="D77" s="25"/>
      <c r="E77" s="26"/>
    </row>
    <row r="78" spans="2:8" ht="15.6" x14ac:dyDescent="0.3">
      <c r="C78" s="24"/>
      <c r="D78" s="25"/>
      <c r="E78" s="26"/>
    </row>
    <row r="80" spans="2:8" x14ac:dyDescent="0.3">
      <c r="B80" t="s">
        <v>23</v>
      </c>
    </row>
    <row r="82" spans="2:8" x14ac:dyDescent="0.3">
      <c r="B82" s="4"/>
      <c r="C82" s="4" t="s">
        <v>6</v>
      </c>
      <c r="D82" s="4" t="s">
        <v>7</v>
      </c>
      <c r="E82" s="4" t="s">
        <v>8</v>
      </c>
      <c r="F82" s="4" t="s">
        <v>9</v>
      </c>
      <c r="G82" s="4" t="s">
        <v>10</v>
      </c>
      <c r="H82" s="29"/>
    </row>
    <row r="83" spans="2:8" x14ac:dyDescent="0.3">
      <c r="B83" s="4" t="s">
        <v>24</v>
      </c>
      <c r="C83" s="4">
        <v>1</v>
      </c>
      <c r="D83" s="4">
        <v>2</v>
      </c>
      <c r="E83" s="4">
        <v>2</v>
      </c>
      <c r="F83" s="4">
        <v>1</v>
      </c>
      <c r="G83" s="4">
        <v>2</v>
      </c>
    </row>
    <row r="84" spans="2:8" x14ac:dyDescent="0.3">
      <c r="B84" s="4" t="s">
        <v>25</v>
      </c>
      <c r="C84" s="4">
        <v>3</v>
      </c>
      <c r="D84" s="4">
        <v>2</v>
      </c>
      <c r="E84" s="4">
        <v>2</v>
      </c>
      <c r="F84" s="4">
        <v>2</v>
      </c>
      <c r="G84" s="4">
        <v>1</v>
      </c>
    </row>
    <row r="85" spans="2:8" x14ac:dyDescent="0.3">
      <c r="B85" s="4" t="s">
        <v>26</v>
      </c>
      <c r="C85" s="4">
        <v>3</v>
      </c>
      <c r="D85" s="4">
        <v>2</v>
      </c>
      <c r="E85" s="4">
        <v>3</v>
      </c>
      <c r="F85" s="4">
        <v>2</v>
      </c>
      <c r="G85" s="4">
        <v>3</v>
      </c>
    </row>
    <row r="86" spans="2:8" x14ac:dyDescent="0.3">
      <c r="B86" s="4" t="s">
        <v>27</v>
      </c>
      <c r="C86" s="4">
        <v>4</v>
      </c>
      <c r="D86" s="4">
        <v>5</v>
      </c>
      <c r="E86" s="4">
        <v>5</v>
      </c>
      <c r="F86" s="4">
        <v>4</v>
      </c>
      <c r="G86" s="4">
        <v>4</v>
      </c>
    </row>
    <row r="87" spans="2:8" x14ac:dyDescent="0.3">
      <c r="B87" s="4" t="s">
        <v>28</v>
      </c>
      <c r="C87" s="4">
        <v>5</v>
      </c>
      <c r="D87" s="4">
        <v>4</v>
      </c>
      <c r="E87" s="4">
        <v>5</v>
      </c>
      <c r="F87" s="4">
        <v>4</v>
      </c>
      <c r="G87" s="4">
        <v>6</v>
      </c>
    </row>
    <row r="88" spans="2:8" x14ac:dyDescent="0.3">
      <c r="B88" s="4" t="s">
        <v>29</v>
      </c>
      <c r="C88" s="4">
        <v>6</v>
      </c>
      <c r="D88" s="4">
        <v>6</v>
      </c>
      <c r="E88" s="4">
        <v>6</v>
      </c>
      <c r="F88" s="4">
        <v>6</v>
      </c>
      <c r="G88" s="4">
        <v>6</v>
      </c>
    </row>
    <row r="89" spans="2:8" x14ac:dyDescent="0.3">
      <c r="B89" s="29"/>
    </row>
    <row r="91" spans="2:8" x14ac:dyDescent="0.3">
      <c r="B91" s="34" t="s">
        <v>0</v>
      </c>
    </row>
    <row r="93" spans="2:8" ht="57.6" x14ac:dyDescent="0.3">
      <c r="B93" s="4"/>
      <c r="C93" s="30" t="s">
        <v>6</v>
      </c>
      <c r="D93" s="14" t="s">
        <v>34</v>
      </c>
      <c r="E93" s="36" t="s">
        <v>35</v>
      </c>
    </row>
    <row r="94" spans="2:8" x14ac:dyDescent="0.3">
      <c r="B94" s="4" t="s">
        <v>24</v>
      </c>
      <c r="C94" s="4">
        <v>1</v>
      </c>
      <c r="D94" s="4">
        <v>1</v>
      </c>
      <c r="E94" s="4">
        <v>1</v>
      </c>
    </row>
    <row r="95" spans="2:8" x14ac:dyDescent="0.3">
      <c r="B95" s="4" t="s">
        <v>25</v>
      </c>
      <c r="C95" s="31">
        <v>3</v>
      </c>
      <c r="D95" s="4">
        <v>2</v>
      </c>
      <c r="E95" s="4">
        <v>2.5</v>
      </c>
    </row>
    <row r="96" spans="2:8" x14ac:dyDescent="0.3">
      <c r="B96" s="4" t="s">
        <v>26</v>
      </c>
      <c r="C96" s="31">
        <v>3</v>
      </c>
      <c r="D96" s="4">
        <v>3</v>
      </c>
      <c r="E96" s="4">
        <v>2.5</v>
      </c>
    </row>
    <row r="97" spans="2:5" x14ac:dyDescent="0.3">
      <c r="B97" s="4" t="s">
        <v>27</v>
      </c>
      <c r="C97" s="4">
        <v>4</v>
      </c>
      <c r="D97" s="4">
        <v>4</v>
      </c>
      <c r="E97" s="4">
        <v>4</v>
      </c>
    </row>
    <row r="98" spans="2:5" x14ac:dyDescent="0.3">
      <c r="B98" s="4" t="s">
        <v>28</v>
      </c>
      <c r="C98" s="4">
        <v>5</v>
      </c>
      <c r="D98" s="4">
        <v>5</v>
      </c>
      <c r="E98" s="4">
        <v>5</v>
      </c>
    </row>
    <row r="99" spans="2:5" x14ac:dyDescent="0.3">
      <c r="B99" s="4" t="s">
        <v>29</v>
      </c>
      <c r="C99" s="4">
        <v>6</v>
      </c>
      <c r="D99" s="4">
        <v>6</v>
      </c>
      <c r="E99" s="4">
        <v>6</v>
      </c>
    </row>
    <row r="101" spans="2:5" ht="57.6" x14ac:dyDescent="0.3">
      <c r="B101" s="4"/>
      <c r="C101" s="4" t="s">
        <v>7</v>
      </c>
      <c r="D101" s="14" t="s">
        <v>34</v>
      </c>
      <c r="E101" s="36" t="s">
        <v>35</v>
      </c>
    </row>
    <row r="102" spans="2:5" x14ac:dyDescent="0.3">
      <c r="B102" s="4" t="s">
        <v>24</v>
      </c>
      <c r="C102" s="31">
        <v>2</v>
      </c>
      <c r="D102" s="4">
        <v>1</v>
      </c>
      <c r="E102" s="4">
        <f>(D102+D103+D104)/3</f>
        <v>2</v>
      </c>
    </row>
    <row r="103" spans="2:5" x14ac:dyDescent="0.3">
      <c r="B103" s="4" t="s">
        <v>25</v>
      </c>
      <c r="C103" s="31">
        <v>2</v>
      </c>
      <c r="D103" s="4">
        <v>2</v>
      </c>
      <c r="E103" s="4">
        <f>E102</f>
        <v>2</v>
      </c>
    </row>
    <row r="104" spans="2:5" x14ac:dyDescent="0.3">
      <c r="B104" s="4" t="s">
        <v>26</v>
      </c>
      <c r="C104" s="31">
        <v>2</v>
      </c>
      <c r="D104" s="4">
        <v>3</v>
      </c>
      <c r="E104" s="4">
        <f>E102</f>
        <v>2</v>
      </c>
    </row>
    <row r="105" spans="2:5" x14ac:dyDescent="0.3">
      <c r="B105" s="4" t="s">
        <v>27</v>
      </c>
      <c r="C105" s="4">
        <v>5</v>
      </c>
      <c r="D105" s="4">
        <v>4</v>
      </c>
      <c r="E105" s="4">
        <v>4</v>
      </c>
    </row>
    <row r="106" spans="2:5" x14ac:dyDescent="0.3">
      <c r="B106" s="4" t="s">
        <v>28</v>
      </c>
      <c r="C106" s="4">
        <v>4</v>
      </c>
      <c r="D106" s="4">
        <v>5</v>
      </c>
      <c r="E106" s="4">
        <v>5</v>
      </c>
    </row>
    <row r="107" spans="2:5" x14ac:dyDescent="0.3">
      <c r="B107" s="4" t="s">
        <v>29</v>
      </c>
      <c r="C107" s="4">
        <v>6</v>
      </c>
      <c r="D107" s="4">
        <v>6</v>
      </c>
      <c r="E107" s="4">
        <v>6</v>
      </c>
    </row>
    <row r="109" spans="2:5" ht="57.6" x14ac:dyDescent="0.3">
      <c r="B109" s="4"/>
      <c r="C109" s="4" t="s">
        <v>8</v>
      </c>
      <c r="D109" s="14" t="s">
        <v>34</v>
      </c>
      <c r="E109" s="36" t="s">
        <v>35</v>
      </c>
    </row>
    <row r="110" spans="2:5" x14ac:dyDescent="0.3">
      <c r="B110" s="4" t="s">
        <v>24</v>
      </c>
      <c r="C110" s="31">
        <v>2</v>
      </c>
      <c r="D110" s="4">
        <v>1</v>
      </c>
      <c r="E110" s="4">
        <f>(D110+D111)/2</f>
        <v>1.5</v>
      </c>
    </row>
    <row r="111" spans="2:5" x14ac:dyDescent="0.3">
      <c r="B111" s="4" t="s">
        <v>25</v>
      </c>
      <c r="C111" s="31">
        <v>2</v>
      </c>
      <c r="D111" s="4">
        <v>2</v>
      </c>
      <c r="E111" s="4">
        <f>E110</f>
        <v>1.5</v>
      </c>
    </row>
    <row r="112" spans="2:5" x14ac:dyDescent="0.3">
      <c r="B112" s="4" t="s">
        <v>26</v>
      </c>
      <c r="C112" s="4">
        <v>3</v>
      </c>
      <c r="D112" s="4">
        <v>3</v>
      </c>
      <c r="E112" s="4">
        <v>3</v>
      </c>
    </row>
    <row r="113" spans="2:5" x14ac:dyDescent="0.3">
      <c r="B113" s="4" t="s">
        <v>27</v>
      </c>
      <c r="C113" s="32">
        <v>5</v>
      </c>
      <c r="D113" s="4">
        <v>4</v>
      </c>
      <c r="E113" s="4">
        <v>4.5</v>
      </c>
    </row>
    <row r="114" spans="2:5" x14ac:dyDescent="0.3">
      <c r="B114" s="4" t="s">
        <v>28</v>
      </c>
      <c r="C114" s="32">
        <v>5</v>
      </c>
      <c r="D114" s="4">
        <v>5</v>
      </c>
      <c r="E114" s="4">
        <v>4.5</v>
      </c>
    </row>
    <row r="115" spans="2:5" x14ac:dyDescent="0.3">
      <c r="B115" s="4" t="s">
        <v>29</v>
      </c>
      <c r="C115" s="4">
        <v>6</v>
      </c>
      <c r="D115" s="4">
        <v>6</v>
      </c>
      <c r="E115" s="4">
        <v>6</v>
      </c>
    </row>
    <row r="117" spans="2:5" ht="57.6" x14ac:dyDescent="0.3">
      <c r="B117" s="4"/>
      <c r="C117" s="4" t="s">
        <v>9</v>
      </c>
      <c r="D117" s="14" t="s">
        <v>34</v>
      </c>
      <c r="E117" s="36" t="s">
        <v>35</v>
      </c>
    </row>
    <row r="118" spans="2:5" x14ac:dyDescent="0.3">
      <c r="B118" s="4" t="s">
        <v>24</v>
      </c>
      <c r="C118" s="4">
        <v>1</v>
      </c>
      <c r="D118" s="4">
        <v>1</v>
      </c>
      <c r="E118" s="4">
        <v>1</v>
      </c>
    </row>
    <row r="119" spans="2:5" x14ac:dyDescent="0.3">
      <c r="B119" s="4" t="s">
        <v>25</v>
      </c>
      <c r="C119" s="31">
        <v>2</v>
      </c>
      <c r="D119" s="4">
        <v>2</v>
      </c>
      <c r="E119" s="4">
        <v>2.5</v>
      </c>
    </row>
    <row r="120" spans="2:5" x14ac:dyDescent="0.3">
      <c r="B120" s="4" t="s">
        <v>26</v>
      </c>
      <c r="C120" s="31">
        <v>2</v>
      </c>
      <c r="D120" s="4">
        <v>3</v>
      </c>
      <c r="E120" s="4">
        <v>2.5</v>
      </c>
    </row>
    <row r="121" spans="2:5" x14ac:dyDescent="0.3">
      <c r="B121" s="4" t="s">
        <v>27</v>
      </c>
      <c r="C121" s="32">
        <v>4</v>
      </c>
      <c r="D121" s="4">
        <v>4</v>
      </c>
      <c r="E121" s="4">
        <v>4.5</v>
      </c>
    </row>
    <row r="122" spans="2:5" x14ac:dyDescent="0.3">
      <c r="B122" s="4" t="s">
        <v>28</v>
      </c>
      <c r="C122" s="32">
        <v>4</v>
      </c>
      <c r="D122" s="4">
        <v>5</v>
      </c>
      <c r="E122" s="4">
        <v>4.5</v>
      </c>
    </row>
    <row r="123" spans="2:5" x14ac:dyDescent="0.3">
      <c r="B123" s="4" t="s">
        <v>29</v>
      </c>
      <c r="C123" s="4">
        <v>6</v>
      </c>
      <c r="D123" s="4">
        <v>6</v>
      </c>
      <c r="E123" s="4">
        <v>6</v>
      </c>
    </row>
    <row r="125" spans="2:5" ht="57.6" x14ac:dyDescent="0.3">
      <c r="B125" s="4"/>
      <c r="C125" s="4" t="s">
        <v>10</v>
      </c>
      <c r="D125" s="14" t="s">
        <v>34</v>
      </c>
      <c r="E125" s="36" t="s">
        <v>35</v>
      </c>
    </row>
    <row r="126" spans="2:5" x14ac:dyDescent="0.3">
      <c r="B126" s="4" t="s">
        <v>25</v>
      </c>
      <c r="C126" s="4">
        <v>1</v>
      </c>
      <c r="D126" s="4">
        <v>1</v>
      </c>
      <c r="E126" s="4">
        <v>1</v>
      </c>
    </row>
    <row r="127" spans="2:5" x14ac:dyDescent="0.3">
      <c r="B127" s="4" t="s">
        <v>24</v>
      </c>
      <c r="C127" s="4">
        <v>2</v>
      </c>
      <c r="D127" s="4">
        <v>2</v>
      </c>
      <c r="E127" s="4">
        <v>2</v>
      </c>
    </row>
    <row r="128" spans="2:5" x14ac:dyDescent="0.3">
      <c r="B128" s="4" t="s">
        <v>26</v>
      </c>
      <c r="C128" s="4">
        <v>3</v>
      </c>
      <c r="D128" s="4">
        <v>3</v>
      </c>
      <c r="E128" s="4">
        <v>3</v>
      </c>
    </row>
    <row r="129" spans="2:10" x14ac:dyDescent="0.3">
      <c r="B129" s="4" t="s">
        <v>27</v>
      </c>
      <c r="C129" s="4">
        <v>4</v>
      </c>
      <c r="D129" s="4">
        <v>4</v>
      </c>
      <c r="E129" s="4">
        <v>4</v>
      </c>
    </row>
    <row r="130" spans="2:10" x14ac:dyDescent="0.3">
      <c r="B130" s="4" t="s">
        <v>28</v>
      </c>
      <c r="C130" s="31">
        <v>6</v>
      </c>
      <c r="D130" s="4">
        <v>5</v>
      </c>
      <c r="E130" s="4">
        <v>5.5</v>
      </c>
    </row>
    <row r="131" spans="2:10" x14ac:dyDescent="0.3">
      <c r="B131" s="4" t="s">
        <v>29</v>
      </c>
      <c r="C131" s="31">
        <v>6</v>
      </c>
      <c r="D131" s="4">
        <v>6</v>
      </c>
      <c r="E131" s="4">
        <v>5.5</v>
      </c>
    </row>
    <row r="133" spans="2:10" x14ac:dyDescent="0.3">
      <c r="B133" s="4"/>
      <c r="C133" s="4" t="s">
        <v>24</v>
      </c>
      <c r="D133" s="4" t="s">
        <v>25</v>
      </c>
      <c r="E133" s="4" t="s">
        <v>26</v>
      </c>
      <c r="F133" s="4" t="s">
        <v>27</v>
      </c>
      <c r="G133" s="4" t="s">
        <v>28</v>
      </c>
      <c r="H133" s="4" t="s">
        <v>29</v>
      </c>
      <c r="I133" s="4" t="s">
        <v>16</v>
      </c>
    </row>
    <row r="134" spans="2:10" x14ac:dyDescent="0.3">
      <c r="B134" s="4" t="s">
        <v>6</v>
      </c>
      <c r="C134" s="4">
        <v>1</v>
      </c>
      <c r="D134" s="4">
        <v>2.5</v>
      </c>
      <c r="E134" s="4">
        <v>2.5</v>
      </c>
      <c r="F134" s="4">
        <v>4</v>
      </c>
      <c r="G134" s="4">
        <v>5</v>
      </c>
      <c r="H134" s="4">
        <v>6</v>
      </c>
      <c r="I134" s="4">
        <f>SUM(C134:H134)</f>
        <v>21</v>
      </c>
      <c r="J134" t="s">
        <v>36</v>
      </c>
    </row>
    <row r="135" spans="2:10" x14ac:dyDescent="0.3">
      <c r="B135" s="4" t="s">
        <v>7</v>
      </c>
      <c r="C135" s="4">
        <f>(C134+D134+E134)/3</f>
        <v>2</v>
      </c>
      <c r="D135" s="4">
        <f>C135</f>
        <v>2</v>
      </c>
      <c r="E135" s="4">
        <f>C135</f>
        <v>2</v>
      </c>
      <c r="F135" s="4">
        <v>4</v>
      </c>
      <c r="G135" s="4">
        <v>5</v>
      </c>
      <c r="H135" s="4">
        <v>6</v>
      </c>
      <c r="I135" s="4">
        <f t="shared" ref="I135:I138" si="11">SUM(C135:H135)</f>
        <v>21</v>
      </c>
      <c r="J135" s="34">
        <f>6*(6+1)/2</f>
        <v>21</v>
      </c>
    </row>
    <row r="136" spans="2:10" x14ac:dyDescent="0.3">
      <c r="B136" s="4" t="s">
        <v>8</v>
      </c>
      <c r="C136" s="4">
        <v>1.5</v>
      </c>
      <c r="D136" s="4">
        <v>1.5</v>
      </c>
      <c r="E136" s="4">
        <v>3</v>
      </c>
      <c r="F136" s="4">
        <v>4.5</v>
      </c>
      <c r="G136" s="4">
        <v>4.5</v>
      </c>
      <c r="H136" s="4">
        <v>6</v>
      </c>
      <c r="I136" s="4">
        <f t="shared" si="11"/>
        <v>21</v>
      </c>
    </row>
    <row r="137" spans="2:10" x14ac:dyDescent="0.3">
      <c r="B137" s="4" t="s">
        <v>9</v>
      </c>
      <c r="C137" s="4">
        <v>1</v>
      </c>
      <c r="D137" s="4">
        <v>2.5</v>
      </c>
      <c r="E137" s="4">
        <v>2.5</v>
      </c>
      <c r="F137" s="4">
        <v>4.5</v>
      </c>
      <c r="G137" s="4">
        <v>4.5</v>
      </c>
      <c r="H137" s="4">
        <v>6</v>
      </c>
      <c r="I137" s="4">
        <f t="shared" si="11"/>
        <v>21</v>
      </c>
    </row>
    <row r="138" spans="2:10" x14ac:dyDescent="0.3">
      <c r="B138" s="4" t="s">
        <v>10</v>
      </c>
      <c r="C138" s="4">
        <v>2</v>
      </c>
      <c r="D138" s="4">
        <v>1</v>
      </c>
      <c r="E138" s="4">
        <v>3</v>
      </c>
      <c r="F138" s="4">
        <v>4</v>
      </c>
      <c r="G138" s="4">
        <v>5.5</v>
      </c>
      <c r="H138" s="4">
        <v>5.5</v>
      </c>
      <c r="I138" s="4">
        <f t="shared" si="11"/>
        <v>21</v>
      </c>
    </row>
    <row r="139" spans="2:10" x14ac:dyDescent="0.3">
      <c r="B139" s="4" t="s">
        <v>12</v>
      </c>
      <c r="C139" s="4">
        <f>SUM(C134:C138)</f>
        <v>7.5</v>
      </c>
      <c r="D139" s="4">
        <f t="shared" ref="D139:H139" si="12">SUM(D134:D138)</f>
        <v>9.5</v>
      </c>
      <c r="E139" s="4">
        <f t="shared" si="12"/>
        <v>13</v>
      </c>
      <c r="F139" s="4">
        <f t="shared" si="12"/>
        <v>21</v>
      </c>
      <c r="G139" s="4">
        <f t="shared" si="12"/>
        <v>24.5</v>
      </c>
      <c r="H139" s="4">
        <f t="shared" si="12"/>
        <v>29.5</v>
      </c>
      <c r="I139" s="4"/>
    </row>
    <row r="143" spans="2:10" ht="28.8" x14ac:dyDescent="0.3">
      <c r="B143" s="4"/>
      <c r="C143" s="37" t="s">
        <v>12</v>
      </c>
      <c r="D143" s="37" t="s">
        <v>13</v>
      </c>
    </row>
    <row r="144" spans="2:10" x14ac:dyDescent="0.3">
      <c r="B144" s="4" t="s">
        <v>24</v>
      </c>
      <c r="C144" s="4">
        <v>7.5</v>
      </c>
      <c r="D144" s="4">
        <v>1</v>
      </c>
    </row>
    <row r="145" spans="1:4" x14ac:dyDescent="0.3">
      <c r="B145" s="4" t="s">
        <v>25</v>
      </c>
      <c r="C145" s="4">
        <v>9.5</v>
      </c>
      <c r="D145" s="4">
        <v>2</v>
      </c>
    </row>
    <row r="146" spans="1:4" x14ac:dyDescent="0.3">
      <c r="B146" s="4" t="s">
        <v>26</v>
      </c>
      <c r="C146" s="4">
        <v>13</v>
      </c>
      <c r="D146" s="4">
        <v>3</v>
      </c>
    </row>
    <row r="147" spans="1:4" x14ac:dyDescent="0.3">
      <c r="B147" s="4" t="s">
        <v>27</v>
      </c>
      <c r="C147" s="4">
        <v>21</v>
      </c>
      <c r="D147" s="4">
        <v>4</v>
      </c>
    </row>
    <row r="148" spans="1:4" x14ac:dyDescent="0.3">
      <c r="B148" s="4" t="s">
        <v>28</v>
      </c>
      <c r="C148" s="4">
        <v>24.5</v>
      </c>
      <c r="D148" s="4">
        <v>5</v>
      </c>
    </row>
    <row r="149" spans="1:4" x14ac:dyDescent="0.3">
      <c r="B149" s="4" t="s">
        <v>29</v>
      </c>
      <c r="C149" s="4">
        <v>29.5</v>
      </c>
      <c r="D149" s="4">
        <v>6</v>
      </c>
    </row>
    <row r="151" spans="1:4" ht="28.8" x14ac:dyDescent="0.3">
      <c r="B151" s="4"/>
      <c r="C151" s="37" t="s">
        <v>12</v>
      </c>
      <c r="D151" s="37" t="s">
        <v>13</v>
      </c>
    </row>
    <row r="152" spans="1:4" x14ac:dyDescent="0.3">
      <c r="B152" s="4" t="s">
        <v>29</v>
      </c>
      <c r="C152" s="4">
        <v>29.5</v>
      </c>
      <c r="D152" s="4">
        <v>1</v>
      </c>
    </row>
    <row r="153" spans="1:4" x14ac:dyDescent="0.3">
      <c r="B153" s="4" t="s">
        <v>28</v>
      </c>
      <c r="C153" s="4">
        <v>24.5</v>
      </c>
      <c r="D153" s="4">
        <v>2</v>
      </c>
    </row>
    <row r="154" spans="1:4" x14ac:dyDescent="0.3">
      <c r="B154" s="4" t="s">
        <v>27</v>
      </c>
      <c r="C154" s="4">
        <v>21</v>
      </c>
      <c r="D154" s="4">
        <v>3</v>
      </c>
    </row>
    <row r="155" spans="1:4" x14ac:dyDescent="0.3">
      <c r="B155" s="4" t="s">
        <v>26</v>
      </c>
      <c r="C155" s="4">
        <v>13</v>
      </c>
      <c r="D155" s="4">
        <v>4</v>
      </c>
    </row>
    <row r="156" spans="1:4" x14ac:dyDescent="0.3">
      <c r="B156" s="4" t="s">
        <v>25</v>
      </c>
      <c r="C156" s="4">
        <v>9.5</v>
      </c>
      <c r="D156" s="4">
        <v>5</v>
      </c>
    </row>
    <row r="157" spans="1:4" x14ac:dyDescent="0.3">
      <c r="B157" s="4" t="s">
        <v>24</v>
      </c>
      <c r="C157" s="4">
        <v>7.5</v>
      </c>
      <c r="D157" s="4">
        <v>6</v>
      </c>
    </row>
    <row r="159" spans="1:4" x14ac:dyDescent="0.3">
      <c r="A159" s="34"/>
      <c r="B159" s="22" t="s">
        <v>17</v>
      </c>
      <c r="C159" s="22"/>
    </row>
    <row r="161" spans="2:8" x14ac:dyDescent="0.3">
      <c r="B161" s="4"/>
      <c r="C161" s="4" t="s">
        <v>6</v>
      </c>
      <c r="D161" s="4" t="s">
        <v>7</v>
      </c>
      <c r="E161" s="4" t="s">
        <v>8</v>
      </c>
      <c r="F161" s="4" t="s">
        <v>9</v>
      </c>
      <c r="G161" s="4" t="s">
        <v>10</v>
      </c>
      <c r="H161" s="38"/>
    </row>
    <row r="162" spans="2:8" x14ac:dyDescent="0.3">
      <c r="B162" s="4" t="s">
        <v>24</v>
      </c>
      <c r="C162" s="4">
        <v>1</v>
      </c>
      <c r="D162" s="4">
        <v>2</v>
      </c>
      <c r="E162" s="4">
        <v>2</v>
      </c>
      <c r="F162" s="4">
        <v>1</v>
      </c>
      <c r="G162" s="4">
        <v>2</v>
      </c>
    </row>
    <row r="163" spans="2:8" x14ac:dyDescent="0.3">
      <c r="B163" s="4" t="s">
        <v>25</v>
      </c>
      <c r="C163" s="4">
        <v>3</v>
      </c>
      <c r="D163" s="4">
        <v>2</v>
      </c>
      <c r="E163" s="4">
        <v>2</v>
      </c>
      <c r="F163" s="4">
        <v>2</v>
      </c>
      <c r="G163" s="4">
        <v>1</v>
      </c>
    </row>
    <row r="164" spans="2:8" x14ac:dyDescent="0.3">
      <c r="B164" s="4" t="s">
        <v>26</v>
      </c>
      <c r="C164" s="4">
        <v>3</v>
      </c>
      <c r="D164" s="4">
        <v>2</v>
      </c>
      <c r="E164" s="4">
        <v>3</v>
      </c>
      <c r="F164" s="4">
        <v>2</v>
      </c>
      <c r="G164" s="4">
        <v>3</v>
      </c>
    </row>
    <row r="165" spans="2:8" x14ac:dyDescent="0.3">
      <c r="B165" s="4" t="s">
        <v>27</v>
      </c>
      <c r="C165" s="4">
        <v>4</v>
      </c>
      <c r="D165" s="4">
        <v>5</v>
      </c>
      <c r="E165" s="4">
        <v>5</v>
      </c>
      <c r="F165" s="4">
        <v>4</v>
      </c>
      <c r="G165" s="4">
        <v>4</v>
      </c>
    </row>
    <row r="166" spans="2:8" x14ac:dyDescent="0.3">
      <c r="B166" s="4" t="s">
        <v>28</v>
      </c>
      <c r="C166" s="4">
        <v>5</v>
      </c>
      <c r="D166" s="4">
        <v>4</v>
      </c>
      <c r="E166" s="4">
        <v>5</v>
      </c>
      <c r="F166" s="4">
        <v>4</v>
      </c>
      <c r="G166" s="4">
        <v>6</v>
      </c>
    </row>
    <row r="167" spans="2:8" x14ac:dyDescent="0.3">
      <c r="B167" s="4" t="s">
        <v>29</v>
      </c>
      <c r="C167" s="4">
        <v>6</v>
      </c>
      <c r="D167" s="4">
        <v>6</v>
      </c>
      <c r="E167" s="4">
        <v>6</v>
      </c>
      <c r="F167" s="4">
        <v>6</v>
      </c>
      <c r="G167" s="4">
        <v>6</v>
      </c>
    </row>
    <row r="168" spans="2:8" x14ac:dyDescent="0.3">
      <c r="B168" s="39" t="s">
        <v>16</v>
      </c>
      <c r="C168" s="4">
        <f>SUM(C162:C167)</f>
        <v>22</v>
      </c>
      <c r="D168" s="4">
        <f t="shared" ref="D168:G168" si="13">SUM(D162:D167)</f>
        <v>21</v>
      </c>
      <c r="E168" s="4">
        <f t="shared" si="13"/>
        <v>23</v>
      </c>
      <c r="F168" s="4">
        <f t="shared" si="13"/>
        <v>19</v>
      </c>
      <c r="G168" s="4">
        <f t="shared" si="13"/>
        <v>22</v>
      </c>
    </row>
    <row r="170" spans="2:8" x14ac:dyDescent="0.3">
      <c r="B170" t="s">
        <v>32</v>
      </c>
    </row>
    <row r="171" spans="2:8" x14ac:dyDescent="0.3">
      <c r="B171" s="4"/>
      <c r="C171" s="4" t="s">
        <v>6</v>
      </c>
      <c r="D171" s="4" t="s">
        <v>7</v>
      </c>
      <c r="E171" s="4" t="s">
        <v>8</v>
      </c>
      <c r="F171" s="4" t="s">
        <v>9</v>
      </c>
      <c r="G171" s="4" t="s">
        <v>10</v>
      </c>
      <c r="H171" s="4" t="s">
        <v>16</v>
      </c>
    </row>
    <row r="172" spans="2:8" x14ac:dyDescent="0.3">
      <c r="B172" s="4" t="s">
        <v>24</v>
      </c>
      <c r="C172" s="4">
        <f>C162/$C$168</f>
        <v>4.5454545454545456E-2</v>
      </c>
      <c r="D172" s="4">
        <f>D162/$D$168</f>
        <v>9.5238095238095233E-2</v>
      </c>
      <c r="E172" s="4">
        <f>E162/$E$168</f>
        <v>8.6956521739130432E-2</v>
      </c>
      <c r="F172" s="4">
        <f>F162/$F$168</f>
        <v>5.2631578947368418E-2</v>
      </c>
      <c r="G172" s="4">
        <f>G162/$G$168</f>
        <v>9.0909090909090912E-2</v>
      </c>
      <c r="H172" s="40">
        <f>SUM(C172:G172)</f>
        <v>0.37118983228823044</v>
      </c>
    </row>
    <row r="173" spans="2:8" x14ac:dyDescent="0.3">
      <c r="B173" s="4" t="s">
        <v>25</v>
      </c>
      <c r="C173" s="4">
        <f t="shared" ref="C173:C177" si="14">C163/$C$168</f>
        <v>0.13636363636363635</v>
      </c>
      <c r="D173" s="4">
        <f t="shared" ref="D173:D177" si="15">D163/$D$168</f>
        <v>9.5238095238095233E-2</v>
      </c>
      <c r="E173" s="4">
        <f t="shared" ref="E173:E177" si="16">E163/$E$168</f>
        <v>8.6956521739130432E-2</v>
      </c>
      <c r="F173" s="4">
        <f t="shared" ref="F173:F177" si="17">F163/$F$168</f>
        <v>0.10526315789473684</v>
      </c>
      <c r="G173" s="4">
        <f t="shared" ref="G173:G176" si="18">G163/$G$168</f>
        <v>4.5454545454545456E-2</v>
      </c>
      <c r="H173" s="40">
        <f t="shared" ref="H173:H177" si="19">SUM(C173:G173)</f>
        <v>0.46927595669014432</v>
      </c>
    </row>
    <row r="174" spans="2:8" x14ac:dyDescent="0.3">
      <c r="B174" s="4" t="s">
        <v>26</v>
      </c>
      <c r="C174" s="4">
        <f t="shared" si="14"/>
        <v>0.13636363636363635</v>
      </c>
      <c r="D174" s="4">
        <f t="shared" si="15"/>
        <v>9.5238095238095233E-2</v>
      </c>
      <c r="E174" s="4">
        <f t="shared" si="16"/>
        <v>0.13043478260869565</v>
      </c>
      <c r="F174" s="4">
        <f t="shared" si="17"/>
        <v>0.10526315789473684</v>
      </c>
      <c r="G174" s="4">
        <f t="shared" si="18"/>
        <v>0.13636363636363635</v>
      </c>
      <c r="H174" s="40">
        <f t="shared" si="19"/>
        <v>0.60366330846880045</v>
      </c>
    </row>
    <row r="175" spans="2:8" x14ac:dyDescent="0.3">
      <c r="B175" s="4" t="s">
        <v>27</v>
      </c>
      <c r="C175" s="4">
        <f t="shared" si="14"/>
        <v>0.18181818181818182</v>
      </c>
      <c r="D175" s="4">
        <f t="shared" si="15"/>
        <v>0.23809523809523808</v>
      </c>
      <c r="E175" s="4">
        <f t="shared" si="16"/>
        <v>0.21739130434782608</v>
      </c>
      <c r="F175" s="4">
        <f t="shared" si="17"/>
        <v>0.21052631578947367</v>
      </c>
      <c r="G175" s="4">
        <f t="shared" si="18"/>
        <v>0.18181818181818182</v>
      </c>
      <c r="H175" s="40">
        <f t="shared" si="19"/>
        <v>1.0296492218689015</v>
      </c>
    </row>
    <row r="176" spans="2:8" x14ac:dyDescent="0.3">
      <c r="B176" s="4" t="s">
        <v>28</v>
      </c>
      <c r="C176" s="4">
        <f t="shared" si="14"/>
        <v>0.22727272727272727</v>
      </c>
      <c r="D176" s="4">
        <f t="shared" si="15"/>
        <v>0.19047619047619047</v>
      </c>
      <c r="E176" s="4">
        <f t="shared" si="16"/>
        <v>0.21739130434782608</v>
      </c>
      <c r="F176" s="4">
        <f t="shared" si="17"/>
        <v>0.21052631578947367</v>
      </c>
      <c r="G176" s="4">
        <f t="shared" si="18"/>
        <v>0.27272727272727271</v>
      </c>
      <c r="H176" s="40">
        <f t="shared" si="19"/>
        <v>1.1183938106134903</v>
      </c>
    </row>
    <row r="177" spans="2:9" x14ac:dyDescent="0.3">
      <c r="B177" s="4" t="s">
        <v>29</v>
      </c>
      <c r="C177" s="4">
        <f t="shared" si="14"/>
        <v>0.27272727272727271</v>
      </c>
      <c r="D177" s="4">
        <f t="shared" si="15"/>
        <v>0.2857142857142857</v>
      </c>
      <c r="E177" s="4">
        <f t="shared" si="16"/>
        <v>0.2608695652173913</v>
      </c>
      <c r="F177" s="4">
        <f t="shared" si="17"/>
        <v>0.31578947368421051</v>
      </c>
      <c r="G177" s="4">
        <f>G167/$G$168</f>
        <v>0.27272727272727271</v>
      </c>
      <c r="H177" s="40">
        <f t="shared" si="19"/>
        <v>1.407827870070433</v>
      </c>
    </row>
    <row r="179" spans="2:9" x14ac:dyDescent="0.3">
      <c r="B179" s="4"/>
      <c r="C179" s="4" t="s">
        <v>24</v>
      </c>
      <c r="D179" s="4" t="s">
        <v>25</v>
      </c>
      <c r="E179" s="4" t="s">
        <v>26</v>
      </c>
      <c r="F179" s="4" t="s">
        <v>27</v>
      </c>
      <c r="G179" s="4" t="s">
        <v>28</v>
      </c>
      <c r="H179" s="4" t="s">
        <v>29</v>
      </c>
      <c r="I179" s="4" t="s">
        <v>16</v>
      </c>
    </row>
    <row r="180" spans="2:9" x14ac:dyDescent="0.3">
      <c r="B180" s="4" t="s">
        <v>15</v>
      </c>
      <c r="C180" s="4">
        <f>H172/5</f>
        <v>7.423796645764609E-2</v>
      </c>
      <c r="D180" s="4">
        <f>H173/5</f>
        <v>9.3855191338028859E-2</v>
      </c>
      <c r="E180" s="4">
        <f>H174/5</f>
        <v>0.1207326616937601</v>
      </c>
      <c r="F180" s="4">
        <f>H175/5</f>
        <v>0.20592984437378031</v>
      </c>
      <c r="G180" s="4">
        <f>H176/5</f>
        <v>0.22367876212269805</v>
      </c>
      <c r="H180" s="4">
        <f>H177/5</f>
        <v>0.28156557401408661</v>
      </c>
      <c r="I180" s="4">
        <f>SUM(C180:H180)</f>
        <v>1</v>
      </c>
    </row>
    <row r="182" spans="2:9" ht="31.2" x14ac:dyDescent="0.3">
      <c r="B182" s="4"/>
      <c r="C182" s="15" t="s">
        <v>20</v>
      </c>
      <c r="D182" s="14" t="s">
        <v>13</v>
      </c>
    </row>
    <row r="183" spans="2:9" ht="15.6" x14ac:dyDescent="0.3">
      <c r="B183" s="28" t="s">
        <v>24</v>
      </c>
      <c r="C183" s="2">
        <v>7.4237999999999998E-2</v>
      </c>
      <c r="D183" s="3">
        <v>1</v>
      </c>
    </row>
    <row r="184" spans="2:9" ht="15.6" x14ac:dyDescent="0.3">
      <c r="B184" s="28" t="s">
        <v>25</v>
      </c>
      <c r="C184" s="2">
        <v>9.38552E-2</v>
      </c>
      <c r="D184" s="3">
        <v>2</v>
      </c>
    </row>
    <row r="185" spans="2:9" ht="15.6" x14ac:dyDescent="0.3">
      <c r="B185" s="28" t="s">
        <v>26</v>
      </c>
      <c r="C185" s="2">
        <v>0.12073299999999999</v>
      </c>
      <c r="D185" s="3">
        <v>3</v>
      </c>
    </row>
    <row r="186" spans="2:9" ht="15.6" x14ac:dyDescent="0.3">
      <c r="B186" s="28" t="s">
        <v>27</v>
      </c>
      <c r="C186" s="2">
        <v>0.20593</v>
      </c>
      <c r="D186" s="3">
        <v>4</v>
      </c>
    </row>
    <row r="187" spans="2:9" ht="15.6" x14ac:dyDescent="0.3">
      <c r="B187" s="28" t="s">
        <v>28</v>
      </c>
      <c r="C187" s="2">
        <v>0.22367899999999999</v>
      </c>
      <c r="D187" s="3">
        <v>5</v>
      </c>
    </row>
    <row r="188" spans="2:9" ht="15.6" x14ac:dyDescent="0.3">
      <c r="B188" s="28" t="s">
        <v>29</v>
      </c>
      <c r="C188" s="35">
        <v>0.28156557399999999</v>
      </c>
      <c r="D188" s="41">
        <v>6</v>
      </c>
    </row>
    <row r="190" spans="2:9" ht="31.2" x14ac:dyDescent="0.3">
      <c r="B190" s="4"/>
      <c r="C190" s="15" t="s">
        <v>20</v>
      </c>
      <c r="D190" s="14" t="s">
        <v>13</v>
      </c>
    </row>
    <row r="191" spans="2:9" ht="15.6" x14ac:dyDescent="0.3">
      <c r="B191" s="28" t="s">
        <v>29</v>
      </c>
      <c r="C191" s="35">
        <v>0.28156557399999999</v>
      </c>
      <c r="D191" s="3">
        <v>1</v>
      </c>
    </row>
    <row r="192" spans="2:9" ht="15.6" x14ac:dyDescent="0.3">
      <c r="B192" s="28" t="s">
        <v>28</v>
      </c>
      <c r="C192" s="2">
        <v>0.22367899999999999</v>
      </c>
      <c r="D192" s="3">
        <v>2</v>
      </c>
    </row>
    <row r="193" spans="2:4" ht="15.6" x14ac:dyDescent="0.3">
      <c r="B193" s="28" t="s">
        <v>27</v>
      </c>
      <c r="C193" s="2">
        <v>0.20593</v>
      </c>
      <c r="D193" s="3">
        <v>3</v>
      </c>
    </row>
    <row r="194" spans="2:4" ht="15.6" x14ac:dyDescent="0.3">
      <c r="B194" s="28" t="s">
        <v>26</v>
      </c>
      <c r="C194" s="2">
        <v>0.12073299999999999</v>
      </c>
      <c r="D194" s="3">
        <v>4</v>
      </c>
    </row>
    <row r="195" spans="2:4" ht="15.6" x14ac:dyDescent="0.3">
      <c r="B195" s="28" t="s">
        <v>25</v>
      </c>
      <c r="C195" s="2">
        <v>9.38552E-2</v>
      </c>
      <c r="D195" s="3">
        <v>5</v>
      </c>
    </row>
    <row r="196" spans="2:4" ht="15.6" x14ac:dyDescent="0.3">
      <c r="B196" s="28" t="s">
        <v>24</v>
      </c>
      <c r="C196" s="2">
        <v>7.4237999999999998E-2</v>
      </c>
      <c r="D196" s="41">
        <v>6</v>
      </c>
    </row>
    <row r="198" spans="2:4" x14ac:dyDescent="0.3">
      <c r="D198" t="s">
        <v>33</v>
      </c>
    </row>
  </sheetData>
  <sortState xmlns:xlrd2="http://schemas.microsoft.com/office/spreadsheetml/2017/richdata2" ref="B191:C196">
    <sortCondition descending="1" ref="C191:C196"/>
  </sortState>
  <mergeCells count="1">
    <mergeCell ref="B33:C33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clan1</cp:lastModifiedBy>
  <dcterms:created xsi:type="dcterms:W3CDTF">2020-05-08T04:56:58Z</dcterms:created>
  <dcterms:modified xsi:type="dcterms:W3CDTF">2021-11-30T07:56:20Z</dcterms:modified>
</cp:coreProperties>
</file>