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KnurDash\design\"/>
    </mc:Choice>
  </mc:AlternateContent>
  <xr:revisionPtr revIDLastSave="0" documentId="13_ncr:1_{F1AE6C61-F863-4263-9565-E84DB710D11B}" xr6:coauthVersionLast="47" xr6:coauthVersionMax="47" xr10:uidLastSave="{00000000-0000-0000-0000-000000000000}"/>
  <bookViews>
    <workbookView xWindow="38280" yWindow="2025" windowWidth="29040" windowHeight="16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51" i="1" l="1"/>
  <c r="F51" i="1" s="1"/>
  <c r="C51" i="1"/>
  <c r="E50" i="1"/>
  <c r="F50" i="1" s="1"/>
  <c r="C50" i="1"/>
  <c r="E49" i="1"/>
  <c r="F49" i="1" s="1"/>
  <c r="C49" i="1"/>
  <c r="E47" i="1"/>
  <c r="G47" i="1" s="1"/>
  <c r="C47" i="1"/>
  <c r="E46" i="1"/>
  <c r="F46" i="1" s="1"/>
  <c r="C46" i="1"/>
  <c r="E45" i="1"/>
  <c r="G45" i="1" s="1"/>
  <c r="C45" i="1"/>
  <c r="E44" i="1"/>
  <c r="C44" i="1"/>
  <c r="E43" i="1"/>
  <c r="C43" i="1"/>
  <c r="E25" i="1"/>
  <c r="D21" i="1"/>
  <c r="D19" i="1"/>
  <c r="D17" i="1"/>
  <c r="D15" i="1"/>
  <c r="D13" i="1"/>
  <c r="D11" i="1"/>
  <c r="D9" i="1"/>
  <c r="D7" i="1"/>
  <c r="G46" i="1" l="1"/>
  <c r="F47" i="1"/>
  <c r="F45" i="1"/>
</calcChain>
</file>

<file path=xl/sharedStrings.xml><?xml version="1.0" encoding="utf-8"?>
<sst xmlns="http://schemas.openxmlformats.org/spreadsheetml/2006/main" count="55" uniqueCount="47">
  <si>
    <t>Notes:
* All bytes are big-endian.</t>
  </si>
  <si>
    <t>Offset</t>
  </si>
  <si>
    <t>BUS</t>
  </si>
  <si>
    <t>CAN ID (HEX)</t>
  </si>
  <si>
    <t>CAN ID (DEC)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</si>
  <si>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</si>
  <si>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</si>
  <si>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</si>
  <si>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</si>
  <si>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</si>
  <si>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</si>
  <si>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</si>
  <si>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</si>
  <si>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HS CAN</t>
  </si>
  <si>
    <r>
      <rPr>
        <b/>
        <sz val="10"/>
        <rFont val="Arial"/>
        <family val="2"/>
      </rPr>
      <t>RPM</t>
    </r>
    <r>
      <rPr>
        <sz val="10"/>
        <color rgb="FF000000"/>
        <rFont val="Arial"/>
        <family val="2"/>
      </rPr>
      <t xml:space="preserve">
Offset:
Scaling: (707/2850) RPM</t>
    </r>
  </si>
  <si>
    <r>
      <rPr>
        <b/>
        <sz val="10"/>
        <rFont val="Arial"/>
        <family val="2"/>
      </rPr>
      <t xml:space="preserve">VehicleSpeed
</t>
    </r>
    <r>
      <rPr>
        <sz val="10"/>
        <color rgb="FF000000"/>
        <rFont val="Arial"/>
        <family val="2"/>
      </rPr>
      <t>Offset: 0
Scaling: (1/160) MPH</t>
    </r>
  </si>
  <si>
    <r>
      <rPr>
        <b/>
        <sz val="10"/>
        <rFont val="Arial"/>
        <family val="2"/>
      </rPr>
      <t xml:space="preserve">Throttle
</t>
    </r>
    <r>
      <rPr>
        <sz val="10"/>
        <rFont val="Arial"/>
        <family val="2"/>
      </rPr>
      <t>Offset: 0
Scaling: (100/64000) --&gt; 0%-100%
Comment: Needs filtering</t>
    </r>
  </si>
  <si>
    <r>
      <rPr>
        <b/>
        <sz val="10"/>
        <rFont val="Arial"/>
        <family val="2"/>
      </rPr>
      <t xml:space="preserve">Clutch_Neutral
</t>
    </r>
    <r>
      <rPr>
        <sz val="10"/>
        <color rgb="FF000000"/>
        <rFont val="Arial"/>
        <family val="2"/>
      </rPr>
      <t>Neutral: 22 (dec)
Clutch-in: 25 (dec)
Clutch-out: 23 (dec)</t>
    </r>
  </si>
  <si>
    <r>
      <rPr>
        <b/>
        <sz val="10"/>
        <rFont val="Arial"/>
        <family val="2"/>
      </rPr>
      <t xml:space="preserve">CurrentGear
</t>
    </r>
    <r>
      <rPr>
        <sz val="10"/>
        <color rgb="FF000000"/>
        <rFont val="Arial"/>
        <family val="2"/>
      </rPr>
      <t>Neutral/1st: 19 (dec)
2nd: 11(dec)
3rd: 7 (dec)
4th: 6 (dec)
5th: 5 (dec)</t>
    </r>
  </si>
  <si>
    <r>
      <rPr>
        <b/>
        <sz val="10"/>
        <rFont val="Arial"/>
        <family val="2"/>
      </rPr>
      <t xml:space="preserve">Steering Torque candidate
</t>
    </r>
    <r>
      <rPr>
        <sz val="10"/>
        <color rgb="FF000000"/>
        <rFont val="Arial"/>
        <family val="2"/>
      </rPr>
      <t xml:space="preserve">Treat as signed integer
Scaling: (-100/12750)+255 </t>
    </r>
  </si>
  <si>
    <r>
      <rPr>
        <b/>
        <sz val="10"/>
        <rFont val="Arial"/>
        <family val="2"/>
      </rPr>
      <t xml:space="preserve">BrakePressure
</t>
    </r>
    <r>
      <rPr>
        <sz val="10"/>
        <rFont val="Arial"/>
        <family val="2"/>
      </rPr>
      <t>Treat as signed integer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Scaling: (100/65536)+40
</t>
    </r>
    <r>
      <rPr>
        <i/>
        <sz val="10"/>
        <rFont val="Arial"/>
        <family val="2"/>
      </rPr>
      <t>ABS: negative values</t>
    </r>
  </si>
  <si>
    <r>
      <rPr>
        <b/>
        <sz val="10"/>
        <rFont val="Arial"/>
        <family val="2"/>
      </rPr>
      <t xml:space="preserve">Wheel1_Speed
</t>
    </r>
    <r>
      <rPr>
        <sz val="10"/>
        <color rgb="FF000000"/>
        <rFont val="Arial"/>
        <family val="2"/>
      </rPr>
      <t>Offset: 32512
Scaling:  Ref Vehicle Speed</t>
    </r>
  </si>
  <si>
    <r>
      <rPr>
        <b/>
        <sz val="10"/>
        <rFont val="Arial"/>
        <family val="2"/>
      </rPr>
      <t xml:space="preserve">Wheel2_Speed
</t>
    </r>
    <r>
      <rPr>
        <sz val="10"/>
        <color rgb="FF000000"/>
        <rFont val="Arial"/>
        <family val="2"/>
      </rPr>
      <t>Offset: 32512
Scaling:  Ref Vehicle Speed</t>
    </r>
  </si>
  <si>
    <r>
      <rPr>
        <b/>
        <sz val="10"/>
        <rFont val="Arial"/>
        <family val="2"/>
      </rPr>
      <t xml:space="preserve">Wheel3_Speed
</t>
    </r>
    <r>
      <rPr>
        <sz val="10"/>
        <color rgb="FF000000"/>
        <rFont val="Arial"/>
        <family val="2"/>
      </rPr>
      <t>Offset: 32512
Scaling: Ref Vehicle Speed</t>
    </r>
  </si>
  <si>
    <r>
      <rPr>
        <b/>
        <sz val="10"/>
        <rFont val="Arial"/>
        <family val="2"/>
      </rPr>
      <t xml:space="preserve">Wheel4_Speed
</t>
    </r>
    <r>
      <rPr>
        <sz val="10"/>
        <color rgb="FF000000"/>
        <rFont val="Arial"/>
        <family val="2"/>
      </rPr>
      <t>Offset: 32512
Scaling:  Ref Vehicle Speed</t>
    </r>
  </si>
  <si>
    <r>
      <rPr>
        <b/>
        <sz val="10"/>
        <rFont val="Arial"/>
        <family val="2"/>
      </rPr>
      <t xml:space="preserve">Steering
</t>
    </r>
    <r>
      <rPr>
        <sz val="10"/>
        <rFont val="Arial"/>
        <family val="2"/>
      </rPr>
      <t xml:space="preserve">Scaling: (-200/9659)+328.6 </t>
    </r>
  </si>
  <si>
    <t>Engine Coolant temp
+30?</t>
  </si>
  <si>
    <t>Ambient air temp
+30?</t>
  </si>
  <si>
    <t>offset 4 ?
(mask 00010000)</t>
  </si>
  <si>
    <t>CAN mapping for Auto Sport Labs RaceCapture</t>
  </si>
  <si>
    <t>f3</t>
  </si>
  <si>
    <t>byte 0</t>
  </si>
  <si>
    <t>0A</t>
  </si>
  <si>
    <t>0AF3</t>
  </si>
  <si>
    <t>0b03</t>
  </si>
  <si>
    <t>0beb</t>
  </si>
  <si>
    <t>5a</t>
  </si>
  <si>
    <t>7a</t>
  </si>
  <si>
    <t>5b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</si>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</sst>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color rgb="FF0000FF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6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wrapText="1"/>
    </xf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581025</xdr:colOff>
      <xdr:row>1</xdr:row>
      <xdr:rowOff>76200</xdr:rowOff>
    </xdr:from>
    <xdr:ext cx="3333750" cy="54292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714375</xdr:colOff>
      <xdr:row>1</xdr:row>
      <xdr:rowOff>38100</xdr:rowOff>
    </xdr:from>
    <xdr:ext cx="3486150" cy="570547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133350</xdr:colOff>
      <xdr:row>18</xdr:row>
      <xdr:rowOff>28575</xdr:rowOff>
    </xdr:from>
    <xdr:ext cx="5400675" cy="2886075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963775" y="5972175"/>
          <a:ext cx="5400675" cy="2886075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38100</xdr:colOff>
      <xdr:row>1</xdr:row>
      <xdr:rowOff>9525</xdr:rowOff>
    </xdr:from>
    <xdr:ext cx="5191125" cy="5705475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25</xdr:row>
      <xdr:rowOff>152400</xdr:rowOff>
    </xdr:from>
    <xdr:ext cx="6000750" cy="2257425"/>
    <xdr:pic>
      <xdr:nvPicPr>
        <xdr:cNvPr id="6" name="image4.png" title="Imag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40560</xdr:colOff>
      <xdr:row>25</xdr:row>
      <xdr:rowOff>57150</xdr:rowOff>
    </xdr:from>
    <xdr:to>
      <xdr:col>16</xdr:col>
      <xdr:colOff>477552</xdr:colOff>
      <xdr:row>37</xdr:row>
      <xdr:rowOff>190948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C306C0-156C-03A7-5D9E-B146DAEAA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08110" y="5972175"/>
          <a:ext cx="7361667" cy="2534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L51"/>
  <sheetViews>
    <sheetView tabSelected="1" workbookViewId="0">
      <selection activeCell="E2" sqref="E2"/>
    </sheetView>
  </sheetViews>
  <sheetFormatPr defaultColWidth="12.5703125" defaultRowHeight="15.75" customHeight="1" x14ac:dyDescent="0.2"/>
  <cols>
    <col min="3" max="3" width="12.85546875" customWidth="1"/>
    <col min="4" max="4" width="15" customWidth="1"/>
    <col min="7" max="7" width="15.28515625" customWidth="1"/>
    <col min="11" max="11" width="15.85546875" customWidth="1"/>
  </cols>
  <sheetData>
    <row r="2" spans="2:12" ht="12.75" x14ac:dyDescent="0.2">
      <c r="B2" s="1" t="s">
        <v>0</v>
      </c>
    </row>
    <row r="4" spans="2:12" ht="15.75" customHeight="1" x14ac:dyDescent="0.2">
      <c r="E4" s="9" t="s">
        <v>39</v>
      </c>
      <c r="F4" s="9" t="s">
        <v>40</v>
      </c>
      <c r="G4" s="9" t="s">
        <v>41</v>
      </c>
      <c r="H4" s="9" t="s">
        <v>42</v>
      </c>
      <c r="I4" s="9" t="s">
        <v>43</v>
      </c>
      <c r="J4" s="9" t="s">
        <v>44</v>
      </c>
      <c r="K4" s="9" t="s">
        <v>45</v>
      </c>
      <c r="L4" s="9" t="s">
        <v>46</v>
      </c>
    </row>
    <row r="5" spans="2:12" ht="12.75" x14ac:dyDescent="0.2">
      <c r="C5" s="2" t="s">
        <v>1</v>
      </c>
      <c r="D5" s="3"/>
      <c r="E5" s="3">
        <v>0</v>
      </c>
      <c r="F5" s="3">
        <v>1</v>
      </c>
      <c r="G5" s="3">
        <v>2</v>
      </c>
      <c r="H5" s="3">
        <v>3</v>
      </c>
      <c r="I5" s="3">
        <v>4</v>
      </c>
      <c r="J5" s="3">
        <v>5</v>
      </c>
      <c r="K5" s="3">
        <v>6</v>
      </c>
      <c r="L5" s="3">
        <v>7</v>
      </c>
    </row>
    <row r="6" spans="2:12" x14ac:dyDescent="0.25"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</row>
    <row r="7" spans="2:12" ht="66.75" customHeight="1" x14ac:dyDescent="0.2">
      <c r="B7" s="3" t="s">
        <v>13</v>
      </c>
      <c r="C7" s="11">
        <v>202</v>
      </c>
      <c r="D7" s="12">
        <f>HEX2DEC(C7)</f>
        <v>514</v>
      </c>
      <c r="E7" s="20" t="s">
        <v>14</v>
      </c>
      <c r="F7" s="21"/>
      <c r="G7" s="20" t="s">
        <v>15</v>
      </c>
      <c r="H7" s="21"/>
      <c r="I7" s="22" t="s">
        <v>16</v>
      </c>
      <c r="J7" s="21"/>
      <c r="K7" s="7"/>
      <c r="L7" s="7"/>
    </row>
    <row r="8" spans="2:12" ht="12.75" x14ac:dyDescent="0.2">
      <c r="C8" s="13"/>
      <c r="D8" s="12"/>
    </row>
    <row r="9" spans="2:12" ht="89.25" x14ac:dyDescent="0.2">
      <c r="B9" s="3" t="s">
        <v>13</v>
      </c>
      <c r="C9" s="11">
        <v>165</v>
      </c>
      <c r="D9" s="12">
        <f>HEX2DEC(C9)</f>
        <v>357</v>
      </c>
      <c r="E9" s="8"/>
      <c r="F9" s="8"/>
      <c r="G9" s="10" t="s">
        <v>17</v>
      </c>
      <c r="H9" s="8"/>
      <c r="I9" s="8"/>
      <c r="J9" s="8"/>
      <c r="K9" s="10" t="s">
        <v>18</v>
      </c>
      <c r="L9" s="8"/>
    </row>
    <row r="10" spans="2:12" ht="12.75" x14ac:dyDescent="0.2">
      <c r="C10" s="13"/>
      <c r="D10" s="12"/>
    </row>
    <row r="11" spans="2:12" ht="36" customHeight="1" x14ac:dyDescent="0.2">
      <c r="B11" s="3" t="s">
        <v>13</v>
      </c>
      <c r="C11" s="11">
        <v>240</v>
      </c>
      <c r="D11" s="12">
        <f>HEX2DEC(C11)</f>
        <v>576</v>
      </c>
      <c r="E11" s="23" t="s">
        <v>19</v>
      </c>
      <c r="F11" s="15"/>
    </row>
    <row r="12" spans="2:12" ht="12.75" x14ac:dyDescent="0.2">
      <c r="C12" s="13"/>
      <c r="D12" s="12"/>
    </row>
    <row r="13" spans="2:12" ht="53.25" customHeight="1" x14ac:dyDescent="0.2">
      <c r="B13" s="3" t="s">
        <v>13</v>
      </c>
      <c r="C13" s="11">
        <v>78</v>
      </c>
      <c r="D13" s="12">
        <f>HEX2DEC(C13)</f>
        <v>120</v>
      </c>
      <c r="I13" s="16" t="s">
        <v>20</v>
      </c>
      <c r="J13" s="17"/>
    </row>
    <row r="14" spans="2:12" ht="12.75" x14ac:dyDescent="0.2">
      <c r="C14" s="13"/>
      <c r="D14" s="12"/>
    </row>
    <row r="15" spans="2:12" ht="44.25" customHeight="1" x14ac:dyDescent="0.2">
      <c r="B15" s="3" t="s">
        <v>13</v>
      </c>
      <c r="C15" s="11">
        <v>215</v>
      </c>
      <c r="D15" s="12">
        <f>HEX2DEC(C15)</f>
        <v>533</v>
      </c>
      <c r="E15" s="14" t="s">
        <v>21</v>
      </c>
      <c r="F15" s="15"/>
      <c r="G15" s="14" t="s">
        <v>22</v>
      </c>
      <c r="H15" s="15"/>
      <c r="I15" s="14" t="s">
        <v>23</v>
      </c>
      <c r="J15" s="15"/>
      <c r="K15" s="14" t="s">
        <v>24</v>
      </c>
      <c r="L15" s="15"/>
    </row>
    <row r="16" spans="2:12" ht="12.75" x14ac:dyDescent="0.2">
      <c r="C16" s="13"/>
      <c r="D16" s="12"/>
    </row>
    <row r="17" spans="2:12" ht="36.75" customHeight="1" x14ac:dyDescent="0.2">
      <c r="B17" s="3" t="s">
        <v>13</v>
      </c>
      <c r="C17" s="11">
        <v>86</v>
      </c>
      <c r="D17" s="12">
        <f t="shared" ref="D17" si="0">HEX2DEC(C17)</f>
        <v>134</v>
      </c>
      <c r="E17" s="16" t="s">
        <v>25</v>
      </c>
      <c r="F17" s="17"/>
    </row>
    <row r="18" spans="2:12" ht="12.75" x14ac:dyDescent="0.2"/>
    <row r="19" spans="2:12" ht="38.25" x14ac:dyDescent="0.2">
      <c r="B19" s="3" t="s">
        <v>13</v>
      </c>
      <c r="C19" s="11">
        <v>420</v>
      </c>
      <c r="D19" s="12">
        <f>HEX2DEC(C19)</f>
        <v>1056</v>
      </c>
      <c r="E19" s="6" t="s">
        <v>26</v>
      </c>
      <c r="K19" s="6"/>
      <c r="L19" s="6" t="s">
        <v>27</v>
      </c>
    </row>
    <row r="20" spans="2:12" ht="12.75" x14ac:dyDescent="0.2"/>
    <row r="21" spans="2:12" ht="38.25" x14ac:dyDescent="0.2">
      <c r="B21" s="3" t="s">
        <v>13</v>
      </c>
      <c r="C21" s="11">
        <v>415</v>
      </c>
      <c r="D21" s="12">
        <f>HEX2DEC(C21)</f>
        <v>1045</v>
      </c>
      <c r="E21" s="3"/>
      <c r="H21" s="6" t="s">
        <v>28</v>
      </c>
    </row>
    <row r="22" spans="2:12" ht="12.75" x14ac:dyDescent="0.2">
      <c r="E22" s="3"/>
      <c r="K22" s="3"/>
    </row>
    <row r="23" spans="2:12" ht="12.75" x14ac:dyDescent="0.2">
      <c r="E23" s="3"/>
      <c r="K23" s="3"/>
    </row>
    <row r="24" spans="2:12" ht="12.75" x14ac:dyDescent="0.2">
      <c r="B24" s="18" t="s">
        <v>29</v>
      </c>
      <c r="C24" s="15"/>
      <c r="D24" s="15"/>
    </row>
    <row r="25" spans="2:12" ht="12.75" x14ac:dyDescent="0.2">
      <c r="B25" s="15"/>
      <c r="C25" s="15"/>
      <c r="D25" s="15"/>
      <c r="E25" s="19" t="str">
        <f>HYPERLINK("https://drive.google.com/open?id=15iy2YZ649EJ6RIQSPAJwfBqKBYgafXnz","Download link for RaceCaptureSettings")</f>
        <v>Download link for RaceCaptureSettings</v>
      </c>
      <c r="F25" s="15"/>
      <c r="G25" s="15"/>
      <c r="H25" s="3"/>
    </row>
    <row r="43" spans="2:7" ht="12.75" x14ac:dyDescent="0.2">
      <c r="B43" s="3">
        <v>202</v>
      </c>
      <c r="C43" s="5">
        <f t="shared" ref="C43:C47" si="1">HEX2DEC(B43)</f>
        <v>514</v>
      </c>
      <c r="D43" s="3" t="s">
        <v>32</v>
      </c>
      <c r="E43" s="5">
        <f t="shared" ref="E43:E47" si="2">HEX2DEC(D43)</f>
        <v>10</v>
      </c>
    </row>
    <row r="44" spans="2:7" ht="12.75" x14ac:dyDescent="0.2">
      <c r="B44" s="3">
        <v>202</v>
      </c>
      <c r="C44" s="5">
        <f t="shared" si="1"/>
        <v>514</v>
      </c>
      <c r="D44" s="3" t="s">
        <v>30</v>
      </c>
      <c r="E44" s="5">
        <f t="shared" si="2"/>
        <v>243</v>
      </c>
    </row>
    <row r="45" spans="2:7" ht="12.75" x14ac:dyDescent="0.2">
      <c r="B45" s="3">
        <v>202</v>
      </c>
      <c r="C45" s="5">
        <f t="shared" si="1"/>
        <v>514</v>
      </c>
      <c r="D45" s="3" t="s">
        <v>33</v>
      </c>
      <c r="E45" s="5">
        <f t="shared" si="2"/>
        <v>2803</v>
      </c>
      <c r="F45">
        <f t="shared" ref="F45:F47" si="3">E45/4</f>
        <v>700.75</v>
      </c>
      <c r="G45">
        <f t="shared" ref="G45:G47" si="4">E45*(707/2850)</f>
        <v>695.34070175438603</v>
      </c>
    </row>
    <row r="46" spans="2:7" ht="12.75" x14ac:dyDescent="0.2">
      <c r="B46" s="3">
        <v>202</v>
      </c>
      <c r="C46" s="5">
        <f t="shared" si="1"/>
        <v>514</v>
      </c>
      <c r="D46" s="3" t="s">
        <v>34</v>
      </c>
      <c r="E46" s="5">
        <f t="shared" si="2"/>
        <v>2819</v>
      </c>
      <c r="F46">
        <f t="shared" si="3"/>
        <v>704.75</v>
      </c>
      <c r="G46">
        <f t="shared" si="4"/>
        <v>699.3098245614035</v>
      </c>
    </row>
    <row r="47" spans="2:7" ht="12.75" x14ac:dyDescent="0.2">
      <c r="B47" s="3">
        <v>202</v>
      </c>
      <c r="C47" s="5">
        <f t="shared" si="1"/>
        <v>514</v>
      </c>
      <c r="D47" s="3" t="s">
        <v>35</v>
      </c>
      <c r="E47" s="5">
        <f t="shared" si="2"/>
        <v>3051</v>
      </c>
      <c r="F47">
        <f t="shared" si="3"/>
        <v>762.75</v>
      </c>
      <c r="G47">
        <f t="shared" si="4"/>
        <v>756.8621052631579</v>
      </c>
    </row>
    <row r="49" spans="2:8" ht="12.75" x14ac:dyDescent="0.2">
      <c r="B49" s="3">
        <v>420</v>
      </c>
      <c r="C49" s="5">
        <f t="shared" ref="C49:C51" si="5">HEX2DEC(B49)</f>
        <v>1056</v>
      </c>
      <c r="D49" s="3" t="s">
        <v>36</v>
      </c>
      <c r="E49" s="5">
        <f t="shared" ref="E49:E51" si="6">HEX2DEC(D49)</f>
        <v>90</v>
      </c>
      <c r="F49">
        <f t="shared" ref="F49:F51" si="7">E49-30</f>
        <v>60</v>
      </c>
      <c r="H49" s="3" t="s">
        <v>31</v>
      </c>
    </row>
    <row r="50" spans="2:8" ht="12.75" x14ac:dyDescent="0.2">
      <c r="B50" s="3">
        <v>420</v>
      </c>
      <c r="C50" s="5">
        <f t="shared" si="5"/>
        <v>1056</v>
      </c>
      <c r="D50" s="3" t="s">
        <v>38</v>
      </c>
      <c r="E50" s="5">
        <f t="shared" si="6"/>
        <v>91</v>
      </c>
      <c r="F50">
        <f t="shared" si="7"/>
        <v>61</v>
      </c>
      <c r="H50" s="3" t="s">
        <v>31</v>
      </c>
    </row>
    <row r="51" spans="2:8" ht="12.75" x14ac:dyDescent="0.2">
      <c r="B51" s="3">
        <v>420</v>
      </c>
      <c r="C51" s="5">
        <f t="shared" si="5"/>
        <v>1056</v>
      </c>
      <c r="D51" s="3" t="s">
        <v>37</v>
      </c>
      <c r="E51" s="5">
        <f t="shared" si="6"/>
        <v>122</v>
      </c>
      <c r="F51">
        <f t="shared" si="7"/>
        <v>92</v>
      </c>
    </row>
  </sheetData>
  <mergeCells count="12">
    <mergeCell ref="E7:F7"/>
    <mergeCell ref="G7:H7"/>
    <mergeCell ref="I7:J7"/>
    <mergeCell ref="E11:F11"/>
    <mergeCell ref="G15:H15"/>
    <mergeCell ref="I15:J15"/>
    <mergeCell ref="K15:L15"/>
    <mergeCell ref="E17:F17"/>
    <mergeCell ref="B24:D25"/>
    <mergeCell ref="E25:G25"/>
    <mergeCell ref="I13:J13"/>
    <mergeCell ref="E15:F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D</dc:creator>
  <cp:lastModifiedBy>Tomasz D</cp:lastModifiedBy>
  <dcterms:created xsi:type="dcterms:W3CDTF">2023-06-17T10:31:20Z</dcterms:created>
  <dcterms:modified xsi:type="dcterms:W3CDTF">2023-07-11T16:09:29Z</dcterms:modified>
</cp:coreProperties>
</file>