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gitlab\fastbokeh\paper\jcgt\"/>
    </mc:Choice>
  </mc:AlternateContent>
  <xr:revisionPtr revIDLastSave="0" documentId="13_ncr:1_{89DDFAEF-D4BA-4837-8A44-E06570E812AB}" xr6:coauthVersionLast="47" xr6:coauthVersionMax="47" xr10:uidLastSave="{00000000-0000-0000-0000-000000000000}"/>
  <bookViews>
    <workbookView xWindow="38280" yWindow="-120" windowWidth="38640" windowHeight="21120" xr2:uid="{F29F5138-3B92-4F1B-B028-D0D3C3111DFF}"/>
  </bookViews>
  <sheets>
    <sheet name="New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G10" i="2"/>
  <c r="H10" i="2"/>
  <c r="I10" i="2"/>
  <c r="J10" i="2"/>
  <c r="K10" i="2"/>
  <c r="E10" i="2"/>
  <c r="F8" i="2"/>
  <c r="G8" i="2"/>
  <c r="H8" i="2"/>
  <c r="I8" i="2"/>
  <c r="J8" i="2"/>
  <c r="K8" i="2"/>
  <c r="E8" i="2"/>
  <c r="E30" i="1"/>
  <c r="F30" i="1"/>
  <c r="G30" i="1"/>
  <c r="H30" i="1"/>
  <c r="I30" i="1"/>
  <c r="J30" i="1"/>
  <c r="D30" i="1"/>
  <c r="J29" i="1"/>
  <c r="I29" i="1"/>
  <c r="H29" i="1"/>
  <c r="G29" i="1"/>
  <c r="F29" i="1"/>
  <c r="E29" i="1"/>
  <c r="D29" i="1"/>
  <c r="H33" i="1"/>
  <c r="I17" i="1"/>
  <c r="H17" i="1"/>
  <c r="G17" i="1"/>
  <c r="E17" i="1"/>
  <c r="D17" i="1"/>
  <c r="J33" i="1"/>
  <c r="I33" i="1"/>
  <c r="G33" i="1"/>
  <c r="F33" i="1"/>
  <c r="E33" i="1"/>
  <c r="D33" i="1"/>
  <c r="D11" i="1"/>
  <c r="D13" i="1" s="1"/>
  <c r="D14" i="1" s="1"/>
  <c r="J17" i="1"/>
  <c r="F17" i="1"/>
  <c r="E27" i="1"/>
  <c r="F27" i="1"/>
  <c r="G27" i="1"/>
  <c r="H27" i="1"/>
  <c r="I27" i="1"/>
  <c r="J27" i="1"/>
  <c r="D27" i="1"/>
  <c r="I11" i="1"/>
  <c r="J11" i="1"/>
  <c r="H11" i="1"/>
  <c r="E11" i="1"/>
  <c r="F11" i="1"/>
  <c r="G11" i="1"/>
  <c r="J34" i="1" l="1"/>
  <c r="J35" i="1" s="1"/>
  <c r="D34" i="1"/>
  <c r="D35" i="1" s="1"/>
  <c r="F34" i="1"/>
  <c r="F35" i="1" s="1"/>
  <c r="H34" i="1"/>
  <c r="H35" i="1" s="1"/>
  <c r="E34" i="1"/>
  <c r="E35" i="1" s="1"/>
  <c r="I34" i="1"/>
  <c r="I35" i="1" s="1"/>
  <c r="G34" i="1"/>
  <c r="G35" i="1" s="1"/>
  <c r="E18" i="1"/>
  <c r="E19" i="1" s="1"/>
  <c r="I18" i="1"/>
  <c r="I19" i="1" s="1"/>
  <c r="D18" i="1"/>
  <c r="D19" i="1" s="1"/>
  <c r="G18" i="1"/>
  <c r="G19" i="1" s="1"/>
  <c r="H18" i="1"/>
  <c r="H19" i="1" s="1"/>
  <c r="F18" i="1"/>
  <c r="F19" i="1" s="1"/>
  <c r="J18" i="1"/>
  <c r="J19" i="1" s="1"/>
  <c r="J13" i="1"/>
  <c r="J14" i="1" s="1"/>
  <c r="F13" i="1"/>
  <c r="F14" i="1" s="1"/>
  <c r="H13" i="1"/>
  <c r="H14" i="1" s="1"/>
  <c r="G13" i="1"/>
  <c r="G14" i="1" s="1"/>
  <c r="E13" i="1"/>
  <c r="E14" i="1" s="1"/>
  <c r="I13" i="1"/>
  <c r="I14" i="1" s="1"/>
</calcChain>
</file>

<file path=xl/sharedStrings.xml><?xml version="1.0" encoding="utf-8"?>
<sst xmlns="http://schemas.openxmlformats.org/spreadsheetml/2006/main" count="57" uniqueCount="31">
  <si>
    <t>near blur</t>
  </si>
  <si>
    <t>near flood</t>
  </si>
  <si>
    <t>far blur</t>
  </si>
  <si>
    <t>far flood</t>
  </si>
  <si>
    <t>GatherDOF</t>
  </si>
  <si>
    <t>no flood</t>
  </si>
  <si>
    <t>blur tap 8-&gt;4</t>
  </si>
  <si>
    <t>noise no ext</t>
  </si>
  <si>
    <t>Total</t>
  </si>
  <si>
    <t>noise 1d shuff</t>
  </si>
  <si>
    <t>noise w shuff</t>
  </si>
  <si>
    <t>noise 2d shuff</t>
  </si>
  <si>
    <t>%</t>
  </si>
  <si>
    <t>4k UHD 3840x2160</t>
  </si>
  <si>
    <t>1080p 1920x1080</t>
  </si>
  <si>
    <t>Frame Time</t>
  </si>
  <si>
    <t>% Savings</t>
  </si>
  <si>
    <t>FT Diff</t>
  </si>
  <si>
    <t>FloodBlur Diff</t>
  </si>
  <si>
    <t>Diff Diff</t>
  </si>
  <si>
    <t>Release, Detached from VS, debug layer off, stable power state, vsync off, profile mode, 0 samples per pixel raytracing. Uniform hexagon blue.</t>
  </si>
  <si>
    <t>Change settings, reset after 5k frames. Read value after 1k frames.</t>
  </si>
  <si>
    <t>Time in us, measured by GPU timestamps.  (averaged over 1000 frames, after 5k burn in)</t>
  </si>
  <si>
    <t>Release, Detached from VS, debug layer off, stable power state NOT on, vsync off, profile mode, 0 samples per pixel raytracing. Uniform hexagon blue.</t>
  </si>
  <si>
    <t>time</t>
  </si>
  <si>
    <t>% savings</t>
  </si>
  <si>
    <t>noise</t>
  </si>
  <si>
    <t>noise ext white</t>
  </si>
  <si>
    <t>noise ext 1d lds</t>
  </si>
  <si>
    <t>noise ext Hilbert LDS</t>
  </si>
  <si>
    <t>Time is a sum of all GatherDOF GPU work items, in microseconds, measured by GPU timestamps in the Gigi viewer.  (averaged over 1000 frames, after 5k burn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</si>
</sst>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3E45-4EE7-4020-B3C1-41563887B2EA}">
  <dimension ref="A1:K10"/>
  <sheetViews>
    <sheetView tabSelected="1" workbookViewId="0">
      <selection activeCell="G19" sqref="G19"/>
    </sheetView>
  </sheetViews>
  <sheetFormatPr defaultRowHeight="15" x14ac:dyDescent="0.25"/>
  <cols>
    <col min="3" max="3" width="16.7109375" bestFit="1" customWidth="1"/>
    <col min="4" max="4" width="16.7109375" customWidth="1"/>
    <col min="5" max="5" width="10.5703125" bestFit="1" customWidth="1"/>
    <col min="6" max="7" width="12" bestFit="1" customWidth="1"/>
    <col min="8" max="8" width="11.42578125" bestFit="1" customWidth="1"/>
    <col min="9" max="9" width="14" bestFit="1" customWidth="1"/>
    <col min="10" max="10" width="14.5703125" bestFit="1" customWidth="1"/>
    <col min="11" max="11" width="18.85546875" bestFit="1" customWidth="1"/>
  </cols>
  <sheetData>
    <row r="1" spans="1:11" x14ac:dyDescent="0.25">
      <c r="A1" t="s">
        <v>30</v>
      </c>
    </row>
    <row r="2" spans="1:11" x14ac:dyDescent="0.25">
      <c r="A2" t="s">
        <v>23</v>
      </c>
    </row>
    <row r="3" spans="1:11" x14ac:dyDescent="0.25">
      <c r="A3" t="s">
        <v>21</v>
      </c>
    </row>
    <row r="6" spans="1:11" x14ac:dyDescent="0.25">
      <c r="E6" t="s">
        <v>4</v>
      </c>
      <c r="F6" t="s">
        <v>5</v>
      </c>
      <c r="G6" t="s">
        <v>6</v>
      </c>
      <c r="H6" t="s">
        <v>26</v>
      </c>
      <c r="I6" t="s">
        <v>27</v>
      </c>
      <c r="J6" t="s">
        <v>28</v>
      </c>
      <c r="K6" t="s">
        <v>29</v>
      </c>
    </row>
    <row r="7" spans="1:11" x14ac:dyDescent="0.25">
      <c r="C7" t="s">
        <v>13</v>
      </c>
      <c r="D7" t="s">
        <v>24</v>
      </c>
      <c r="E7">
        <v>1123</v>
      </c>
      <c r="F7">
        <v>1075</v>
      </c>
      <c r="G7">
        <v>842</v>
      </c>
      <c r="H7">
        <v>910</v>
      </c>
      <c r="I7">
        <v>916</v>
      </c>
      <c r="J7">
        <v>917</v>
      </c>
      <c r="K7">
        <v>1037</v>
      </c>
    </row>
    <row r="8" spans="1:11" x14ac:dyDescent="0.25">
      <c r="D8" t="s">
        <v>25</v>
      </c>
      <c r="E8">
        <f>100*(1-E7/$E$7)</f>
        <v>0</v>
      </c>
      <c r="F8">
        <f t="shared" ref="F8:K8" si="0">100*(1-F7/$E$7)</f>
        <v>4.274265360641138</v>
      </c>
      <c r="G8">
        <f t="shared" si="0"/>
        <v>25.022261798753341</v>
      </c>
      <c r="H8">
        <f t="shared" si="0"/>
        <v>18.967052537845053</v>
      </c>
      <c r="I8">
        <f t="shared" si="0"/>
        <v>18.432769367764912</v>
      </c>
      <c r="J8">
        <f t="shared" si="0"/>
        <v>18.343722172751555</v>
      </c>
      <c r="K8">
        <f t="shared" si="0"/>
        <v>7.6580587711487125</v>
      </c>
    </row>
    <row r="9" spans="1:11" x14ac:dyDescent="0.25">
      <c r="C9" t="s">
        <v>14</v>
      </c>
      <c r="D9" t="s">
        <v>24</v>
      </c>
      <c r="E9">
        <v>273</v>
      </c>
      <c r="F9">
        <v>257</v>
      </c>
      <c r="G9">
        <v>189</v>
      </c>
      <c r="H9">
        <v>221</v>
      </c>
      <c r="I9">
        <v>224</v>
      </c>
      <c r="J9">
        <v>224</v>
      </c>
      <c r="K9">
        <v>269</v>
      </c>
    </row>
    <row r="10" spans="1:11" x14ac:dyDescent="0.25">
      <c r="D10" t="s">
        <v>25</v>
      </c>
      <c r="E10">
        <f>100*(1-E9/$E$9)</f>
        <v>0</v>
      </c>
      <c r="F10">
        <f t="shared" ref="F10:K10" si="1">100*(1-F9/$E$9)</f>
        <v>5.8608058608058622</v>
      </c>
      <c r="G10">
        <f t="shared" si="1"/>
        <v>30.76923076923077</v>
      </c>
      <c r="H10">
        <f t="shared" si="1"/>
        <v>19.047619047619047</v>
      </c>
      <c r="I10">
        <f t="shared" si="1"/>
        <v>17.948717948717952</v>
      </c>
      <c r="J10">
        <f t="shared" si="1"/>
        <v>17.948717948717952</v>
      </c>
      <c r="K10">
        <f t="shared" si="1"/>
        <v>1.46520146520146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0D5B-DB40-4509-AE4F-65B690A5AE2D}">
  <dimension ref="A1:J35"/>
  <sheetViews>
    <sheetView workbookViewId="0">
      <selection activeCell="B21" sqref="B21"/>
    </sheetView>
  </sheetViews>
  <sheetFormatPr defaultRowHeight="15" x14ac:dyDescent="0.25"/>
  <cols>
    <col min="2" max="2" width="12.85546875" customWidth="1"/>
    <col min="3" max="3" width="13.140625" bestFit="1" customWidth="1"/>
    <col min="4" max="4" width="10.5703125" bestFit="1" customWidth="1"/>
    <col min="5" max="5" width="8.28515625" bestFit="1" customWidth="1"/>
    <col min="6" max="6" width="12" bestFit="1" customWidth="1"/>
    <col min="7" max="7" width="11.42578125" bestFit="1" customWidth="1"/>
    <col min="8" max="10" width="13.42578125" bestFit="1" customWidth="1"/>
  </cols>
  <sheetData>
    <row r="1" spans="1:10" x14ac:dyDescent="0.25">
      <c r="A1" t="s">
        <v>22</v>
      </c>
    </row>
    <row r="2" spans="1:10" x14ac:dyDescent="0.25">
      <c r="A2" t="s">
        <v>20</v>
      </c>
    </row>
    <row r="3" spans="1:10" x14ac:dyDescent="0.25">
      <c r="A3" t="s">
        <v>21</v>
      </c>
    </row>
    <row r="5" spans="1:10" x14ac:dyDescent="0.25">
      <c r="B5" t="s">
        <v>13</v>
      </c>
    </row>
    <row r="6" spans="1:10" x14ac:dyDescent="0.25">
      <c r="D6" t="s">
        <v>4</v>
      </c>
      <c r="E6" t="s">
        <v>5</v>
      </c>
      <c r="F6" t="s">
        <v>6</v>
      </c>
      <c r="G6" t="s">
        <v>7</v>
      </c>
      <c r="H6" t="s">
        <v>10</v>
      </c>
      <c r="I6" t="s">
        <v>9</v>
      </c>
      <c r="J6" t="s">
        <v>11</v>
      </c>
    </row>
    <row r="7" spans="1:10" x14ac:dyDescent="0.25">
      <c r="C7" t="s">
        <v>2</v>
      </c>
      <c r="D7">
        <v>86</v>
      </c>
      <c r="E7">
        <v>86</v>
      </c>
      <c r="F7">
        <v>69</v>
      </c>
      <c r="G7">
        <v>76</v>
      </c>
      <c r="H7">
        <v>76</v>
      </c>
      <c r="I7">
        <v>76</v>
      </c>
      <c r="J7">
        <v>92</v>
      </c>
    </row>
    <row r="8" spans="1:10" x14ac:dyDescent="0.25">
      <c r="C8" t="s">
        <v>3</v>
      </c>
      <c r="D8">
        <v>37</v>
      </c>
      <c r="E8">
        <v>24</v>
      </c>
      <c r="F8">
        <v>32</v>
      </c>
      <c r="G8">
        <v>33</v>
      </c>
      <c r="H8">
        <v>30</v>
      </c>
      <c r="I8">
        <v>30</v>
      </c>
      <c r="J8">
        <v>28</v>
      </c>
    </row>
    <row r="9" spans="1:10" x14ac:dyDescent="0.25">
      <c r="C9" t="s">
        <v>0</v>
      </c>
      <c r="D9">
        <v>365</v>
      </c>
      <c r="E9">
        <v>371</v>
      </c>
      <c r="F9">
        <v>125</v>
      </c>
      <c r="G9">
        <v>218</v>
      </c>
      <c r="H9">
        <v>210</v>
      </c>
      <c r="I9">
        <v>210</v>
      </c>
      <c r="J9">
        <v>354</v>
      </c>
    </row>
    <row r="10" spans="1:10" x14ac:dyDescent="0.25">
      <c r="C10" t="s">
        <v>1</v>
      </c>
      <c r="D10">
        <v>145</v>
      </c>
      <c r="E10">
        <v>25</v>
      </c>
      <c r="F10">
        <v>23</v>
      </c>
      <c r="G10">
        <v>22</v>
      </c>
      <c r="H10">
        <v>23</v>
      </c>
      <c r="I10">
        <v>24</v>
      </c>
      <c r="J10">
        <v>24</v>
      </c>
    </row>
    <row r="11" spans="1:10" x14ac:dyDescent="0.25">
      <c r="C11" s="1" t="s">
        <v>8</v>
      </c>
      <c r="D11" s="1">
        <f>SUM(D7:D10)</f>
        <v>633</v>
      </c>
      <c r="E11" s="1">
        <f t="shared" ref="E11:H11" si="0">SUM(E7:E10)</f>
        <v>506</v>
      </c>
      <c r="F11" s="1">
        <f t="shared" si="0"/>
        <v>249</v>
      </c>
      <c r="G11" s="1">
        <f t="shared" si="0"/>
        <v>349</v>
      </c>
      <c r="H11" s="1">
        <f t="shared" si="0"/>
        <v>339</v>
      </c>
      <c r="I11" s="1">
        <f t="shared" ref="I11" si="1">SUM(I7:I10)</f>
        <v>340</v>
      </c>
      <c r="J11" s="1">
        <f t="shared" ref="J11" si="2">SUM(J7:J10)</f>
        <v>498</v>
      </c>
    </row>
    <row r="13" spans="1:10" x14ac:dyDescent="0.25">
      <c r="C13" t="s">
        <v>12</v>
      </c>
      <c r="D13">
        <f>D11/D11</f>
        <v>1</v>
      </c>
      <c r="E13">
        <f>E11/D11</f>
        <v>0.79936808846761453</v>
      </c>
      <c r="F13">
        <f>F11/D11</f>
        <v>0.39336492890995262</v>
      </c>
      <c r="G13">
        <f>G11/D11</f>
        <v>0.55134281200631907</v>
      </c>
      <c r="H13">
        <f>H11/D11</f>
        <v>0.53554502369668244</v>
      </c>
      <c r="I13">
        <f>I11/D11</f>
        <v>0.53712480252764616</v>
      </c>
      <c r="J13">
        <f>J11/D11</f>
        <v>0.78672985781990523</v>
      </c>
    </row>
    <row r="14" spans="1:10" x14ac:dyDescent="0.25">
      <c r="C14" t="s">
        <v>16</v>
      </c>
      <c r="D14">
        <f>100*(1-D13)</f>
        <v>0</v>
      </c>
      <c r="E14">
        <f t="shared" ref="E14:J14" si="3">100*(1-E13)</f>
        <v>20.063191153238545</v>
      </c>
      <c r="F14">
        <f t="shared" si="3"/>
        <v>60.66350710900474</v>
      </c>
      <c r="G14">
        <f t="shared" si="3"/>
        <v>44.865718799368096</v>
      </c>
      <c r="H14">
        <f t="shared" si="3"/>
        <v>46.445497630331758</v>
      </c>
      <c r="I14">
        <f t="shared" si="3"/>
        <v>46.287519747235386</v>
      </c>
      <c r="J14">
        <f t="shared" si="3"/>
        <v>21.327014218009477</v>
      </c>
    </row>
    <row r="16" spans="1:10" x14ac:dyDescent="0.25">
      <c r="C16" t="s">
        <v>15</v>
      </c>
      <c r="D16">
        <v>4238</v>
      </c>
      <c r="E16">
        <v>4139</v>
      </c>
      <c r="F16">
        <v>3881</v>
      </c>
      <c r="G16">
        <v>3936</v>
      </c>
      <c r="H16">
        <v>3974</v>
      </c>
      <c r="I16">
        <v>3974</v>
      </c>
      <c r="J16">
        <v>4121</v>
      </c>
    </row>
    <row r="17" spans="2:10" x14ac:dyDescent="0.25">
      <c r="C17" t="s">
        <v>17</v>
      </c>
      <c r="D17">
        <f>D16-D16</f>
        <v>0</v>
      </c>
      <c r="E17">
        <f>D16-E16</f>
        <v>99</v>
      </c>
      <c r="F17">
        <f>D16-F16</f>
        <v>357</v>
      </c>
      <c r="G17">
        <f>D16-G16</f>
        <v>302</v>
      </c>
      <c r="H17">
        <f>D16-H16</f>
        <v>264</v>
      </c>
      <c r="I17">
        <f>D16-I16</f>
        <v>264</v>
      </c>
      <c r="J17">
        <f>D16-J16</f>
        <v>117</v>
      </c>
    </row>
    <row r="18" spans="2:10" x14ac:dyDescent="0.25">
      <c r="C18" t="s">
        <v>18</v>
      </c>
      <c r="D18">
        <f>D11-D11</f>
        <v>0</v>
      </c>
      <c r="E18">
        <f>D11-E11</f>
        <v>127</v>
      </c>
      <c r="F18">
        <f>D11-F11</f>
        <v>384</v>
      </c>
      <c r="G18">
        <f>D11-G11</f>
        <v>284</v>
      </c>
      <c r="H18">
        <f>D11-H11</f>
        <v>294</v>
      </c>
      <c r="I18">
        <f>D11-I11</f>
        <v>293</v>
      </c>
      <c r="J18">
        <f>D11-J11</f>
        <v>135</v>
      </c>
    </row>
    <row r="19" spans="2:10" x14ac:dyDescent="0.25">
      <c r="C19" t="s">
        <v>19</v>
      </c>
      <c r="D19">
        <f>D17-D18</f>
        <v>0</v>
      </c>
      <c r="E19">
        <f t="shared" ref="E19:J19" si="4">E17-E18</f>
        <v>-28</v>
      </c>
      <c r="F19">
        <f t="shared" si="4"/>
        <v>-27</v>
      </c>
      <c r="G19">
        <f t="shared" si="4"/>
        <v>18</v>
      </c>
      <c r="H19">
        <f t="shared" si="4"/>
        <v>-30</v>
      </c>
      <c r="I19">
        <f t="shared" si="4"/>
        <v>-29</v>
      </c>
      <c r="J19">
        <f t="shared" si="4"/>
        <v>-18</v>
      </c>
    </row>
    <row r="21" spans="2:10" x14ac:dyDescent="0.25">
      <c r="B21" t="s">
        <v>14</v>
      </c>
    </row>
    <row r="22" spans="2:10" x14ac:dyDescent="0.25">
      <c r="D22" t="s">
        <v>4</v>
      </c>
      <c r="E22" t="s">
        <v>5</v>
      </c>
      <c r="F22" t="s">
        <v>6</v>
      </c>
      <c r="G22" t="s">
        <v>7</v>
      </c>
      <c r="H22" t="s">
        <v>10</v>
      </c>
      <c r="I22" t="s">
        <v>9</v>
      </c>
      <c r="J22" t="s">
        <v>11</v>
      </c>
    </row>
    <row r="23" spans="2:10" x14ac:dyDescent="0.25">
      <c r="C23" t="s">
        <v>2</v>
      </c>
      <c r="D23">
        <v>28</v>
      </c>
      <c r="E23">
        <v>27</v>
      </c>
      <c r="F23">
        <v>12</v>
      </c>
      <c r="G23">
        <v>20</v>
      </c>
      <c r="H23">
        <v>21</v>
      </c>
      <c r="I23">
        <v>21</v>
      </c>
      <c r="J23">
        <v>39</v>
      </c>
    </row>
    <row r="24" spans="2:10" x14ac:dyDescent="0.25">
      <c r="C24" t="s">
        <v>3</v>
      </c>
      <c r="D24">
        <v>17</v>
      </c>
      <c r="E24">
        <v>8</v>
      </c>
      <c r="F24">
        <v>7</v>
      </c>
      <c r="G24">
        <v>8</v>
      </c>
      <c r="H24">
        <v>7</v>
      </c>
      <c r="I24">
        <v>7</v>
      </c>
      <c r="J24">
        <v>7</v>
      </c>
    </row>
    <row r="25" spans="2:10" x14ac:dyDescent="0.25">
      <c r="C25" t="s">
        <v>0</v>
      </c>
      <c r="D25">
        <v>129</v>
      </c>
      <c r="E25">
        <v>103</v>
      </c>
      <c r="F25">
        <v>36</v>
      </c>
      <c r="G25">
        <v>68</v>
      </c>
      <c r="H25">
        <v>71</v>
      </c>
      <c r="I25">
        <v>70</v>
      </c>
      <c r="J25">
        <v>113</v>
      </c>
    </row>
    <row r="26" spans="2:10" x14ac:dyDescent="0.25">
      <c r="C26" t="s">
        <v>1</v>
      </c>
      <c r="D26">
        <v>33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</row>
    <row r="27" spans="2:10" x14ac:dyDescent="0.25">
      <c r="C27" s="1" t="s">
        <v>8</v>
      </c>
      <c r="D27" s="1">
        <f>SUM(D23:D26)</f>
        <v>207</v>
      </c>
      <c r="E27" s="1">
        <f t="shared" ref="E27:J27" si="5">SUM(E23:E26)</f>
        <v>145</v>
      </c>
      <c r="F27" s="1">
        <f t="shared" si="5"/>
        <v>62</v>
      </c>
      <c r="G27" s="1">
        <f t="shared" si="5"/>
        <v>103</v>
      </c>
      <c r="H27" s="1">
        <f t="shared" si="5"/>
        <v>106</v>
      </c>
      <c r="I27" s="1">
        <f t="shared" si="5"/>
        <v>105</v>
      </c>
      <c r="J27" s="1">
        <f t="shared" si="5"/>
        <v>166</v>
      </c>
    </row>
    <row r="29" spans="2:10" x14ac:dyDescent="0.25">
      <c r="C29" t="s">
        <v>12</v>
      </c>
      <c r="D29">
        <f>D27/D27</f>
        <v>1</v>
      </c>
      <c r="E29">
        <f>E27/D27</f>
        <v>0.70048309178743962</v>
      </c>
      <c r="F29">
        <f>F27/D27</f>
        <v>0.29951690821256038</v>
      </c>
      <c r="G29">
        <f>G27/D27</f>
        <v>0.49758454106280192</v>
      </c>
      <c r="H29">
        <f>H27/D27</f>
        <v>0.51207729468599039</v>
      </c>
      <c r="I29">
        <f>I27/D27</f>
        <v>0.50724637681159424</v>
      </c>
      <c r="J29">
        <f>J27/D27</f>
        <v>0.80193236714975846</v>
      </c>
    </row>
    <row r="30" spans="2:10" x14ac:dyDescent="0.25">
      <c r="C30" t="s">
        <v>16</v>
      </c>
      <c r="D30">
        <f>100*(1-D29)</f>
        <v>0</v>
      </c>
      <c r="E30">
        <f t="shared" ref="E30:J30" si="6">100*(1-E29)</f>
        <v>29.951690821256037</v>
      </c>
      <c r="F30">
        <f t="shared" si="6"/>
        <v>70.048309178743963</v>
      </c>
      <c r="G30">
        <f t="shared" si="6"/>
        <v>50.24154589371981</v>
      </c>
      <c r="H30">
        <f t="shared" si="6"/>
        <v>48.792270531400959</v>
      </c>
      <c r="I30">
        <f t="shared" si="6"/>
        <v>49.275362318840578</v>
      </c>
      <c r="J30">
        <f t="shared" si="6"/>
        <v>19.806763285024154</v>
      </c>
    </row>
    <row r="32" spans="2:10" x14ac:dyDescent="0.25">
      <c r="C32" t="s">
        <v>15</v>
      </c>
      <c r="D32">
        <v>1692</v>
      </c>
      <c r="E32">
        <v>1636</v>
      </c>
      <c r="F32">
        <v>1551</v>
      </c>
      <c r="G32">
        <v>1595</v>
      </c>
      <c r="H32">
        <v>1593</v>
      </c>
      <c r="I32">
        <v>1595</v>
      </c>
      <c r="J32">
        <v>1655</v>
      </c>
    </row>
    <row r="33" spans="3:10" x14ac:dyDescent="0.25">
      <c r="C33" t="s">
        <v>17</v>
      </c>
      <c r="D33">
        <f>D32-D32</f>
        <v>0</v>
      </c>
      <c r="E33">
        <f>D32-E32</f>
        <v>56</v>
      </c>
      <c r="F33">
        <f>D32-F32</f>
        <v>141</v>
      </c>
      <c r="G33">
        <f>D32-G32</f>
        <v>97</v>
      </c>
      <c r="H33">
        <f>D32-H32</f>
        <v>99</v>
      </c>
      <c r="I33">
        <f>D32-I32</f>
        <v>97</v>
      </c>
      <c r="J33">
        <f>D32-J32</f>
        <v>37</v>
      </c>
    </row>
    <row r="34" spans="3:10" x14ac:dyDescent="0.25">
      <c r="C34" t="s">
        <v>18</v>
      </c>
      <c r="D34">
        <f>D27-D27</f>
        <v>0</v>
      </c>
      <c r="E34">
        <f>D27-E27</f>
        <v>62</v>
      </c>
      <c r="F34">
        <f>D27-F27</f>
        <v>145</v>
      </c>
      <c r="G34">
        <f>D27-G27</f>
        <v>104</v>
      </c>
      <c r="H34">
        <f>D27-H27</f>
        <v>101</v>
      </c>
      <c r="I34">
        <f>D27-I27</f>
        <v>102</v>
      </c>
      <c r="J34">
        <f>D27-J27</f>
        <v>41</v>
      </c>
    </row>
    <row r="35" spans="3:10" x14ac:dyDescent="0.25">
      <c r="C35" t="s">
        <v>19</v>
      </c>
      <c r="D35">
        <f>D33-D34</f>
        <v>0</v>
      </c>
      <c r="E35">
        <f t="shared" ref="E35" si="7">E33-E34</f>
        <v>-6</v>
      </c>
      <c r="F35">
        <f t="shared" ref="F35" si="8">F33-F34</f>
        <v>-4</v>
      </c>
      <c r="G35">
        <f t="shared" ref="G35" si="9">G33-G34</f>
        <v>-7</v>
      </c>
      <c r="H35">
        <f t="shared" ref="H35" si="10">H33-H34</f>
        <v>-2</v>
      </c>
      <c r="I35">
        <f t="shared" ref="I35" si="11">I33-I34</f>
        <v>-5</v>
      </c>
      <c r="J35">
        <f t="shared" ref="J35" si="12">J33-J34</f>
        <v>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Wolfe, Alan</dc:creator>
  <cp:lastModifiedBy>Wolfe, Alan</cp:lastModifiedBy>
  <dcterms:created xsi:type="dcterms:W3CDTF">2025-03-18T15:56:39Z</dcterms:created>
  <dcterms:modified xsi:type="dcterms:W3CDTF">2025-03-18T20:14:46Z</dcterms:modified>
</cp:coreProperties>
</file>