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:\Projekte\endemo\input\traffic\"/>
    </mc:Choice>
  </mc:AlternateContent>
  <xr:revisionPtr revIDLastSave="0" documentId="13_ncr:1_{75848AE1-B24E-4360-9416-BE198DADB5A2}" xr6:coauthVersionLast="47" xr6:coauthVersionMax="47" xr10:uidLastSave="{00000000-0000-0000-0000-000000000000}"/>
  <bookViews>
    <workbookView xWindow="11145" yWindow="960" windowWidth="16830" windowHeight="14445" tabRatio="832" firstSheet="1" activeTab="5" xr2:uid="{00000000-000D-0000-FFFF-FFFF00000000}"/>
  </bookViews>
  <sheets>
    <sheet name="hydrogen_car_ref" sheetId="10" r:id="rId1"/>
    <sheet name="Gruppen" sheetId="14" r:id="rId2"/>
    <sheet name="hydrogen_bus_ref" sheetId="11" r:id="rId3"/>
    <sheet name="hydrogen_rail_ref" sheetId="12" r:id="rId4"/>
    <sheet name="hydrogen_flight_ref" sheetId="13" r:id="rId5"/>
    <sheet name="hydrogen_ship_ref" sheetId="15" r:id="rId6"/>
    <sheet name="hydrogen_car_high" sheetId="7" r:id="rId7"/>
    <sheet name="hydrogen_car_medium" sheetId="6" r:id="rId8"/>
    <sheet name="hydrogen_car_low" sheetId="1" r:id="rId9"/>
    <sheet name="hydrogen_rail" sheetId="3" r:id="rId10"/>
    <sheet name="hydrogen_bus_high" sheetId="8" r:id="rId11"/>
    <sheet name="hydrogen_bus_medium" sheetId="4" r:id="rId12"/>
    <sheet name="hydrogen_bus_low" sheetId="9" r:id="rId13"/>
    <sheet name="hydrogen_flight" sheetId="5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0" l="1"/>
  <c r="E31" i="10" l="1"/>
  <c r="G31" i="10" s="1"/>
  <c r="F31" i="10"/>
  <c r="D41" i="10"/>
  <c r="A42" i="10"/>
  <c r="D42" i="10" s="1"/>
  <c r="E5" i="10" s="1"/>
  <c r="A43" i="10"/>
  <c r="D43" i="10" s="1"/>
  <c r="E2" i="10" s="1"/>
  <c r="A44" i="10"/>
  <c r="D44" i="10" s="1"/>
  <c r="A41" i="10"/>
  <c r="E4" i="10" l="1"/>
  <c r="E4" i="11" s="1"/>
  <c r="E3" i="10"/>
  <c r="E13" i="11"/>
  <c r="E14" i="11"/>
  <c r="E17" i="11"/>
  <c r="E25" i="11"/>
  <c r="D33" i="10"/>
  <c r="D34" i="10"/>
  <c r="E34" i="10" s="1"/>
  <c r="D35" i="10"/>
  <c r="E35" i="10" s="1"/>
  <c r="D8" i="10"/>
  <c r="D9" i="10"/>
  <c r="E9" i="10" s="1"/>
  <c r="E9" i="11" s="1"/>
  <c r="D10" i="10"/>
  <c r="E10" i="10" s="1"/>
  <c r="E10" i="11" s="1"/>
  <c r="D11" i="10"/>
  <c r="E11" i="10" s="1"/>
  <c r="E11" i="11" s="1"/>
  <c r="D12" i="10"/>
  <c r="E12" i="10" s="1"/>
  <c r="E12" i="11" s="1"/>
  <c r="D13" i="10"/>
  <c r="E13" i="10" s="1"/>
  <c r="D14" i="10"/>
  <c r="E14" i="10" s="1"/>
  <c r="D15" i="10"/>
  <c r="D16" i="10"/>
  <c r="D17" i="10"/>
  <c r="E17" i="10" s="1"/>
  <c r="D18" i="10"/>
  <c r="E18" i="10" s="1"/>
  <c r="E18" i="11" s="1"/>
  <c r="D19" i="10"/>
  <c r="E19" i="10" s="1"/>
  <c r="E19" i="11" s="1"/>
  <c r="D20" i="10"/>
  <c r="E20" i="10" s="1"/>
  <c r="E20" i="11" s="1"/>
  <c r="D21" i="10"/>
  <c r="E21" i="10" s="1"/>
  <c r="E21" i="11" s="1"/>
  <c r="D22" i="10"/>
  <c r="E22" i="10" s="1"/>
  <c r="E22" i="11" s="1"/>
  <c r="D23" i="10"/>
  <c r="D24" i="10"/>
  <c r="D25" i="10"/>
  <c r="E25" i="10" s="1"/>
  <c r="D26" i="10"/>
  <c r="E26" i="10" s="1"/>
  <c r="E26" i="11" s="1"/>
  <c r="D27" i="10"/>
  <c r="E27" i="10" s="1"/>
  <c r="E27" i="11" s="1"/>
  <c r="D28" i="10"/>
  <c r="E28" i="10" s="1"/>
  <c r="E28" i="11" s="1"/>
  <c r="D29" i="10"/>
  <c r="E29" i="10" s="1"/>
  <c r="E29" i="11" s="1"/>
  <c r="D30" i="10"/>
  <c r="E30" i="10" s="1"/>
  <c r="E30" i="11" s="1"/>
  <c r="D7" i="10"/>
  <c r="B3" i="11"/>
  <c r="C3" i="11"/>
  <c r="D3" i="11"/>
  <c r="E3" i="11"/>
  <c r="B4" i="11"/>
  <c r="C4" i="11"/>
  <c r="D4" i="11"/>
  <c r="B5" i="11"/>
  <c r="C5" i="11"/>
  <c r="D5" i="11"/>
  <c r="E5" i="11"/>
  <c r="C6" i="11"/>
  <c r="B7" i="11"/>
  <c r="C7" i="11"/>
  <c r="B8" i="11"/>
  <c r="C8" i="11"/>
  <c r="B9" i="11"/>
  <c r="C9" i="11"/>
  <c r="D9" i="11"/>
  <c r="B10" i="11"/>
  <c r="C10" i="11"/>
  <c r="B11" i="11"/>
  <c r="C11" i="11"/>
  <c r="D11" i="11"/>
  <c r="B12" i="11"/>
  <c r="C12" i="11"/>
  <c r="B13" i="11"/>
  <c r="C13" i="11"/>
  <c r="D13" i="11"/>
  <c r="B14" i="11"/>
  <c r="C14" i="11"/>
  <c r="D14" i="11"/>
  <c r="B15" i="11"/>
  <c r="C15" i="11"/>
  <c r="B16" i="11"/>
  <c r="C16" i="11"/>
  <c r="B17" i="11"/>
  <c r="C17" i="11"/>
  <c r="D17" i="11"/>
  <c r="B18" i="11"/>
  <c r="C18" i="11"/>
  <c r="B19" i="11"/>
  <c r="C19" i="11"/>
  <c r="D19" i="11"/>
  <c r="B20" i="11"/>
  <c r="C20" i="11"/>
  <c r="B21" i="11"/>
  <c r="C21" i="11"/>
  <c r="D21" i="11"/>
  <c r="B22" i="11"/>
  <c r="C22" i="11"/>
  <c r="D22" i="11"/>
  <c r="B23" i="11"/>
  <c r="C23" i="11"/>
  <c r="B24" i="11"/>
  <c r="C24" i="11"/>
  <c r="B25" i="11"/>
  <c r="C25" i="11"/>
  <c r="D25" i="11"/>
  <c r="B26" i="11"/>
  <c r="C26" i="11"/>
  <c r="B27" i="11"/>
  <c r="C27" i="11"/>
  <c r="B28" i="11"/>
  <c r="C28" i="11"/>
  <c r="D28" i="11"/>
  <c r="B29" i="11"/>
  <c r="C29" i="11"/>
  <c r="B30" i="11"/>
  <c r="C30" i="11"/>
  <c r="D30" i="11"/>
  <c r="B31" i="11"/>
  <c r="C31" i="11"/>
  <c r="E31" i="11"/>
  <c r="B32" i="11"/>
  <c r="C32" i="11"/>
  <c r="B33" i="11"/>
  <c r="C33" i="11"/>
  <c r="B34" i="11"/>
  <c r="C34" i="11"/>
  <c r="B35" i="11"/>
  <c r="C35" i="11"/>
  <c r="B36" i="11"/>
  <c r="C36" i="11"/>
  <c r="B37" i="11"/>
  <c r="C37" i="11"/>
  <c r="C2" i="11"/>
  <c r="D2" i="11"/>
  <c r="E2" i="11"/>
  <c r="B2" i="11"/>
  <c r="D31" i="10"/>
  <c r="D31" i="11" s="1"/>
  <c r="D27" i="11" l="1"/>
  <c r="D24" i="11"/>
  <c r="E24" i="10"/>
  <c r="E24" i="11" s="1"/>
  <c r="D16" i="11"/>
  <c r="E16" i="10"/>
  <c r="E16" i="11" s="1"/>
  <c r="D8" i="11"/>
  <c r="E8" i="10"/>
  <c r="E8" i="11" s="1"/>
  <c r="D29" i="11"/>
  <c r="D18" i="11"/>
  <c r="D10" i="11"/>
  <c r="D7" i="11"/>
  <c r="E7" i="10"/>
  <c r="E7" i="11" s="1"/>
  <c r="D23" i="11"/>
  <c r="E23" i="10"/>
  <c r="E23" i="11" s="1"/>
  <c r="D15" i="11"/>
  <c r="E15" i="10"/>
  <c r="E15" i="11" s="1"/>
  <c r="D32" i="10"/>
  <c r="D33" i="11"/>
  <c r="E33" i="10"/>
  <c r="E33" i="11" s="1"/>
  <c r="D35" i="11"/>
  <c r="D34" i="11"/>
  <c r="D37" i="10"/>
  <c r="D26" i="11"/>
  <c r="D20" i="11"/>
  <c r="D12" i="11"/>
  <c r="D36" i="10"/>
  <c r="E34" i="11"/>
  <c r="E35" i="11"/>
  <c r="B6" i="10"/>
  <c r="D6" i="1"/>
  <c r="E37" i="10" l="1"/>
  <c r="E37" i="11" s="1"/>
  <c r="D37" i="11"/>
  <c r="E36" i="10"/>
  <c r="E36" i="11" s="1"/>
  <c r="D36" i="11"/>
  <c r="G6" i="10"/>
  <c r="B6" i="11"/>
  <c r="E32" i="10"/>
  <c r="E32" i="11" s="1"/>
  <c r="D32" i="1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E7" i="1"/>
  <c r="D7" i="1"/>
  <c r="D3" i="1"/>
  <c r="E3" i="1"/>
  <c r="D4" i="1"/>
  <c r="E4" i="1"/>
  <c r="E2" i="1"/>
  <c r="D2" i="1"/>
  <c r="E4" i="7"/>
  <c r="D4" i="7"/>
  <c r="E3" i="7"/>
  <c r="D3" i="7"/>
  <c r="E2" i="7"/>
  <c r="D2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C6" i="1"/>
  <c r="B6" i="1"/>
  <c r="C6" i="7"/>
  <c r="C6" i="6"/>
  <c r="B6" i="6"/>
  <c r="B6" i="7"/>
  <c r="D6" i="6"/>
  <c r="E6" i="6"/>
  <c r="D6" i="7"/>
  <c r="E6" i="7"/>
  <c r="E6" i="1"/>
</calcChain>
</file>

<file path=xl/sharedStrings.xml><?xml version="1.0" encoding="utf-8"?>
<sst xmlns="http://schemas.openxmlformats.org/spreadsheetml/2006/main" count="540" uniqueCount="58">
  <si>
    <t>Country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</si>
  <si>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</si>
  <si>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</si>
  <si>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</si>
  <si>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</si>
  <si>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</si>
  <si>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</si>
  <si>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</si>
  <si>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</si>
  <si>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</si>
  <si>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</si>
  <si>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</si>
  <si>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</si>
  <si>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</si>
  <si>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</si>
  <si>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</si>
  <si>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</si>
  <si>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</si>
  <si>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</si>
  <si>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</si>
  <si>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</si>
  <si>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</si>
  <si>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</si>
  <si>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</si>
  <si>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</si>
  <si>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</si>
  <si>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</si>
  <si>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</si>
  <si>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</si>
  <si>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</si>
  <si>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</si>
  <si>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Switzerland</t>
  </si>
  <si>
    <t>Montenegro</t>
  </si>
  <si>
    <t>North Macedonia</t>
  </si>
  <si>
    <t>Serbia</t>
  </si>
  <si>
    <t>Albania</t>
  </si>
  <si>
    <t>Bosnia and Herzegovina</t>
  </si>
  <si>
    <t>Angaben in %</t>
  </si>
  <si>
    <t>https://www.gruene-bundestag.de/fileadmin/media/gruenebundestag_de/themen_az/energie/gruene-metastudie-gas-nov-2019.pdf</t>
  </si>
  <si>
    <t>https://www.spiegel.de/consent-a-?targetUrl=https%3A%2F%2Fwww.spiegel.de%2Fauto%2Fwasserstoff-autos-diese-modelle-gibt-es-in-deutschland-zu-kaufen-a-088cffed-f8c5-4fdc-a773-cfbf5e18749d&amp;ref=https%3A%2F%2Fwww.google.com%2F</t>
  </si>
  <si>
    <t>file:///C:/Users/ge79xox/Downloads/ICEECC_Proceedings%20(1).pdf</t>
  </si>
  <si>
    <t>nach toyota 300 exemplare in DE</t>
  </si>
  <si>
    <t>Annahme basierend auf Dänemark H2 Szenario</t>
  </si>
  <si>
    <t>https://www.acea.be/press-releases/article/sales-of-zero-and-low-emission-cars-highly-unbalanced-across-eu-alerts-auto</t>
  </si>
  <si>
    <t>FCEV</t>
  </si>
  <si>
    <t>https://www.mckinsey.com/industries/automotive-and-assembly/our-insights/hydrogen-the-next-wave-for-electric-vehicles#</t>
  </si>
  <si>
    <t xml:space="preserve">maximale Änderngrate wie Dt. </t>
  </si>
  <si>
    <t>nach Gruppen Abstufung der Ändeurnraten ausgehend von 31.6 in Dt.</t>
  </si>
  <si>
    <t>Gruppe</t>
  </si>
  <si>
    <t>Ausnahme hier Gruppe1</t>
  </si>
  <si>
    <t>gleiche Gruppierung und Abstufung wie elec</t>
  </si>
  <si>
    <t>ausgehend von Deutscland gleiche Änderungsrate; für alle Länder mindestend ab 2030</t>
  </si>
  <si>
    <t>https://insights.globalspec.com/article/2645/global-lev-markets-are-on-the-rise</t>
  </si>
  <si>
    <t>aus ProPENS cars Nils high case</t>
  </si>
  <si>
    <t>aus ProPENS</t>
  </si>
  <si>
    <t>3 % Rundung aus car</t>
  </si>
  <si>
    <t>Annahme annähernd gleiche Entwicklung</t>
  </si>
  <si>
    <t>Subsititution durch Wasserstoff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</si>
</sst>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"/>
    <numFmt numFmtId="166" formatCode="0.000"/>
    <numFmt numFmtId="167" formatCode="0.00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/>
    <xf numFmtId="1" fontId="0" fillId="0" borderId="0" xfId="0" applyNumberFormat="1"/>
    <xf numFmtId="0" fontId="2" fillId="0" borderId="0" xfId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167" fontId="0" fillId="0" borderId="0" xfId="0" applyNumberFormat="1"/>
    <xf numFmtId="166" fontId="0" fillId="0" borderId="0" xfId="0" applyNumberFormat="1" applyAlignment="1">
      <alignment horizontal="left" indent="4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533400</xdr:colOff>
      <xdr:row>3</xdr:row>
      <xdr:rowOff>53340</xdr:rowOff>
    </xdr:from>
    <xdr:to>
      <xdr:col>12</xdr:col>
      <xdr:colOff>143899</xdr:colOff>
      <xdr:row>27</xdr:row>
      <xdr:rowOff>23700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88280" y="601980"/>
          <a:ext cx="4365379" cy="4359480"/>
        </a:xfrm>
        <a:prstGeom prst="rect">
          <a:avLst/>
        </a:prstGeom>
      </xdr:spPr>
    </xdr:pic>
    <xdr:clientData/>
  </xdr:twoCellAnchor>
  <xdr:twoCellAnchor editAs="oneCell">
    <xdr:from>
      <xdr:col>11</xdr:col>
      <xdr:colOff>548640</xdr:colOff>
      <xdr:row>4</xdr:row>
      <xdr:rowOff>81678</xdr:rowOff>
    </xdr:from>
    <xdr:to>
      <xdr:col>18</xdr:col>
      <xdr:colOff>98179</xdr:colOff>
      <xdr:row>20</xdr:row>
      <xdr:rowOff>96647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65920" y="813198"/>
          <a:ext cx="5096899" cy="2941049"/>
        </a:xfrm>
        <a:prstGeom prst="rect">
          <a:avLst/>
        </a:prstGeom>
      </xdr:spPr>
    </xdr:pic>
    <xdr:clientData/>
  </xdr:twoCellAnchor>
  <xdr:twoCellAnchor editAs="oneCell">
    <xdr:from>
      <xdr:col>7</xdr:col>
      <xdr:colOff>213360</xdr:colOff>
      <xdr:row>25</xdr:row>
      <xdr:rowOff>59581</xdr:rowOff>
    </xdr:from>
    <xdr:to>
      <xdr:col>13</xdr:col>
      <xdr:colOff>625791</xdr:colOff>
      <xdr:row>47</xdr:row>
      <xdr:rowOff>48789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83580" y="4631581"/>
          <a:ext cx="5167311" cy="4012568"/>
        </a:xfrm>
        <a:prstGeom prst="rect">
          <a:avLst/>
        </a:prstGeom>
      </xdr:spPr>
    </xdr:pic>
    <xdr:clientData/>
  </xdr:twoCellAnchor>
  <xdr:twoCellAnchor editAs="oneCell">
    <xdr:from>
      <xdr:col>9</xdr:col>
      <xdr:colOff>716280</xdr:colOff>
      <xdr:row>7</xdr:row>
      <xdr:rowOff>15240</xdr:rowOff>
    </xdr:from>
    <xdr:to>
      <xdr:col>19</xdr:col>
      <xdr:colOff>372432</xdr:colOff>
      <xdr:row>37</xdr:row>
      <xdr:rowOff>119316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71460" y="1295400"/>
          <a:ext cx="7580952" cy="55904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t_EnergySources_electr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_car_ref_v3"/>
      <sheetName val="elec_car_ref"/>
      <sheetName val="elec_car_ref_v2"/>
      <sheetName val="elec_rail_ref"/>
      <sheetName val="elec_bus_ref"/>
      <sheetName val="elec_flight_ref"/>
      <sheetName val="Gruppen"/>
      <sheetName val="elec_car_ref_ohneGruppierung"/>
      <sheetName val="elec_car_ref_Rechnung"/>
      <sheetName val="elec_rail_ref_Rechnung"/>
      <sheetName val="electrical_car_high"/>
      <sheetName val="electrical_car_medium"/>
      <sheetName val="electrical_car_low"/>
      <sheetName val="electrical_rail_high"/>
      <sheetName val="electrical_rail_medium"/>
      <sheetName val="electrical_rail_low"/>
      <sheetName val="electrical_bus_high"/>
      <sheetName val="electrical_bus_medium"/>
      <sheetName val="electrical_bus_low"/>
      <sheetName val="electrical_flight"/>
    </sheetNames>
    <sheetDataSet>
      <sheetData sheetId="0"/>
      <sheetData sheetId="1">
        <row r="31">
          <cell r="E31">
            <v>88.150277510912147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file:///C:\Users\ge79xox\Downloads\ICEECC_Proceedings%20(1)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4"/>
  <sheetViews>
    <sheetView topLeftCell="A13" workbookViewId="0">
      <selection activeCell="D25" sqref="D25"/>
    </sheetView>
  </sheetViews>
  <sheetFormatPr baseColWidth="10" defaultRowHeight="15" x14ac:dyDescent="0.25"/>
  <cols>
    <col min="5" max="5" width="11.85546875" bestFit="1" customWidth="1"/>
  </cols>
  <sheetData>
    <row r="1" spans="1:21" x14ac:dyDescent="0.25">
      <c r="A1" t="s">
        <v>0</v>
      </c>
      <c r="B1">
        <v>2018</v>
      </c>
      <c r="C1">
        <v>2020</v>
      </c>
      <c r="D1">
        <v>2030</v>
      </c>
      <c r="E1">
        <v>2050</v>
      </c>
    </row>
    <row r="2" spans="1:21" x14ac:dyDescent="0.25">
      <c r="A2" s="1" t="s">
        <v>1</v>
      </c>
      <c r="B2" s="5">
        <v>0</v>
      </c>
      <c r="C2" s="5">
        <v>0</v>
      </c>
      <c r="D2" s="5">
        <v>0.02</v>
      </c>
      <c r="E2" s="8">
        <f>IF(Gruppen!B2=1, $D2*(1+( $D$40/100))^($E$1-$D$1), IF(Gruppen!B2=2,$D2*(1+( $D$41/100))^($E$1-$D$1), IF(Gruppen!B2=3,$D2*(1+( $D$42/100))^($E$1-$D$1),IF(Gruppen!B2=4, $D2*(1+( $D$43/100))^($E$1-$D$1), IF(Gruppen!B2=5,$D2*(1+( $D$44/100))^($E$1-$D$1), 0)))))</f>
        <v>2.5313530224472858E-2</v>
      </c>
      <c r="F2" t="s">
        <v>51</v>
      </c>
      <c r="M2" t="s">
        <v>44</v>
      </c>
    </row>
    <row r="3" spans="1:21" x14ac:dyDescent="0.25">
      <c r="A3" s="1" t="s">
        <v>2</v>
      </c>
      <c r="B3" s="5">
        <v>0</v>
      </c>
      <c r="C3" s="5">
        <v>0</v>
      </c>
      <c r="D3" s="5">
        <v>0.02</v>
      </c>
      <c r="E3" s="8">
        <f>IF(Gruppen!B3=1, $D3*(1+( $D$40/100))^($E$1-$D$1), IF(Gruppen!B3=2,$D3*(1+( $D$41/100))^($E$1-$D$1), IF(Gruppen!B3=3,$D3*(1+( $D$42/100))^($E$1-$D$1),IF(Gruppen!B3=4, $D3*(1+( $D$43/100))^($E$1-$D$1), IF(Gruppen!B3=5,$D3*(1+( $D$44/100))^($E$1-$D$1), 0)))))</f>
        <v>2.340878644827878E-2</v>
      </c>
      <c r="M3" t="s">
        <v>43</v>
      </c>
    </row>
    <row r="4" spans="1:21" x14ac:dyDescent="0.25">
      <c r="A4" s="1" t="s">
        <v>3</v>
      </c>
      <c r="B4" s="5">
        <v>0</v>
      </c>
      <c r="C4" s="5">
        <v>0</v>
      </c>
      <c r="D4" s="5">
        <v>0.02</v>
      </c>
      <c r="E4" s="8">
        <f>IF(Gruppen!B4=1, $D4*(1+( $D$40/100))^($E$1-$D$1), IF(Gruppen!B4=2,$D4*(1+( $D$41/100))^($E$1-$D$1), IF(Gruppen!B4=3,$D4*(1+( $D$42/100))^($E$1-$D$1),IF(Gruppen!B4=4, $D4*(1+( $D$43/100))^($E$1-$D$1), IF(Gruppen!B4=5,$D4*(1+( $D$44/100))^($E$1-$D$1), 0)))))</f>
        <v>2.340878644827878E-2</v>
      </c>
      <c r="M4">
        <v>2019</v>
      </c>
    </row>
    <row r="5" spans="1:21" x14ac:dyDescent="0.25">
      <c r="A5" s="1" t="s">
        <v>4</v>
      </c>
      <c r="B5" s="5">
        <v>0</v>
      </c>
      <c r="C5" s="5">
        <v>0</v>
      </c>
      <c r="D5" s="5">
        <v>0.02</v>
      </c>
      <c r="E5" s="8">
        <f>IF(Gruppen!B5=1, $D5*(1+( $D$40/100))^($E$1-$D$1), IF(Gruppen!B5=2,$D5*(1+( $D$41/100))^($E$1-$D$1), IF(Gruppen!B5=3,$D5*(1+( $D$42/100))^($E$1-$D$1),IF(Gruppen!B5=4, $D5*(1+( $D$43/100))^($E$1-$D$1), IF(Gruppen!B5=5,$D5*(1+( $D$44/100))^($E$1-$D$1), 0)))))</f>
        <v>3.1950971026446069E-2</v>
      </c>
    </row>
    <row r="6" spans="1:21" x14ac:dyDescent="0.25">
      <c r="A6" s="1" t="s">
        <v>5</v>
      </c>
      <c r="B6" s="5">
        <f>(300/(47.7*10^6))*100</f>
        <v>6.2893081761006297E-4</v>
      </c>
      <c r="C6" s="9">
        <f>(300/(47.7*10^6))*100</f>
        <v>6.2893081761006297E-4</v>
      </c>
      <c r="D6" s="5">
        <v>2.6</v>
      </c>
      <c r="E6" s="5">
        <v>15</v>
      </c>
      <c r="F6" t="s">
        <v>53</v>
      </c>
      <c r="G6" s="4">
        <f>(POWER(E6/B6,(1/(E1-B1)))-1)*100</f>
        <v>37.023959205325482</v>
      </c>
    </row>
    <row r="7" spans="1:21" x14ac:dyDescent="0.25">
      <c r="A7" s="1" t="s">
        <v>6</v>
      </c>
      <c r="B7" s="5">
        <v>0</v>
      </c>
      <c r="C7" s="5">
        <v>0</v>
      </c>
      <c r="D7" s="5">
        <f>$D$5</f>
        <v>0.02</v>
      </c>
      <c r="E7" s="8">
        <f>IF(Gruppen!B7=1, $D7*(1+( $D$40/100))^($E$1-$D$1), IF(Gruppen!B7=2,$D7*(1+( $D$41/100))^($E$1-$D$1), IF(Gruppen!B7=3,$D7*(1+( $D$42/100))^($E$1-$D$1),IF(Gruppen!B7=4, $D7*(1+( $D$43/100))^($E$1-$D$1), IF(Gruppen!B7=5,$D7*(1+( $D$44/100))^($E$1-$D$1), 0)))))</f>
        <v>2.5313530224472858E-2</v>
      </c>
    </row>
    <row r="8" spans="1:21" x14ac:dyDescent="0.25">
      <c r="A8" s="1" t="s">
        <v>7</v>
      </c>
      <c r="B8" s="5">
        <v>0</v>
      </c>
      <c r="C8" s="5">
        <v>0</v>
      </c>
      <c r="D8" s="5">
        <f t="shared" ref="D8:D30" si="0">$D$5</f>
        <v>0.02</v>
      </c>
      <c r="E8" s="8">
        <f>IF(Gruppen!B8=1, $D8*(1+( $D$40/100))^($E$1-$D$1), IF(Gruppen!B8=2,$D8*(1+( $D$41/100))^($E$1-$D$1), IF(Gruppen!B8=3,$D8*(1+( $D$42/100))^($E$1-$D$1),IF(Gruppen!B8=4, $D8*(1+( $D$43/100))^($E$1-$D$1), IF(Gruppen!B8=5,$D8*(1+( $D$44/100))^($E$1-$D$1), 0)))))</f>
        <v>2.340878644827878E-2</v>
      </c>
    </row>
    <row r="9" spans="1:21" x14ac:dyDescent="0.25">
      <c r="A9" s="1" t="s">
        <v>8</v>
      </c>
      <c r="B9" s="5">
        <v>0</v>
      </c>
      <c r="C9" s="5">
        <v>0</v>
      </c>
      <c r="D9" s="5">
        <f t="shared" si="0"/>
        <v>0.02</v>
      </c>
      <c r="E9" s="8">
        <f>IF(Gruppen!B9=1, $D9*(1+( $D$40/100))^($E$1-$D$1), IF(Gruppen!B9=2,$D9*(1+( $D$41/100))^($E$1-$D$1), IF(Gruppen!B9=3,$D9*(1+( $D$42/100))^($E$1-$D$1),IF(Gruppen!B9=4, $D9*(1+( $D$43/100))^($E$1-$D$1), IF(Gruppen!B9=5,$D9*(1+( $D$44/100))^($E$1-$D$1), 0)))))</f>
        <v>2.340878644827878E-2</v>
      </c>
    </row>
    <row r="10" spans="1:21" x14ac:dyDescent="0.25">
      <c r="A10" s="1" t="s">
        <v>9</v>
      </c>
      <c r="B10" s="5">
        <v>0</v>
      </c>
      <c r="C10" s="5">
        <v>0</v>
      </c>
      <c r="D10" s="5">
        <f t="shared" si="0"/>
        <v>0.02</v>
      </c>
      <c r="E10" s="8">
        <f>IF(Gruppen!B10=1, $D10*(1+( $D$40/100))^($E$1-$D$1), IF(Gruppen!B10=2,$D10*(1+( $D$41/100))^($E$1-$D$1), IF(Gruppen!B10=3,$D10*(1+( $D$42/100))^($E$1-$D$1),IF(Gruppen!B10=4, $D10*(1+( $D$43/100))^($E$1-$D$1), IF(Gruppen!B10=5,$D10*(1+( $D$44/100))^($E$1-$D$1), 0)))))</f>
        <v>2.340878644827878E-2</v>
      </c>
    </row>
    <row r="11" spans="1:21" x14ac:dyDescent="0.25">
      <c r="A11" s="1" t="s">
        <v>10</v>
      </c>
      <c r="B11" s="5">
        <v>0</v>
      </c>
      <c r="C11" s="5">
        <v>0</v>
      </c>
      <c r="D11" s="5">
        <f t="shared" si="0"/>
        <v>0.02</v>
      </c>
      <c r="E11" s="8">
        <f>IF(Gruppen!B11=1, $D11*(1+( $D$40/100))^($E$1-$D$1), IF(Gruppen!B11=2,$D11*(1+( $D$41/100))^($E$1-$D$1), IF(Gruppen!B11=3,$D11*(1+( $D$42/100))^($E$1-$D$1),IF(Gruppen!B11=4, $D11*(1+( $D$43/100))^($E$1-$D$1), IF(Gruppen!B11=5,$D11*(1+( $D$44/100))^($E$1-$D$1), 0)))))</f>
        <v>2.5313530224472858E-2</v>
      </c>
    </row>
    <row r="12" spans="1:21" x14ac:dyDescent="0.25">
      <c r="A12" s="1" t="s">
        <v>11</v>
      </c>
      <c r="B12" s="5">
        <v>0</v>
      </c>
      <c r="C12" s="5">
        <v>0</v>
      </c>
      <c r="D12" s="5">
        <f t="shared" si="0"/>
        <v>0.02</v>
      </c>
      <c r="E12" s="8">
        <f>IF(Gruppen!B12=1, $D12*(1+( $D$40/100))^($E$1-$D$1), IF(Gruppen!B12=2,$D12*(1+( $D$41/100))^($E$1-$D$1), IF(Gruppen!B12=3,$D12*(1+( $D$42/100))^($E$1-$D$1),IF(Gruppen!B12=4, $D12*(1+( $D$43/100))^($E$1-$D$1), IF(Gruppen!B12=5,$D12*(1+( $D$44/100))^($E$1-$D$1), 0)))))</f>
        <v>2.340878644827878E-2</v>
      </c>
    </row>
    <row r="13" spans="1:21" x14ac:dyDescent="0.25">
      <c r="A13" s="1" t="s">
        <v>12</v>
      </c>
      <c r="B13" s="5">
        <v>0</v>
      </c>
      <c r="C13" s="5">
        <v>0</v>
      </c>
      <c r="D13" s="5">
        <f t="shared" si="0"/>
        <v>0.02</v>
      </c>
      <c r="E13" s="8">
        <f>IF(Gruppen!B13=1, $D13*(1+( $D$40/100))^($E$1-$D$1), IF(Gruppen!B13=2,$D13*(1+( $D$41/100))^($E$1-$D$1), IF(Gruppen!B13=3,$D13*(1+( $D$42/100))^($E$1-$D$1),IF(Gruppen!B13=4, $D13*(1+( $D$43/100))^($E$1-$D$1), IF(Gruppen!B13=5,$D13*(1+( $D$44/100))^($E$1-$D$1), 0)))))</f>
        <v>2.340878644827878E-2</v>
      </c>
    </row>
    <row r="14" spans="1:21" x14ac:dyDescent="0.25">
      <c r="A14" s="1" t="s">
        <v>13</v>
      </c>
      <c r="B14" s="5">
        <v>0</v>
      </c>
      <c r="C14" s="5">
        <v>0</v>
      </c>
      <c r="D14" s="5">
        <f t="shared" si="0"/>
        <v>0.02</v>
      </c>
      <c r="E14" s="8">
        <f>IF(Gruppen!B14=1, $D14*(1+( $D$40/100))^($E$1-$D$1), IF(Gruppen!B14=2,$D14*(1+( $D$41/100))^($E$1-$D$1), IF(Gruppen!B14=3,$D14*(1+( $D$42/100))^($E$1-$D$1),IF(Gruppen!B14=4, $D14*(1+( $D$43/100))^($E$1-$D$1), IF(Gruppen!B14=5,$D14*(1+( $D$44/100))^($E$1-$D$1), 0)))))</f>
        <v>2.340878644827878E-2</v>
      </c>
      <c r="U14" t="s">
        <v>52</v>
      </c>
    </row>
    <row r="15" spans="1:21" x14ac:dyDescent="0.25">
      <c r="A15" s="1" t="s">
        <v>14</v>
      </c>
      <c r="B15" s="5">
        <v>0</v>
      </c>
      <c r="C15" s="5">
        <v>0</v>
      </c>
      <c r="D15" s="5">
        <f t="shared" si="0"/>
        <v>0.02</v>
      </c>
      <c r="E15" s="8">
        <f>IF(Gruppen!B15=1, $D15*(1+( $D$40/100))^($E$1-$D$1), IF(Gruppen!B15=2,$D15*(1+( $D$41/100))^($E$1-$D$1), IF(Gruppen!B15=3,$D15*(1+( $D$42/100))^($E$1-$D$1),IF(Gruppen!B15=4, $D15*(1+( $D$43/100))^($E$1-$D$1), IF(Gruppen!B15=5,$D15*(1+( $D$44/100))^($E$1-$D$1), 0)))))</f>
        <v>2.340878644827878E-2</v>
      </c>
    </row>
    <row r="16" spans="1:21" x14ac:dyDescent="0.25">
      <c r="A16" s="1" t="s">
        <v>15</v>
      </c>
      <c r="B16" s="5">
        <v>0</v>
      </c>
      <c r="C16" s="5">
        <v>0</v>
      </c>
      <c r="D16" s="5">
        <f t="shared" si="0"/>
        <v>0.02</v>
      </c>
      <c r="E16" s="8">
        <f>IF(Gruppen!B16=1, $D16*(1+( $D$40/100))^($E$1-$D$1), IF(Gruppen!B16=2,$D16*(1+( $D$41/100))^($E$1-$D$1), IF(Gruppen!B16=3,$D16*(1+( $D$42/100))^($E$1-$D$1),IF(Gruppen!B16=4, $D16*(1+( $D$43/100))^($E$1-$D$1), IF(Gruppen!B16=5,$D16*(1+( $D$44/100))^($E$1-$D$1), 0)))))</f>
        <v>2.340878644827878E-2</v>
      </c>
    </row>
    <row r="17" spans="1:15" x14ac:dyDescent="0.25">
      <c r="A17" s="1" t="s">
        <v>16</v>
      </c>
      <c r="B17" s="5">
        <v>0</v>
      </c>
      <c r="C17" s="5">
        <v>0</v>
      </c>
      <c r="D17" s="5">
        <f t="shared" si="0"/>
        <v>0.02</v>
      </c>
      <c r="E17" s="8">
        <f>IF(Gruppen!B17=1, $D17*(1+( $D$40/100))^($E$1-$D$1), IF(Gruppen!B17=2,$D17*(1+( $D$41/100))^($E$1-$D$1), IF(Gruppen!B17=3,$D17*(1+( $D$42/100))^($E$1-$D$1),IF(Gruppen!B17=4, $D17*(1+( $D$43/100))^($E$1-$D$1), IF(Gruppen!B17=5,$D17*(1+( $D$44/100))^($E$1-$D$1), 0)))))</f>
        <v>3.7261185217778645E-2</v>
      </c>
    </row>
    <row r="18" spans="1:15" x14ac:dyDescent="0.25">
      <c r="A18" s="1" t="s">
        <v>17</v>
      </c>
      <c r="B18" s="5">
        <v>0</v>
      </c>
      <c r="C18" s="5">
        <v>0</v>
      </c>
      <c r="D18" s="5">
        <f t="shared" si="0"/>
        <v>0.02</v>
      </c>
      <c r="E18" s="8">
        <f>IF(Gruppen!B18=1, $D18*(1+( $D$40/100))^($E$1-$D$1), IF(Gruppen!B18=2,$D18*(1+( $D$41/100))^($E$1-$D$1), IF(Gruppen!B18=3,$D18*(1+( $D$42/100))^($E$1-$D$1),IF(Gruppen!B18=4, $D18*(1+( $D$43/100))^($E$1-$D$1), IF(Gruppen!B18=5,$D18*(1+( $D$44/100))^($E$1-$D$1), 0)))))</f>
        <v>2.340878644827878E-2</v>
      </c>
    </row>
    <row r="19" spans="1:15" x14ac:dyDescent="0.25">
      <c r="A19" s="1" t="s">
        <v>18</v>
      </c>
      <c r="B19" s="5">
        <v>0</v>
      </c>
      <c r="C19" s="5">
        <v>0</v>
      </c>
      <c r="D19" s="5">
        <f t="shared" si="0"/>
        <v>0.02</v>
      </c>
      <c r="E19" s="8">
        <f>IF(Gruppen!B19=1, $D19*(1+( $D$40/100))^($E$1-$D$1), IF(Gruppen!B19=2,$D19*(1+( $D$41/100))^($E$1-$D$1), IF(Gruppen!B19=3,$D19*(1+( $D$42/100))^($E$1-$D$1),IF(Gruppen!B19=4, $D19*(1+( $D$43/100))^($E$1-$D$1), IF(Gruppen!B19=5,$D19*(1+( $D$44/100))^($E$1-$D$1), 0)))))</f>
        <v>2.340878644827878E-2</v>
      </c>
    </row>
    <row r="20" spans="1:15" x14ac:dyDescent="0.25">
      <c r="A20" s="1" t="s">
        <v>19</v>
      </c>
      <c r="B20" s="5">
        <v>0</v>
      </c>
      <c r="C20" s="5">
        <v>0</v>
      </c>
      <c r="D20" s="5">
        <f t="shared" si="0"/>
        <v>0.02</v>
      </c>
      <c r="E20" s="8">
        <f>IF(Gruppen!B20=1, $D20*(1+( $D$40/100))^($E$1-$D$1), IF(Gruppen!B20=2,$D20*(1+( $D$41/100))^($E$1-$D$1), IF(Gruppen!B20=3,$D20*(1+( $D$42/100))^($E$1-$D$1),IF(Gruppen!B20=4, $D20*(1+( $D$43/100))^($E$1-$D$1), IF(Gruppen!B20=5,$D20*(1+( $D$44/100))^($E$1-$D$1), 0)))))</f>
        <v>3.7261185217778645E-2</v>
      </c>
    </row>
    <row r="21" spans="1:15" x14ac:dyDescent="0.25">
      <c r="A21" s="1" t="s">
        <v>20</v>
      </c>
      <c r="B21" s="5">
        <v>0</v>
      </c>
      <c r="C21" s="5">
        <v>0</v>
      </c>
      <c r="D21" s="5">
        <f t="shared" si="0"/>
        <v>0.02</v>
      </c>
      <c r="E21" s="8">
        <f>IF(Gruppen!B21=1, $D21*(1+( $D$40/100))^($E$1-$D$1), IF(Gruppen!B21=2,$D21*(1+( $D$41/100))^($E$1-$D$1), IF(Gruppen!B21=3,$D21*(1+( $D$42/100))^($E$1-$D$1),IF(Gruppen!B21=4, $D21*(1+( $D$43/100))^($E$1-$D$1), IF(Gruppen!B21=5,$D21*(1+( $D$44/100))^($E$1-$D$1), 0)))))</f>
        <v>2.5313530224472858E-2</v>
      </c>
    </row>
    <row r="22" spans="1:15" x14ac:dyDescent="0.25">
      <c r="A22" s="1" t="s">
        <v>21</v>
      </c>
      <c r="B22" s="5">
        <v>0</v>
      </c>
      <c r="C22" s="5">
        <v>0</v>
      </c>
      <c r="D22" s="5">
        <f t="shared" si="0"/>
        <v>0.02</v>
      </c>
      <c r="E22" s="8">
        <f>IF(Gruppen!B22=1, $D22*(1+( $D$40/100))^($E$1-$D$1), IF(Gruppen!B22=2,$D22*(1+( $D$41/100))^($E$1-$D$1), IF(Gruppen!B22=3,$D22*(1+( $D$42/100))^($E$1-$D$1),IF(Gruppen!B22=4, $D22*(1+( $D$43/100))^($E$1-$D$1), IF(Gruppen!B22=5,$D22*(1+( $D$44/100))^($E$1-$D$1), 0)))))</f>
        <v>2.340878644827878E-2</v>
      </c>
    </row>
    <row r="23" spans="1:15" x14ac:dyDescent="0.25">
      <c r="A23" s="1" t="s">
        <v>22</v>
      </c>
      <c r="B23" s="5">
        <v>0</v>
      </c>
      <c r="C23" s="5">
        <v>0</v>
      </c>
      <c r="D23" s="5">
        <f t="shared" si="0"/>
        <v>0.02</v>
      </c>
      <c r="E23" s="8">
        <f>IF(Gruppen!B23=1, $D23*(1+( $D$40/100))^($E$1-$D$1), IF(Gruppen!B23=2,$D23*(1+( $D$41/100))^($E$1-$D$1), IF(Gruppen!B23=3,$D23*(1+( $D$42/100))^($E$1-$D$1),IF(Gruppen!B23=4, $D23*(1+( $D$43/100))^($E$1-$D$1), IF(Gruppen!B23=5,$D23*(1+( $D$44/100))^($E$1-$D$1), 0)))))</f>
        <v>2.340878644827878E-2</v>
      </c>
    </row>
    <row r="24" spans="1:15" x14ac:dyDescent="0.25">
      <c r="A24" s="1" t="s">
        <v>23</v>
      </c>
      <c r="B24" s="5">
        <v>0</v>
      </c>
      <c r="C24" s="5">
        <v>0</v>
      </c>
      <c r="D24" s="5">
        <f t="shared" si="0"/>
        <v>0.02</v>
      </c>
      <c r="E24" s="8">
        <f>IF(Gruppen!B24=1, $D24*(1+( $D$40/100))^($E$1-$D$1), IF(Gruppen!B24=2,$D24*(1+( $D$41/100))^($E$1-$D$1), IF(Gruppen!B24=3,$D24*(1+( $D$42/100))^($E$1-$D$1),IF(Gruppen!B24=4, $D24*(1+( $D$43/100))^($E$1-$D$1), IF(Gruppen!B24=5,$D24*(1+( $D$44/100))^($E$1-$D$1), 0)))))</f>
        <v>2.340878644827878E-2</v>
      </c>
    </row>
    <row r="25" spans="1:15" x14ac:dyDescent="0.25">
      <c r="A25" s="1" t="s">
        <v>24</v>
      </c>
      <c r="B25" s="5">
        <v>0</v>
      </c>
      <c r="C25" s="5">
        <v>0</v>
      </c>
      <c r="D25" s="5">
        <f t="shared" si="0"/>
        <v>0.02</v>
      </c>
      <c r="E25" s="8">
        <f>IF(Gruppen!B25=1, $D25*(1+( $D$40/100))^($E$1-$D$1), IF(Gruppen!B25=2,$D25*(1+( $D$41/100))^($E$1-$D$1), IF(Gruppen!B25=3,$D25*(1+( $D$42/100))^($E$1-$D$1),IF(Gruppen!B25=4, $D25*(1+( $D$43/100))^($E$1-$D$1), IF(Gruppen!B25=5,$D25*(1+( $D$44/100))^($E$1-$D$1), 0)))))</f>
        <v>2.340878644827878E-2</v>
      </c>
    </row>
    <row r="26" spans="1:15" x14ac:dyDescent="0.25">
      <c r="A26" s="1" t="s">
        <v>25</v>
      </c>
      <c r="B26" s="5">
        <v>0</v>
      </c>
      <c r="C26" s="5">
        <v>0</v>
      </c>
      <c r="D26" s="5">
        <f t="shared" si="0"/>
        <v>0.02</v>
      </c>
      <c r="E26" s="8">
        <f>IF(Gruppen!B26=1, $D26*(1+( $D$40/100))^($E$1-$D$1), IF(Gruppen!B26=2,$D26*(1+( $D$41/100))^($E$1-$D$1), IF(Gruppen!B26=3,$D26*(1+( $D$42/100))^($E$1-$D$1),IF(Gruppen!B26=4, $D26*(1+( $D$43/100))^($E$1-$D$1), IF(Gruppen!B26=5,$D26*(1+( $D$44/100))^($E$1-$D$1), 0)))))</f>
        <v>2.340878644827878E-2</v>
      </c>
    </row>
    <row r="27" spans="1:15" x14ac:dyDescent="0.25">
      <c r="A27" s="1" t="s">
        <v>26</v>
      </c>
      <c r="B27" s="5">
        <v>0</v>
      </c>
      <c r="C27" s="5">
        <v>0</v>
      </c>
      <c r="D27" s="5">
        <f t="shared" si="0"/>
        <v>0.02</v>
      </c>
      <c r="E27" s="8">
        <f>IF(Gruppen!B27=1, $D27*(1+( $D$40/100))^($E$1-$D$1), IF(Gruppen!B27=2,$D27*(1+( $D$41/100))^($E$1-$D$1), IF(Gruppen!B27=3,$D27*(1+( $D$42/100))^($E$1-$D$1),IF(Gruppen!B27=4, $D27*(1+( $D$43/100))^($E$1-$D$1), IF(Gruppen!B27=5,$D27*(1+( $D$44/100))^($E$1-$D$1), 0)))))</f>
        <v>2.340878644827878E-2</v>
      </c>
      <c r="O27" t="s">
        <v>45</v>
      </c>
    </row>
    <row r="28" spans="1:15" x14ac:dyDescent="0.25">
      <c r="A28" s="1" t="s">
        <v>27</v>
      </c>
      <c r="B28" s="5">
        <v>0</v>
      </c>
      <c r="C28" s="5">
        <v>0</v>
      </c>
      <c r="D28" s="5">
        <f t="shared" si="0"/>
        <v>0.02</v>
      </c>
      <c r="E28" s="8">
        <f>IF(Gruppen!B28=1, $D28*(1+( $D$40/100))^($E$1-$D$1), IF(Gruppen!B28=2,$D28*(1+( $D$41/100))^($E$1-$D$1), IF(Gruppen!B28=3,$D28*(1+( $D$42/100))^($E$1-$D$1),IF(Gruppen!B28=4, $D28*(1+( $D$43/100))^($E$1-$D$1), IF(Gruppen!B28=5,$D28*(1+( $D$44/100))^($E$1-$D$1), 0)))))</f>
        <v>3.1950971026446069E-2</v>
      </c>
    </row>
    <row r="29" spans="1:15" x14ac:dyDescent="0.25">
      <c r="A29" s="1" t="s">
        <v>28</v>
      </c>
      <c r="B29" s="5">
        <v>0</v>
      </c>
      <c r="C29" s="5">
        <v>0</v>
      </c>
      <c r="D29" s="5">
        <f t="shared" si="0"/>
        <v>0.02</v>
      </c>
      <c r="E29" s="8">
        <f>IF(Gruppen!B29=1, $D29*(1+( $D$40/100))^($E$1-$D$1), IF(Gruppen!B29=2,$D29*(1+( $D$41/100))^($E$1-$D$1), IF(Gruppen!B29=3,$D29*(1+( $D$42/100))^($E$1-$D$1),IF(Gruppen!B29=4, $D29*(1+( $D$43/100))^($E$1-$D$1), IF(Gruppen!B29=5,$D29*(1+( $D$44/100))^($E$1-$D$1), 0)))))</f>
        <v>3.1950971026446069E-2</v>
      </c>
    </row>
    <row r="30" spans="1:15" x14ac:dyDescent="0.25">
      <c r="A30" s="1" t="s">
        <v>29</v>
      </c>
      <c r="B30" s="5">
        <v>0</v>
      </c>
      <c r="C30" s="5">
        <v>0</v>
      </c>
      <c r="D30" s="5">
        <f t="shared" si="0"/>
        <v>0.02</v>
      </c>
      <c r="E30" s="8">
        <f>IF(Gruppen!B30=1, $D30*(1+( $D$40/100))^($E$1-$D$1), IF(Gruppen!B30=2,$D30*(1+( $D$41/100))^($E$1-$D$1), IF(Gruppen!B30=3,$D30*(1+( $D$42/100))^($E$1-$D$1),IF(Gruppen!B30=4, $D30*(1+( $D$43/100))^($E$1-$D$1), IF(Gruppen!B30=5,$D30*(1+( $D$44/100))^($E$1-$D$1), 0)))))</f>
        <v>3.1950971026446069E-2</v>
      </c>
    </row>
    <row r="31" spans="1:15" x14ac:dyDescent="0.25">
      <c r="A31" s="1" t="s">
        <v>30</v>
      </c>
      <c r="B31" s="5">
        <v>0.02</v>
      </c>
      <c r="C31" s="5">
        <v>0.02</v>
      </c>
      <c r="D31" s="5">
        <f>D6*$F$31</f>
        <v>8.1761006289308185</v>
      </c>
      <c r="E31" s="10">
        <f>E6*F31</f>
        <v>47.169811320754718</v>
      </c>
      <c r="F31" s="6">
        <f>C6/C31*100</f>
        <v>3.1446540880503147</v>
      </c>
      <c r="G31" s="8">
        <f>E31+[1]elec_car_ref!$E$31</f>
        <v>135.32008883166685</v>
      </c>
    </row>
    <row r="32" spans="1:15" x14ac:dyDescent="0.25">
      <c r="A32" s="1" t="s">
        <v>31</v>
      </c>
      <c r="B32" s="5">
        <v>0</v>
      </c>
      <c r="C32" s="5">
        <v>0</v>
      </c>
      <c r="D32" s="5">
        <f>$D$30</f>
        <v>0.02</v>
      </c>
      <c r="E32" s="8">
        <f>IF(Gruppen!B32=1, $D32*(1+( $D$40/100))^($E$1-$D$1), IF(Gruppen!B32=2,$D32*(1+( $D$41/100))^($E$1-$D$1), IF(Gruppen!B32=3,$D32*(1+( $D$42/100))^($E$1-$D$1),IF(Gruppen!B32=4, $D32*(1+( $D$43/100))^($E$1-$D$1), IF(Gruppen!B32=5,$D32*(1+( $D$44/100))^($E$1-$D$1), 0)))))</f>
        <v>3.1950971026446069E-2</v>
      </c>
    </row>
    <row r="33" spans="1:6" x14ac:dyDescent="0.25">
      <c r="A33" s="1" t="s">
        <v>32</v>
      </c>
      <c r="B33" s="5">
        <v>0</v>
      </c>
      <c r="C33" s="5">
        <v>0</v>
      </c>
      <c r="D33" s="5">
        <f t="shared" ref="D33:D37" si="1">$D$30</f>
        <v>0.02</v>
      </c>
      <c r="E33" s="8">
        <f>IF(Gruppen!B33=1, $D33*(1+( $D$40/100))^($E$1-$D$1), IF(Gruppen!B33=2,$D33*(1+( $D$41/100))^($E$1-$D$1), IF(Gruppen!B33=3,$D33*(1+( $D$42/100))^($E$1-$D$1),IF(Gruppen!B33=4, $D33*(1+( $D$43/100))^($E$1-$D$1), IF(Gruppen!B33=5,$D33*(1+( $D$44/100))^($E$1-$D$1), 0)))))</f>
        <v>2.340878644827878E-2</v>
      </c>
    </row>
    <row r="34" spans="1:6" x14ac:dyDescent="0.25">
      <c r="A34" s="1" t="s">
        <v>33</v>
      </c>
      <c r="B34" s="5">
        <v>0</v>
      </c>
      <c r="C34" s="5">
        <v>0</v>
      </c>
      <c r="D34" s="5">
        <f t="shared" si="1"/>
        <v>0.02</v>
      </c>
      <c r="E34" s="8">
        <f>IF(Gruppen!B34=1, $D34*(1+( $D$40/100))^($E$1-$D$1), IF(Gruppen!B34=2,$D34*(1+( $D$41/100))^($E$1-$D$1), IF(Gruppen!B34=3,$D34*(1+( $D$42/100))^($E$1-$D$1),IF(Gruppen!B34=4, $D34*(1+( $D$43/100))^($E$1-$D$1), IF(Gruppen!B34=5,$D34*(1+( $D$44/100))^($E$1-$D$1), 0)))))</f>
        <v>2.340878644827878E-2</v>
      </c>
    </row>
    <row r="35" spans="1:6" x14ac:dyDescent="0.25">
      <c r="A35" s="1" t="s">
        <v>34</v>
      </c>
      <c r="B35" s="5">
        <v>0</v>
      </c>
      <c r="C35" s="5">
        <v>0</v>
      </c>
      <c r="D35" s="5">
        <f t="shared" si="1"/>
        <v>0.02</v>
      </c>
      <c r="E35" s="8">
        <f>IF(Gruppen!B35=1, $D35*(1+( $D$40/100))^($E$1-$D$1), IF(Gruppen!B35=2,$D35*(1+( $D$41/100))^($E$1-$D$1), IF(Gruppen!B35=3,$D35*(1+( $D$42/100))^($E$1-$D$1),IF(Gruppen!B35=4, $D35*(1+( $D$43/100))^($E$1-$D$1), IF(Gruppen!B35=5,$D35*(1+( $D$44/100))^($E$1-$D$1), 0)))))</f>
        <v>2.340878644827878E-2</v>
      </c>
    </row>
    <row r="36" spans="1:6" x14ac:dyDescent="0.25">
      <c r="A36" s="1" t="s">
        <v>35</v>
      </c>
      <c r="B36" s="5">
        <v>0</v>
      </c>
      <c r="C36" s="5">
        <v>0</v>
      </c>
      <c r="D36" s="5">
        <f t="shared" si="1"/>
        <v>0.02</v>
      </c>
      <c r="E36" s="8">
        <f>IF(Gruppen!B36=1, $D36*(1+( $D$40/100))^($E$1-$D$1), IF(Gruppen!B36=2,$D36*(1+( $D$41/100))^($E$1-$D$1), IF(Gruppen!B36=3,$D36*(1+( $D$42/100))^($E$1-$D$1),IF(Gruppen!B36=4, $D36*(1+( $D$43/100))^($E$1-$D$1), IF(Gruppen!B36=5,$D36*(1+( $D$44/100))^($E$1-$D$1), 0)))))</f>
        <v>2.340878644827878E-2</v>
      </c>
    </row>
    <row r="37" spans="1:6" x14ac:dyDescent="0.25">
      <c r="A37" s="1" t="s">
        <v>36</v>
      </c>
      <c r="B37" s="5">
        <v>0</v>
      </c>
      <c r="C37" s="5">
        <v>0</v>
      </c>
      <c r="D37" s="5">
        <f t="shared" si="1"/>
        <v>0.02</v>
      </c>
      <c r="E37" s="8">
        <f>IF(Gruppen!B37=1, $D37*(1+( $D$40/100))^($E$1-$D$1), IF(Gruppen!B37=2,$D37*(1+( $D$41/100))^($E$1-$D$1), IF(Gruppen!B37=3,$D37*(1+( $D$42/100))^($E$1-$D$1),IF(Gruppen!B37=4, $D37*(1+( $D$43/100))^($E$1-$D$1), IF(Gruppen!B37=5,$D37*(1+( $D$44/100))^($E$1-$D$1), 0)))))</f>
        <v>2.340878644827878E-2</v>
      </c>
    </row>
    <row r="39" spans="1:6" x14ac:dyDescent="0.25">
      <c r="A39" t="s">
        <v>47</v>
      </c>
      <c r="F39" t="s">
        <v>50</v>
      </c>
    </row>
    <row r="40" spans="1:6" x14ac:dyDescent="0.25">
      <c r="A40" s="7">
        <v>1</v>
      </c>
      <c r="B40" s="6">
        <v>20</v>
      </c>
      <c r="C40" t="s">
        <v>46</v>
      </c>
      <c r="D40" s="6">
        <v>31.6</v>
      </c>
    </row>
    <row r="41" spans="1:6" x14ac:dyDescent="0.25">
      <c r="A41" s="2">
        <f>(B41/$B$40)*100</f>
        <v>10</v>
      </c>
      <c r="B41" s="6">
        <v>2</v>
      </c>
      <c r="D41" s="6">
        <f>(A41/100)*$D$40</f>
        <v>3.16</v>
      </c>
    </row>
    <row r="42" spans="1:6" x14ac:dyDescent="0.25">
      <c r="A42" s="2">
        <f t="shared" ref="A42:A44" si="2">(B42/$B$40)*100</f>
        <v>7.5</v>
      </c>
      <c r="B42" s="6">
        <v>1.5</v>
      </c>
      <c r="D42" s="6">
        <f t="shared" ref="D42:D44" si="3">(A42/100)*$D$40</f>
        <v>2.37</v>
      </c>
    </row>
    <row r="43" spans="1:6" x14ac:dyDescent="0.25">
      <c r="A43" s="2">
        <f t="shared" si="2"/>
        <v>3.75</v>
      </c>
      <c r="B43" s="6">
        <v>0.75</v>
      </c>
      <c r="D43" s="6">
        <f t="shared" si="3"/>
        <v>1.1850000000000001</v>
      </c>
    </row>
    <row r="44" spans="1:6" x14ac:dyDescent="0.25">
      <c r="A44" s="2">
        <f t="shared" si="2"/>
        <v>2.5</v>
      </c>
      <c r="B44" s="6">
        <v>0.5</v>
      </c>
      <c r="D44" s="6">
        <f t="shared" si="3"/>
        <v>0.79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7"/>
  <sheetViews>
    <sheetView workbookViewId="0">
      <selection activeCell="O26" sqref="O26"/>
    </sheetView>
  </sheetViews>
  <sheetFormatPr baseColWidth="10" defaultRowHeight="15" x14ac:dyDescent="0.25"/>
  <sheetData>
    <row r="1" spans="1:5" x14ac:dyDescent="0.25">
      <c r="A1" t="s">
        <v>0</v>
      </c>
      <c r="B1">
        <v>2018</v>
      </c>
      <c r="C1">
        <v>2020</v>
      </c>
      <c r="D1">
        <v>2030</v>
      </c>
      <c r="E1">
        <v>2050</v>
      </c>
    </row>
    <row r="2" spans="1:5" x14ac:dyDescent="0.25">
      <c r="A2" s="1" t="s">
        <v>1</v>
      </c>
      <c r="B2">
        <v>0</v>
      </c>
      <c r="C2">
        <v>0</v>
      </c>
      <c r="D2">
        <v>0</v>
      </c>
      <c r="E2">
        <v>0</v>
      </c>
    </row>
    <row r="3" spans="1:5" x14ac:dyDescent="0.25">
      <c r="A3" s="1" t="s">
        <v>2</v>
      </c>
      <c r="B3">
        <v>0</v>
      </c>
      <c r="C3">
        <v>0</v>
      </c>
      <c r="D3">
        <v>0</v>
      </c>
      <c r="E3">
        <v>0</v>
      </c>
    </row>
    <row r="4" spans="1:5" x14ac:dyDescent="0.25">
      <c r="A4" s="1" t="s">
        <v>3</v>
      </c>
      <c r="B4">
        <v>0</v>
      </c>
      <c r="C4">
        <v>0</v>
      </c>
      <c r="D4">
        <v>0</v>
      </c>
      <c r="E4">
        <v>0</v>
      </c>
    </row>
    <row r="5" spans="1:5" x14ac:dyDescent="0.25">
      <c r="A5" s="1" t="s">
        <v>4</v>
      </c>
      <c r="B5">
        <v>0</v>
      </c>
      <c r="C5">
        <v>0</v>
      </c>
      <c r="D5">
        <v>0</v>
      </c>
      <c r="E5">
        <v>0</v>
      </c>
    </row>
    <row r="6" spans="1:5" x14ac:dyDescent="0.25">
      <c r="A6" s="1" t="s">
        <v>5</v>
      </c>
      <c r="B6">
        <v>0</v>
      </c>
      <c r="C6">
        <v>0</v>
      </c>
      <c r="D6">
        <v>0</v>
      </c>
      <c r="E6">
        <v>0</v>
      </c>
    </row>
    <row r="7" spans="1:5" x14ac:dyDescent="0.25">
      <c r="A7" s="1" t="s">
        <v>6</v>
      </c>
      <c r="B7">
        <v>0</v>
      </c>
      <c r="C7">
        <v>0</v>
      </c>
      <c r="D7">
        <v>0</v>
      </c>
      <c r="E7">
        <v>0</v>
      </c>
    </row>
    <row r="8" spans="1:5" x14ac:dyDescent="0.25">
      <c r="A8" s="1" t="s">
        <v>7</v>
      </c>
      <c r="B8">
        <v>0</v>
      </c>
      <c r="C8">
        <v>0</v>
      </c>
      <c r="D8">
        <v>0</v>
      </c>
      <c r="E8">
        <v>0</v>
      </c>
    </row>
    <row r="9" spans="1:5" x14ac:dyDescent="0.25">
      <c r="A9" s="1" t="s">
        <v>8</v>
      </c>
      <c r="B9">
        <v>0</v>
      </c>
      <c r="C9">
        <v>0</v>
      </c>
      <c r="D9">
        <v>0</v>
      </c>
      <c r="E9">
        <v>0</v>
      </c>
    </row>
    <row r="10" spans="1:5" x14ac:dyDescent="0.25">
      <c r="A10" s="1" t="s">
        <v>9</v>
      </c>
      <c r="B10">
        <v>0</v>
      </c>
      <c r="C10">
        <v>0</v>
      </c>
      <c r="D10">
        <v>0</v>
      </c>
      <c r="E10">
        <v>0</v>
      </c>
    </row>
    <row r="11" spans="1:5" x14ac:dyDescent="0.25">
      <c r="A11" s="1" t="s">
        <v>10</v>
      </c>
      <c r="B11">
        <v>0</v>
      </c>
      <c r="C11">
        <v>0</v>
      </c>
      <c r="D11">
        <v>0</v>
      </c>
      <c r="E11">
        <v>0</v>
      </c>
    </row>
    <row r="12" spans="1:5" x14ac:dyDescent="0.25">
      <c r="A12" s="1" t="s">
        <v>11</v>
      </c>
      <c r="B12">
        <v>0</v>
      </c>
      <c r="C12">
        <v>0</v>
      </c>
      <c r="D12">
        <v>0</v>
      </c>
      <c r="E12">
        <v>0</v>
      </c>
    </row>
    <row r="13" spans="1:5" x14ac:dyDescent="0.25">
      <c r="A13" s="1" t="s">
        <v>12</v>
      </c>
      <c r="B13">
        <v>0</v>
      </c>
      <c r="C13">
        <v>0</v>
      </c>
      <c r="D13">
        <v>0</v>
      </c>
      <c r="E13">
        <v>0</v>
      </c>
    </row>
    <row r="14" spans="1:5" x14ac:dyDescent="0.25">
      <c r="A14" s="1" t="s">
        <v>13</v>
      </c>
      <c r="B14">
        <v>0</v>
      </c>
      <c r="C14">
        <v>0</v>
      </c>
      <c r="D14">
        <v>0</v>
      </c>
      <c r="E14">
        <v>0</v>
      </c>
    </row>
    <row r="15" spans="1:5" x14ac:dyDescent="0.25">
      <c r="A15" s="1" t="s">
        <v>14</v>
      </c>
      <c r="B15">
        <v>0</v>
      </c>
      <c r="C15">
        <v>0</v>
      </c>
      <c r="D15">
        <v>0</v>
      </c>
      <c r="E15">
        <v>0</v>
      </c>
    </row>
    <row r="16" spans="1:5" x14ac:dyDescent="0.25">
      <c r="A16" s="1" t="s">
        <v>15</v>
      </c>
      <c r="B16">
        <v>0</v>
      </c>
      <c r="C16">
        <v>0</v>
      </c>
      <c r="D16">
        <v>0</v>
      </c>
      <c r="E16">
        <v>0</v>
      </c>
    </row>
    <row r="17" spans="1:5" x14ac:dyDescent="0.25">
      <c r="A17" s="1" t="s">
        <v>16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s="1" t="s">
        <v>17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s="1" t="s">
        <v>18</v>
      </c>
      <c r="B19">
        <v>0</v>
      </c>
      <c r="C19">
        <v>0</v>
      </c>
      <c r="D19">
        <v>0</v>
      </c>
      <c r="E19">
        <v>0</v>
      </c>
    </row>
    <row r="20" spans="1:5" x14ac:dyDescent="0.25">
      <c r="A20" s="1" t="s">
        <v>19</v>
      </c>
      <c r="B20">
        <v>0</v>
      </c>
      <c r="C20">
        <v>0</v>
      </c>
      <c r="D20">
        <v>0</v>
      </c>
      <c r="E20">
        <v>0</v>
      </c>
    </row>
    <row r="21" spans="1:5" x14ac:dyDescent="0.25">
      <c r="A21" s="1" t="s">
        <v>20</v>
      </c>
      <c r="B21">
        <v>0</v>
      </c>
      <c r="C21">
        <v>0</v>
      </c>
      <c r="D21">
        <v>0</v>
      </c>
      <c r="E21">
        <v>0</v>
      </c>
    </row>
    <row r="22" spans="1:5" x14ac:dyDescent="0.25">
      <c r="A22" s="1" t="s">
        <v>21</v>
      </c>
      <c r="B22">
        <v>0</v>
      </c>
      <c r="C22">
        <v>0</v>
      </c>
      <c r="D22">
        <v>0</v>
      </c>
      <c r="E22">
        <v>0</v>
      </c>
    </row>
    <row r="23" spans="1:5" x14ac:dyDescent="0.25">
      <c r="A23" s="1" t="s">
        <v>22</v>
      </c>
      <c r="B23">
        <v>0</v>
      </c>
      <c r="C23">
        <v>0</v>
      </c>
      <c r="D23">
        <v>0</v>
      </c>
      <c r="E23">
        <v>0</v>
      </c>
    </row>
    <row r="24" spans="1:5" x14ac:dyDescent="0.25">
      <c r="A24" s="1" t="s">
        <v>23</v>
      </c>
      <c r="B24">
        <v>0</v>
      </c>
      <c r="C24">
        <v>0</v>
      </c>
      <c r="D24">
        <v>0</v>
      </c>
      <c r="E24">
        <v>0</v>
      </c>
    </row>
    <row r="25" spans="1:5" x14ac:dyDescent="0.25">
      <c r="A25" s="1" t="s">
        <v>24</v>
      </c>
      <c r="B25">
        <v>0</v>
      </c>
      <c r="C25">
        <v>0</v>
      </c>
      <c r="D25">
        <v>0</v>
      </c>
      <c r="E25">
        <v>0</v>
      </c>
    </row>
    <row r="26" spans="1:5" x14ac:dyDescent="0.25">
      <c r="A26" s="1" t="s">
        <v>25</v>
      </c>
      <c r="B26">
        <v>0</v>
      </c>
      <c r="C26">
        <v>0</v>
      </c>
      <c r="D26">
        <v>0</v>
      </c>
      <c r="E26">
        <v>0</v>
      </c>
    </row>
    <row r="27" spans="1:5" x14ac:dyDescent="0.25">
      <c r="A27" s="1" t="s">
        <v>26</v>
      </c>
      <c r="B27">
        <v>0</v>
      </c>
      <c r="C27">
        <v>0</v>
      </c>
      <c r="D27">
        <v>0</v>
      </c>
      <c r="E27">
        <v>0</v>
      </c>
    </row>
    <row r="28" spans="1:5" x14ac:dyDescent="0.25">
      <c r="A28" s="1" t="s">
        <v>27</v>
      </c>
      <c r="B28">
        <v>0</v>
      </c>
      <c r="C28">
        <v>0</v>
      </c>
      <c r="D28">
        <v>0</v>
      </c>
      <c r="E28">
        <v>0</v>
      </c>
    </row>
    <row r="29" spans="1:5" x14ac:dyDescent="0.25">
      <c r="A29" s="1" t="s">
        <v>28</v>
      </c>
      <c r="B29">
        <v>0</v>
      </c>
      <c r="C29">
        <v>0</v>
      </c>
      <c r="D29">
        <v>0</v>
      </c>
      <c r="E29">
        <v>0</v>
      </c>
    </row>
    <row r="30" spans="1:5" x14ac:dyDescent="0.25">
      <c r="A30" s="1" t="s">
        <v>29</v>
      </c>
      <c r="B30">
        <v>0</v>
      </c>
      <c r="C30">
        <v>0</v>
      </c>
      <c r="D30">
        <v>0</v>
      </c>
      <c r="E30">
        <v>0</v>
      </c>
    </row>
    <row r="31" spans="1:5" x14ac:dyDescent="0.25">
      <c r="A31" s="1" t="s">
        <v>30</v>
      </c>
      <c r="B31">
        <v>0</v>
      </c>
      <c r="C31">
        <v>0</v>
      </c>
      <c r="D31">
        <v>0</v>
      </c>
      <c r="E31">
        <v>0</v>
      </c>
    </row>
    <row r="32" spans="1:5" x14ac:dyDescent="0.25">
      <c r="A32" s="1" t="s">
        <v>31</v>
      </c>
      <c r="B32">
        <v>0</v>
      </c>
      <c r="C32">
        <v>0</v>
      </c>
      <c r="D32">
        <v>0</v>
      </c>
      <c r="E32">
        <v>0</v>
      </c>
    </row>
    <row r="33" spans="1:5" x14ac:dyDescent="0.25">
      <c r="A33" s="1" t="s">
        <v>32</v>
      </c>
      <c r="B33">
        <v>0</v>
      </c>
      <c r="C33">
        <v>0</v>
      </c>
      <c r="D33">
        <v>0</v>
      </c>
      <c r="E33">
        <v>0</v>
      </c>
    </row>
    <row r="34" spans="1:5" x14ac:dyDescent="0.25">
      <c r="A34" s="1" t="s">
        <v>33</v>
      </c>
      <c r="B34">
        <v>0</v>
      </c>
      <c r="C34">
        <v>0</v>
      </c>
      <c r="D34">
        <v>0</v>
      </c>
      <c r="E34">
        <v>0</v>
      </c>
    </row>
    <row r="35" spans="1:5" x14ac:dyDescent="0.25">
      <c r="A35" s="1" t="s">
        <v>34</v>
      </c>
      <c r="B35">
        <v>0</v>
      </c>
      <c r="C35">
        <v>0</v>
      </c>
      <c r="D35">
        <v>0</v>
      </c>
      <c r="E35">
        <v>0</v>
      </c>
    </row>
    <row r="36" spans="1:5" x14ac:dyDescent="0.25">
      <c r="A36" s="1" t="s">
        <v>35</v>
      </c>
      <c r="B36">
        <v>0</v>
      </c>
      <c r="C36">
        <v>0</v>
      </c>
      <c r="D36">
        <v>0</v>
      </c>
      <c r="E36">
        <v>0</v>
      </c>
    </row>
    <row r="37" spans="1:5" x14ac:dyDescent="0.25">
      <c r="A37" s="1" t="s">
        <v>36</v>
      </c>
      <c r="B37">
        <v>0</v>
      </c>
      <c r="C37">
        <v>0</v>
      </c>
      <c r="D37">
        <v>0</v>
      </c>
      <c r="E37">
        <v>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7"/>
  <sheetViews>
    <sheetView workbookViewId="0">
      <selection activeCell="I22" sqref="I22"/>
    </sheetView>
  </sheetViews>
  <sheetFormatPr baseColWidth="10" defaultRowHeight="15" x14ac:dyDescent="0.25"/>
  <sheetData>
    <row r="1" spans="1:7" x14ac:dyDescent="0.25">
      <c r="A1" t="s">
        <v>0</v>
      </c>
      <c r="B1">
        <v>2018</v>
      </c>
      <c r="C1">
        <v>2020</v>
      </c>
      <c r="D1">
        <v>2030</v>
      </c>
      <c r="E1">
        <v>2050</v>
      </c>
    </row>
    <row r="2" spans="1:7" x14ac:dyDescent="0.25">
      <c r="A2" s="1" t="s">
        <v>1</v>
      </c>
      <c r="B2">
        <v>0</v>
      </c>
      <c r="C2">
        <v>0</v>
      </c>
      <c r="D2">
        <v>45</v>
      </c>
      <c r="E2">
        <v>90</v>
      </c>
      <c r="G2" t="s">
        <v>42</v>
      </c>
    </row>
    <row r="3" spans="1:7" x14ac:dyDescent="0.25">
      <c r="A3" s="1" t="s">
        <v>2</v>
      </c>
      <c r="B3">
        <v>0</v>
      </c>
      <c r="C3">
        <v>0</v>
      </c>
      <c r="D3">
        <v>45</v>
      </c>
      <c r="E3">
        <v>90</v>
      </c>
      <c r="G3" s="3" t="s">
        <v>40</v>
      </c>
    </row>
    <row r="4" spans="1:7" x14ac:dyDescent="0.25">
      <c r="A4" s="1" t="s">
        <v>3</v>
      </c>
      <c r="B4">
        <v>0</v>
      </c>
      <c r="C4">
        <v>0</v>
      </c>
      <c r="D4">
        <v>45</v>
      </c>
      <c r="E4">
        <v>90</v>
      </c>
    </row>
    <row r="5" spans="1:7" x14ac:dyDescent="0.25">
      <c r="A5" s="1" t="s">
        <v>4</v>
      </c>
      <c r="B5">
        <v>0</v>
      </c>
      <c r="C5">
        <v>0</v>
      </c>
      <c r="D5">
        <v>45</v>
      </c>
      <c r="E5">
        <v>90</v>
      </c>
    </row>
    <row r="6" spans="1:7" x14ac:dyDescent="0.25">
      <c r="A6" s="1" t="s">
        <v>5</v>
      </c>
      <c r="B6">
        <v>0</v>
      </c>
      <c r="C6">
        <v>0</v>
      </c>
      <c r="D6">
        <v>45</v>
      </c>
      <c r="E6">
        <v>90</v>
      </c>
    </row>
    <row r="7" spans="1:7" x14ac:dyDescent="0.25">
      <c r="A7" s="1" t="s">
        <v>6</v>
      </c>
      <c r="B7">
        <v>0</v>
      </c>
      <c r="C7">
        <v>0</v>
      </c>
      <c r="D7">
        <v>45</v>
      </c>
      <c r="E7">
        <v>90</v>
      </c>
    </row>
    <row r="8" spans="1:7" x14ac:dyDescent="0.25">
      <c r="A8" s="1" t="s">
        <v>7</v>
      </c>
      <c r="B8">
        <v>0</v>
      </c>
      <c r="C8">
        <v>0</v>
      </c>
      <c r="D8">
        <v>45</v>
      </c>
      <c r="E8">
        <v>90</v>
      </c>
    </row>
    <row r="9" spans="1:7" x14ac:dyDescent="0.25">
      <c r="A9" s="1" t="s">
        <v>8</v>
      </c>
      <c r="B9">
        <v>0</v>
      </c>
      <c r="C9">
        <v>0</v>
      </c>
      <c r="D9">
        <v>45</v>
      </c>
      <c r="E9">
        <v>90</v>
      </c>
    </row>
    <row r="10" spans="1:7" x14ac:dyDescent="0.25">
      <c r="A10" s="1" t="s">
        <v>9</v>
      </c>
      <c r="B10">
        <v>0</v>
      </c>
      <c r="C10">
        <v>0</v>
      </c>
      <c r="D10">
        <v>45</v>
      </c>
      <c r="E10">
        <v>90</v>
      </c>
    </row>
    <row r="11" spans="1:7" x14ac:dyDescent="0.25">
      <c r="A11" s="1" t="s">
        <v>10</v>
      </c>
      <c r="B11">
        <v>0</v>
      </c>
      <c r="C11">
        <v>0</v>
      </c>
      <c r="D11">
        <v>45</v>
      </c>
      <c r="E11">
        <v>90</v>
      </c>
    </row>
    <row r="12" spans="1:7" x14ac:dyDescent="0.25">
      <c r="A12" s="1" t="s">
        <v>11</v>
      </c>
      <c r="B12">
        <v>0</v>
      </c>
      <c r="C12">
        <v>0</v>
      </c>
      <c r="D12">
        <v>45</v>
      </c>
      <c r="E12">
        <v>90</v>
      </c>
    </row>
    <row r="13" spans="1:7" x14ac:dyDescent="0.25">
      <c r="A13" s="1" t="s">
        <v>12</v>
      </c>
      <c r="B13">
        <v>0</v>
      </c>
      <c r="C13">
        <v>0</v>
      </c>
      <c r="D13">
        <v>45</v>
      </c>
      <c r="E13">
        <v>90</v>
      </c>
    </row>
    <row r="14" spans="1:7" x14ac:dyDescent="0.25">
      <c r="A14" s="1" t="s">
        <v>13</v>
      </c>
      <c r="B14">
        <v>0</v>
      </c>
      <c r="C14">
        <v>0</v>
      </c>
      <c r="D14">
        <v>45</v>
      </c>
      <c r="E14">
        <v>90</v>
      </c>
    </row>
    <row r="15" spans="1:7" x14ac:dyDescent="0.25">
      <c r="A15" s="1" t="s">
        <v>14</v>
      </c>
      <c r="B15">
        <v>0</v>
      </c>
      <c r="C15">
        <v>0</v>
      </c>
      <c r="D15">
        <v>45</v>
      </c>
      <c r="E15">
        <v>90</v>
      </c>
    </row>
    <row r="16" spans="1:7" x14ac:dyDescent="0.25">
      <c r="A16" s="1" t="s">
        <v>15</v>
      </c>
      <c r="B16">
        <v>0</v>
      </c>
      <c r="C16">
        <v>0</v>
      </c>
      <c r="D16">
        <v>45</v>
      </c>
      <c r="E16">
        <v>90</v>
      </c>
    </row>
    <row r="17" spans="1:5" x14ac:dyDescent="0.25">
      <c r="A17" s="1" t="s">
        <v>16</v>
      </c>
      <c r="B17">
        <v>0</v>
      </c>
      <c r="C17">
        <v>0</v>
      </c>
      <c r="D17">
        <v>45</v>
      </c>
      <c r="E17">
        <v>90</v>
      </c>
    </row>
    <row r="18" spans="1:5" x14ac:dyDescent="0.25">
      <c r="A18" s="1" t="s">
        <v>17</v>
      </c>
      <c r="B18">
        <v>0</v>
      </c>
      <c r="C18">
        <v>0</v>
      </c>
      <c r="D18">
        <v>45</v>
      </c>
      <c r="E18">
        <v>90</v>
      </c>
    </row>
    <row r="19" spans="1:5" x14ac:dyDescent="0.25">
      <c r="A19" s="1" t="s">
        <v>18</v>
      </c>
      <c r="B19">
        <v>0</v>
      </c>
      <c r="C19">
        <v>0</v>
      </c>
      <c r="D19">
        <v>45</v>
      </c>
      <c r="E19">
        <v>90</v>
      </c>
    </row>
    <row r="20" spans="1:5" x14ac:dyDescent="0.25">
      <c r="A20" s="1" t="s">
        <v>19</v>
      </c>
      <c r="B20">
        <v>0</v>
      </c>
      <c r="C20">
        <v>0</v>
      </c>
      <c r="D20">
        <v>45</v>
      </c>
      <c r="E20">
        <v>90</v>
      </c>
    </row>
    <row r="21" spans="1:5" x14ac:dyDescent="0.25">
      <c r="A21" s="1" t="s">
        <v>20</v>
      </c>
      <c r="B21">
        <v>0</v>
      </c>
      <c r="C21">
        <v>0</v>
      </c>
      <c r="D21">
        <v>45</v>
      </c>
      <c r="E21">
        <v>90</v>
      </c>
    </row>
    <row r="22" spans="1:5" x14ac:dyDescent="0.25">
      <c r="A22" s="1" t="s">
        <v>21</v>
      </c>
      <c r="B22">
        <v>0</v>
      </c>
      <c r="C22">
        <v>0</v>
      </c>
      <c r="D22">
        <v>45</v>
      </c>
      <c r="E22">
        <v>90</v>
      </c>
    </row>
    <row r="23" spans="1:5" x14ac:dyDescent="0.25">
      <c r="A23" s="1" t="s">
        <v>22</v>
      </c>
      <c r="B23">
        <v>0</v>
      </c>
      <c r="C23">
        <v>0</v>
      </c>
      <c r="D23">
        <v>45</v>
      </c>
      <c r="E23">
        <v>90</v>
      </c>
    </row>
    <row r="24" spans="1:5" x14ac:dyDescent="0.25">
      <c r="A24" s="1" t="s">
        <v>23</v>
      </c>
      <c r="B24">
        <v>0</v>
      </c>
      <c r="C24">
        <v>0</v>
      </c>
      <c r="D24">
        <v>45</v>
      </c>
      <c r="E24">
        <v>90</v>
      </c>
    </row>
    <row r="25" spans="1:5" x14ac:dyDescent="0.25">
      <c r="A25" s="1" t="s">
        <v>24</v>
      </c>
      <c r="B25">
        <v>0</v>
      </c>
      <c r="C25">
        <v>0</v>
      </c>
      <c r="D25">
        <v>45</v>
      </c>
      <c r="E25">
        <v>90</v>
      </c>
    </row>
    <row r="26" spans="1:5" x14ac:dyDescent="0.25">
      <c r="A26" s="1" t="s">
        <v>25</v>
      </c>
      <c r="B26">
        <v>0</v>
      </c>
      <c r="C26">
        <v>0</v>
      </c>
      <c r="D26">
        <v>45</v>
      </c>
      <c r="E26">
        <v>90</v>
      </c>
    </row>
    <row r="27" spans="1:5" x14ac:dyDescent="0.25">
      <c r="A27" s="1" t="s">
        <v>26</v>
      </c>
      <c r="B27">
        <v>0</v>
      </c>
      <c r="C27">
        <v>0</v>
      </c>
      <c r="D27">
        <v>45</v>
      </c>
      <c r="E27">
        <v>90</v>
      </c>
    </row>
    <row r="28" spans="1:5" x14ac:dyDescent="0.25">
      <c r="A28" s="1" t="s">
        <v>27</v>
      </c>
      <c r="B28">
        <v>0</v>
      </c>
      <c r="C28">
        <v>0</v>
      </c>
      <c r="D28">
        <v>45</v>
      </c>
      <c r="E28">
        <v>90</v>
      </c>
    </row>
    <row r="29" spans="1:5" x14ac:dyDescent="0.25">
      <c r="A29" s="1" t="s">
        <v>28</v>
      </c>
      <c r="B29">
        <v>0</v>
      </c>
      <c r="C29">
        <v>0</v>
      </c>
      <c r="D29">
        <v>45</v>
      </c>
      <c r="E29">
        <v>90</v>
      </c>
    </row>
    <row r="30" spans="1:5" x14ac:dyDescent="0.25">
      <c r="A30" s="1" t="s">
        <v>29</v>
      </c>
      <c r="B30">
        <v>0</v>
      </c>
      <c r="C30">
        <v>0</v>
      </c>
      <c r="D30">
        <v>45</v>
      </c>
      <c r="E30">
        <v>90</v>
      </c>
    </row>
    <row r="31" spans="1:5" x14ac:dyDescent="0.25">
      <c r="A31" s="1" t="s">
        <v>30</v>
      </c>
      <c r="B31">
        <v>0</v>
      </c>
      <c r="C31">
        <v>0</v>
      </c>
      <c r="D31">
        <v>45</v>
      </c>
      <c r="E31">
        <v>90</v>
      </c>
    </row>
    <row r="32" spans="1:5" x14ac:dyDescent="0.25">
      <c r="A32" s="1" t="s">
        <v>31</v>
      </c>
      <c r="B32">
        <v>0</v>
      </c>
      <c r="C32">
        <v>0</v>
      </c>
      <c r="D32">
        <v>45</v>
      </c>
      <c r="E32">
        <v>90</v>
      </c>
    </row>
    <row r="33" spans="1:5" x14ac:dyDescent="0.25">
      <c r="A33" s="1" t="s">
        <v>32</v>
      </c>
      <c r="B33">
        <v>0</v>
      </c>
      <c r="C33">
        <v>0</v>
      </c>
      <c r="D33">
        <v>45</v>
      </c>
      <c r="E33">
        <v>90</v>
      </c>
    </row>
    <row r="34" spans="1:5" x14ac:dyDescent="0.25">
      <c r="A34" s="1" t="s">
        <v>33</v>
      </c>
      <c r="B34">
        <v>0</v>
      </c>
      <c r="C34">
        <v>0</v>
      </c>
      <c r="D34">
        <v>45</v>
      </c>
      <c r="E34">
        <v>90</v>
      </c>
    </row>
    <row r="35" spans="1:5" x14ac:dyDescent="0.25">
      <c r="A35" s="1" t="s">
        <v>34</v>
      </c>
      <c r="B35">
        <v>0</v>
      </c>
      <c r="C35">
        <v>0</v>
      </c>
      <c r="D35">
        <v>45</v>
      </c>
      <c r="E35">
        <v>90</v>
      </c>
    </row>
    <row r="36" spans="1:5" x14ac:dyDescent="0.25">
      <c r="A36" s="1" t="s">
        <v>35</v>
      </c>
      <c r="B36">
        <v>0</v>
      </c>
      <c r="C36">
        <v>0</v>
      </c>
      <c r="D36">
        <v>45</v>
      </c>
      <c r="E36">
        <v>90</v>
      </c>
    </row>
    <row r="37" spans="1:5" x14ac:dyDescent="0.25">
      <c r="A37" s="1" t="s">
        <v>36</v>
      </c>
      <c r="B37">
        <v>0</v>
      </c>
      <c r="C37">
        <v>0</v>
      </c>
      <c r="D37">
        <v>45</v>
      </c>
      <c r="E37">
        <v>90</v>
      </c>
    </row>
  </sheetData>
  <hyperlinks>
    <hyperlink ref="G3" r:id="rId1" xr:uid="{00000000-0004-0000-0900-000000000000}"/>
  </hyperlink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7"/>
  <sheetViews>
    <sheetView topLeftCell="A10" workbookViewId="0">
      <selection activeCell="B2" sqref="B2:E37"/>
    </sheetView>
  </sheetViews>
  <sheetFormatPr baseColWidth="10" defaultRowHeight="15" x14ac:dyDescent="0.25"/>
  <sheetData>
    <row r="1" spans="1:5" x14ac:dyDescent="0.25">
      <c r="A1" t="s">
        <v>0</v>
      </c>
      <c r="B1">
        <v>2018</v>
      </c>
      <c r="C1">
        <v>2020</v>
      </c>
      <c r="D1">
        <v>2030</v>
      </c>
      <c r="E1">
        <v>2050</v>
      </c>
    </row>
    <row r="2" spans="1:5" x14ac:dyDescent="0.25">
      <c r="A2" s="1" t="s">
        <v>1</v>
      </c>
      <c r="B2">
        <v>0</v>
      </c>
      <c r="C2">
        <v>0</v>
      </c>
      <c r="D2">
        <v>0</v>
      </c>
      <c r="E2">
        <v>0</v>
      </c>
    </row>
    <row r="3" spans="1:5" x14ac:dyDescent="0.25">
      <c r="A3" s="1" t="s">
        <v>2</v>
      </c>
      <c r="B3">
        <v>0</v>
      </c>
      <c r="C3">
        <v>0</v>
      </c>
      <c r="D3">
        <v>0</v>
      </c>
      <c r="E3">
        <v>0</v>
      </c>
    </row>
    <row r="4" spans="1:5" x14ac:dyDescent="0.25">
      <c r="A4" s="1" t="s">
        <v>3</v>
      </c>
      <c r="B4">
        <v>0</v>
      </c>
      <c r="C4">
        <v>0</v>
      </c>
      <c r="D4">
        <v>0</v>
      </c>
      <c r="E4">
        <v>0</v>
      </c>
    </row>
    <row r="5" spans="1:5" x14ac:dyDescent="0.25">
      <c r="A5" s="1" t="s">
        <v>4</v>
      </c>
      <c r="B5">
        <v>0</v>
      </c>
      <c r="C5">
        <v>0</v>
      </c>
      <c r="D5">
        <v>0</v>
      </c>
      <c r="E5">
        <v>0</v>
      </c>
    </row>
    <row r="6" spans="1:5" x14ac:dyDescent="0.25">
      <c r="A6" s="1" t="s">
        <v>5</v>
      </c>
      <c r="B6">
        <v>0</v>
      </c>
      <c r="C6">
        <v>0</v>
      </c>
      <c r="D6">
        <v>0</v>
      </c>
      <c r="E6">
        <v>0</v>
      </c>
    </row>
    <row r="7" spans="1:5" x14ac:dyDescent="0.25">
      <c r="A7" s="1" t="s">
        <v>6</v>
      </c>
      <c r="B7">
        <v>0</v>
      </c>
      <c r="C7">
        <v>0</v>
      </c>
      <c r="D7">
        <v>0</v>
      </c>
      <c r="E7">
        <v>0</v>
      </c>
    </row>
    <row r="8" spans="1:5" x14ac:dyDescent="0.25">
      <c r="A8" s="1" t="s">
        <v>7</v>
      </c>
      <c r="B8">
        <v>0</v>
      </c>
      <c r="C8">
        <v>0</v>
      </c>
      <c r="D8">
        <v>0</v>
      </c>
      <c r="E8">
        <v>0</v>
      </c>
    </row>
    <row r="9" spans="1:5" x14ac:dyDescent="0.25">
      <c r="A9" s="1" t="s">
        <v>8</v>
      </c>
      <c r="B9">
        <v>0</v>
      </c>
      <c r="C9">
        <v>0</v>
      </c>
      <c r="D9">
        <v>0</v>
      </c>
      <c r="E9">
        <v>0</v>
      </c>
    </row>
    <row r="10" spans="1:5" x14ac:dyDescent="0.25">
      <c r="A10" s="1" t="s">
        <v>9</v>
      </c>
      <c r="B10">
        <v>0</v>
      </c>
      <c r="C10">
        <v>0</v>
      </c>
      <c r="D10">
        <v>0</v>
      </c>
      <c r="E10">
        <v>0</v>
      </c>
    </row>
    <row r="11" spans="1:5" x14ac:dyDescent="0.25">
      <c r="A11" s="1" t="s">
        <v>10</v>
      </c>
      <c r="B11">
        <v>0</v>
      </c>
      <c r="C11">
        <v>0</v>
      </c>
      <c r="D11">
        <v>0</v>
      </c>
      <c r="E11">
        <v>0</v>
      </c>
    </row>
    <row r="12" spans="1:5" x14ac:dyDescent="0.25">
      <c r="A12" s="1" t="s">
        <v>11</v>
      </c>
      <c r="B12">
        <v>0</v>
      </c>
      <c r="C12">
        <v>0</v>
      </c>
      <c r="D12">
        <v>0</v>
      </c>
      <c r="E12">
        <v>0</v>
      </c>
    </row>
    <row r="13" spans="1:5" x14ac:dyDescent="0.25">
      <c r="A13" s="1" t="s">
        <v>12</v>
      </c>
      <c r="B13">
        <v>0</v>
      </c>
      <c r="C13">
        <v>0</v>
      </c>
      <c r="D13">
        <v>0</v>
      </c>
      <c r="E13">
        <v>0</v>
      </c>
    </row>
    <row r="14" spans="1:5" x14ac:dyDescent="0.25">
      <c r="A14" s="1" t="s">
        <v>13</v>
      </c>
      <c r="B14">
        <v>0</v>
      </c>
      <c r="C14">
        <v>0</v>
      </c>
      <c r="D14">
        <v>0</v>
      </c>
      <c r="E14">
        <v>0</v>
      </c>
    </row>
    <row r="15" spans="1:5" x14ac:dyDescent="0.25">
      <c r="A15" s="1" t="s">
        <v>14</v>
      </c>
      <c r="B15">
        <v>0</v>
      </c>
      <c r="C15">
        <v>0</v>
      </c>
      <c r="D15">
        <v>0</v>
      </c>
      <c r="E15">
        <v>0</v>
      </c>
    </row>
    <row r="16" spans="1:5" x14ac:dyDescent="0.25">
      <c r="A16" s="1" t="s">
        <v>15</v>
      </c>
      <c r="B16">
        <v>0</v>
      </c>
      <c r="C16">
        <v>0</v>
      </c>
      <c r="D16">
        <v>0</v>
      </c>
      <c r="E16">
        <v>0</v>
      </c>
    </row>
    <row r="17" spans="1:5" x14ac:dyDescent="0.25">
      <c r="A17" s="1" t="s">
        <v>16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s="1" t="s">
        <v>17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s="1" t="s">
        <v>18</v>
      </c>
      <c r="B19">
        <v>0</v>
      </c>
      <c r="C19">
        <v>0</v>
      </c>
      <c r="D19">
        <v>0</v>
      </c>
      <c r="E19">
        <v>0</v>
      </c>
    </row>
    <row r="20" spans="1:5" x14ac:dyDescent="0.25">
      <c r="A20" s="1" t="s">
        <v>19</v>
      </c>
      <c r="B20">
        <v>0</v>
      </c>
      <c r="C20">
        <v>0</v>
      </c>
      <c r="D20">
        <v>0</v>
      </c>
      <c r="E20">
        <v>0</v>
      </c>
    </row>
    <row r="21" spans="1:5" x14ac:dyDescent="0.25">
      <c r="A21" s="1" t="s">
        <v>20</v>
      </c>
      <c r="B21">
        <v>0</v>
      </c>
      <c r="C21">
        <v>0</v>
      </c>
      <c r="D21">
        <v>0</v>
      </c>
      <c r="E21">
        <v>0</v>
      </c>
    </row>
    <row r="22" spans="1:5" x14ac:dyDescent="0.25">
      <c r="A22" s="1" t="s">
        <v>21</v>
      </c>
      <c r="B22">
        <v>0</v>
      </c>
      <c r="C22">
        <v>0</v>
      </c>
      <c r="D22">
        <v>0</v>
      </c>
      <c r="E22">
        <v>0</v>
      </c>
    </row>
    <row r="23" spans="1:5" x14ac:dyDescent="0.25">
      <c r="A23" s="1" t="s">
        <v>22</v>
      </c>
      <c r="B23">
        <v>0</v>
      </c>
      <c r="C23">
        <v>0</v>
      </c>
      <c r="D23">
        <v>0</v>
      </c>
      <c r="E23">
        <v>0</v>
      </c>
    </row>
    <row r="24" spans="1:5" x14ac:dyDescent="0.25">
      <c r="A24" s="1" t="s">
        <v>23</v>
      </c>
      <c r="B24">
        <v>0</v>
      </c>
      <c r="C24">
        <v>0</v>
      </c>
      <c r="D24">
        <v>0</v>
      </c>
      <c r="E24">
        <v>0</v>
      </c>
    </row>
    <row r="25" spans="1:5" x14ac:dyDescent="0.25">
      <c r="A25" s="1" t="s">
        <v>24</v>
      </c>
      <c r="B25">
        <v>0</v>
      </c>
      <c r="C25">
        <v>0</v>
      </c>
      <c r="D25">
        <v>0</v>
      </c>
      <c r="E25">
        <v>0</v>
      </c>
    </row>
    <row r="26" spans="1:5" x14ac:dyDescent="0.25">
      <c r="A26" s="1" t="s">
        <v>25</v>
      </c>
      <c r="B26">
        <v>0</v>
      </c>
      <c r="C26">
        <v>0</v>
      </c>
      <c r="D26">
        <v>0</v>
      </c>
      <c r="E26">
        <v>0</v>
      </c>
    </row>
    <row r="27" spans="1:5" x14ac:dyDescent="0.25">
      <c r="A27" s="1" t="s">
        <v>26</v>
      </c>
      <c r="B27">
        <v>0</v>
      </c>
      <c r="C27">
        <v>0</v>
      </c>
      <c r="D27">
        <v>0</v>
      </c>
      <c r="E27">
        <v>0</v>
      </c>
    </row>
    <row r="28" spans="1:5" x14ac:dyDescent="0.25">
      <c r="A28" s="1" t="s">
        <v>27</v>
      </c>
      <c r="B28">
        <v>0</v>
      </c>
      <c r="C28">
        <v>0</v>
      </c>
      <c r="D28">
        <v>0</v>
      </c>
      <c r="E28">
        <v>0</v>
      </c>
    </row>
    <row r="29" spans="1:5" x14ac:dyDescent="0.25">
      <c r="A29" s="1" t="s">
        <v>28</v>
      </c>
      <c r="B29">
        <v>0</v>
      </c>
      <c r="C29">
        <v>0</v>
      </c>
      <c r="D29">
        <v>0</v>
      </c>
      <c r="E29">
        <v>0</v>
      </c>
    </row>
    <row r="30" spans="1:5" x14ac:dyDescent="0.25">
      <c r="A30" s="1" t="s">
        <v>29</v>
      </c>
      <c r="B30">
        <v>0</v>
      </c>
      <c r="C30">
        <v>0</v>
      </c>
      <c r="D30">
        <v>0</v>
      </c>
      <c r="E30">
        <v>0</v>
      </c>
    </row>
    <row r="31" spans="1:5" x14ac:dyDescent="0.25">
      <c r="A31" s="1" t="s">
        <v>30</v>
      </c>
      <c r="B31">
        <v>0</v>
      </c>
      <c r="C31">
        <v>0</v>
      </c>
      <c r="D31">
        <v>0</v>
      </c>
      <c r="E31">
        <v>0</v>
      </c>
    </row>
    <row r="32" spans="1:5" x14ac:dyDescent="0.25">
      <c r="A32" s="1" t="s">
        <v>31</v>
      </c>
      <c r="B32">
        <v>0</v>
      </c>
      <c r="C32">
        <v>0</v>
      </c>
      <c r="D32">
        <v>0</v>
      </c>
      <c r="E32">
        <v>0</v>
      </c>
    </row>
    <row r="33" spans="1:5" x14ac:dyDescent="0.25">
      <c r="A33" s="1" t="s">
        <v>32</v>
      </c>
      <c r="B33">
        <v>0</v>
      </c>
      <c r="C33">
        <v>0</v>
      </c>
      <c r="D33">
        <v>0</v>
      </c>
      <c r="E33">
        <v>0</v>
      </c>
    </row>
    <row r="34" spans="1:5" x14ac:dyDescent="0.25">
      <c r="A34" s="1" t="s">
        <v>33</v>
      </c>
      <c r="B34">
        <v>0</v>
      </c>
      <c r="C34">
        <v>0</v>
      </c>
      <c r="D34">
        <v>0</v>
      </c>
      <c r="E34">
        <v>0</v>
      </c>
    </row>
    <row r="35" spans="1:5" x14ac:dyDescent="0.25">
      <c r="A35" s="1" t="s">
        <v>34</v>
      </c>
      <c r="B35">
        <v>0</v>
      </c>
      <c r="C35">
        <v>0</v>
      </c>
      <c r="D35">
        <v>0</v>
      </c>
      <c r="E35">
        <v>0</v>
      </c>
    </row>
    <row r="36" spans="1:5" x14ac:dyDescent="0.25">
      <c r="A36" s="1" t="s">
        <v>35</v>
      </c>
      <c r="B36">
        <v>0</v>
      </c>
      <c r="C36">
        <v>0</v>
      </c>
      <c r="D36">
        <v>0</v>
      </c>
      <c r="E36">
        <v>0</v>
      </c>
    </row>
    <row r="37" spans="1:5" x14ac:dyDescent="0.25">
      <c r="A37" s="1" t="s">
        <v>36</v>
      </c>
      <c r="B37">
        <v>0</v>
      </c>
      <c r="C37">
        <v>0</v>
      </c>
      <c r="D37">
        <v>0</v>
      </c>
      <c r="E37">
        <v>0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7"/>
  <sheetViews>
    <sheetView workbookViewId="0">
      <selection activeCell="K44" sqref="K44"/>
    </sheetView>
  </sheetViews>
  <sheetFormatPr baseColWidth="10" defaultRowHeight="15" x14ac:dyDescent="0.25"/>
  <sheetData>
    <row r="1" spans="1:5" x14ac:dyDescent="0.25">
      <c r="A1" t="s">
        <v>0</v>
      </c>
      <c r="B1">
        <v>2018</v>
      </c>
      <c r="C1">
        <v>2020</v>
      </c>
      <c r="D1">
        <v>2030</v>
      </c>
      <c r="E1">
        <v>2050</v>
      </c>
    </row>
    <row r="2" spans="1:5" x14ac:dyDescent="0.25">
      <c r="A2" s="1" t="s">
        <v>1</v>
      </c>
      <c r="B2">
        <v>0</v>
      </c>
      <c r="C2">
        <v>0</v>
      </c>
      <c r="D2">
        <v>0</v>
      </c>
      <c r="E2">
        <v>0</v>
      </c>
    </row>
    <row r="3" spans="1:5" x14ac:dyDescent="0.25">
      <c r="A3" s="1" t="s">
        <v>2</v>
      </c>
      <c r="B3">
        <v>0</v>
      </c>
      <c r="C3">
        <v>0</v>
      </c>
      <c r="D3">
        <v>0</v>
      </c>
      <c r="E3">
        <v>0</v>
      </c>
    </row>
    <row r="4" spans="1:5" x14ac:dyDescent="0.25">
      <c r="A4" s="1" t="s">
        <v>3</v>
      </c>
      <c r="B4">
        <v>0</v>
      </c>
      <c r="C4">
        <v>0</v>
      </c>
      <c r="D4">
        <v>0</v>
      </c>
      <c r="E4">
        <v>0</v>
      </c>
    </row>
    <row r="5" spans="1:5" x14ac:dyDescent="0.25">
      <c r="A5" s="1" t="s">
        <v>4</v>
      </c>
      <c r="B5">
        <v>0</v>
      </c>
      <c r="C5">
        <v>0</v>
      </c>
      <c r="D5">
        <v>0</v>
      </c>
      <c r="E5">
        <v>0</v>
      </c>
    </row>
    <row r="6" spans="1:5" x14ac:dyDescent="0.25">
      <c r="A6" s="1" t="s">
        <v>5</v>
      </c>
      <c r="B6">
        <v>0</v>
      </c>
      <c r="C6">
        <v>0</v>
      </c>
      <c r="D6">
        <v>0</v>
      </c>
      <c r="E6">
        <v>0</v>
      </c>
    </row>
    <row r="7" spans="1:5" x14ac:dyDescent="0.25">
      <c r="A7" s="1" t="s">
        <v>6</v>
      </c>
      <c r="B7">
        <v>0</v>
      </c>
      <c r="C7">
        <v>0</v>
      </c>
      <c r="D7">
        <v>0</v>
      </c>
      <c r="E7">
        <v>0</v>
      </c>
    </row>
    <row r="8" spans="1:5" x14ac:dyDescent="0.25">
      <c r="A8" s="1" t="s">
        <v>7</v>
      </c>
      <c r="B8">
        <v>0</v>
      </c>
      <c r="C8">
        <v>0</v>
      </c>
      <c r="D8">
        <v>0</v>
      </c>
      <c r="E8">
        <v>0</v>
      </c>
    </row>
    <row r="9" spans="1:5" x14ac:dyDescent="0.25">
      <c r="A9" s="1" t="s">
        <v>8</v>
      </c>
      <c r="B9">
        <v>0</v>
      </c>
      <c r="C9">
        <v>0</v>
      </c>
      <c r="D9">
        <v>0</v>
      </c>
      <c r="E9">
        <v>0</v>
      </c>
    </row>
    <row r="10" spans="1:5" x14ac:dyDescent="0.25">
      <c r="A10" s="1" t="s">
        <v>9</v>
      </c>
      <c r="B10">
        <v>0</v>
      </c>
      <c r="C10">
        <v>0</v>
      </c>
      <c r="D10">
        <v>0</v>
      </c>
      <c r="E10">
        <v>0</v>
      </c>
    </row>
    <row r="11" spans="1:5" x14ac:dyDescent="0.25">
      <c r="A11" s="1" t="s">
        <v>10</v>
      </c>
      <c r="B11">
        <v>0</v>
      </c>
      <c r="C11">
        <v>0</v>
      </c>
      <c r="D11">
        <v>0</v>
      </c>
      <c r="E11">
        <v>0</v>
      </c>
    </row>
    <row r="12" spans="1:5" x14ac:dyDescent="0.25">
      <c r="A12" s="1" t="s">
        <v>11</v>
      </c>
      <c r="B12">
        <v>0</v>
      </c>
      <c r="C12">
        <v>0</v>
      </c>
      <c r="D12">
        <v>0</v>
      </c>
      <c r="E12">
        <v>0</v>
      </c>
    </row>
    <row r="13" spans="1:5" x14ac:dyDescent="0.25">
      <c r="A13" s="1" t="s">
        <v>12</v>
      </c>
      <c r="B13">
        <v>0</v>
      </c>
      <c r="C13">
        <v>0</v>
      </c>
      <c r="D13">
        <v>0</v>
      </c>
      <c r="E13">
        <v>0</v>
      </c>
    </row>
    <row r="14" spans="1:5" x14ac:dyDescent="0.25">
      <c r="A14" s="1" t="s">
        <v>13</v>
      </c>
      <c r="B14">
        <v>0</v>
      </c>
      <c r="C14">
        <v>0</v>
      </c>
      <c r="D14">
        <v>0</v>
      </c>
      <c r="E14">
        <v>0</v>
      </c>
    </row>
    <row r="15" spans="1:5" x14ac:dyDescent="0.25">
      <c r="A15" s="1" t="s">
        <v>14</v>
      </c>
      <c r="B15">
        <v>0</v>
      </c>
      <c r="C15">
        <v>0</v>
      </c>
      <c r="D15">
        <v>0</v>
      </c>
      <c r="E15">
        <v>0</v>
      </c>
    </row>
    <row r="16" spans="1:5" x14ac:dyDescent="0.25">
      <c r="A16" s="1" t="s">
        <v>15</v>
      </c>
      <c r="B16">
        <v>0</v>
      </c>
      <c r="C16">
        <v>0</v>
      </c>
      <c r="D16">
        <v>0</v>
      </c>
      <c r="E16">
        <v>0</v>
      </c>
    </row>
    <row r="17" spans="1:5" x14ac:dyDescent="0.25">
      <c r="A17" s="1" t="s">
        <v>16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s="1" t="s">
        <v>17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s="1" t="s">
        <v>18</v>
      </c>
      <c r="B19">
        <v>0</v>
      </c>
      <c r="C19">
        <v>0</v>
      </c>
      <c r="D19">
        <v>0</v>
      </c>
      <c r="E19">
        <v>0</v>
      </c>
    </row>
    <row r="20" spans="1:5" x14ac:dyDescent="0.25">
      <c r="A20" s="1" t="s">
        <v>19</v>
      </c>
      <c r="B20">
        <v>0</v>
      </c>
      <c r="C20">
        <v>0</v>
      </c>
      <c r="D20">
        <v>0</v>
      </c>
      <c r="E20">
        <v>0</v>
      </c>
    </row>
    <row r="21" spans="1:5" x14ac:dyDescent="0.25">
      <c r="A21" s="1" t="s">
        <v>20</v>
      </c>
      <c r="B21">
        <v>0</v>
      </c>
      <c r="C21">
        <v>0</v>
      </c>
      <c r="D21">
        <v>0</v>
      </c>
      <c r="E21">
        <v>0</v>
      </c>
    </row>
    <row r="22" spans="1:5" x14ac:dyDescent="0.25">
      <c r="A22" s="1" t="s">
        <v>21</v>
      </c>
      <c r="B22">
        <v>0</v>
      </c>
      <c r="C22">
        <v>0</v>
      </c>
      <c r="D22">
        <v>0</v>
      </c>
      <c r="E22">
        <v>0</v>
      </c>
    </row>
    <row r="23" spans="1:5" x14ac:dyDescent="0.25">
      <c r="A23" s="1" t="s">
        <v>22</v>
      </c>
      <c r="B23">
        <v>0</v>
      </c>
      <c r="C23">
        <v>0</v>
      </c>
      <c r="D23">
        <v>0</v>
      </c>
      <c r="E23">
        <v>0</v>
      </c>
    </row>
    <row r="24" spans="1:5" x14ac:dyDescent="0.25">
      <c r="A24" s="1" t="s">
        <v>23</v>
      </c>
      <c r="B24">
        <v>0</v>
      </c>
      <c r="C24">
        <v>0</v>
      </c>
      <c r="D24">
        <v>0</v>
      </c>
      <c r="E24">
        <v>0</v>
      </c>
    </row>
    <row r="25" spans="1:5" x14ac:dyDescent="0.25">
      <c r="A25" s="1" t="s">
        <v>24</v>
      </c>
      <c r="B25">
        <v>0</v>
      </c>
      <c r="C25">
        <v>0</v>
      </c>
      <c r="D25">
        <v>0</v>
      </c>
      <c r="E25">
        <v>0</v>
      </c>
    </row>
    <row r="26" spans="1:5" x14ac:dyDescent="0.25">
      <c r="A26" s="1" t="s">
        <v>25</v>
      </c>
      <c r="B26">
        <v>0</v>
      </c>
      <c r="C26">
        <v>0</v>
      </c>
      <c r="D26">
        <v>0</v>
      </c>
      <c r="E26">
        <v>0</v>
      </c>
    </row>
    <row r="27" spans="1:5" x14ac:dyDescent="0.25">
      <c r="A27" s="1" t="s">
        <v>26</v>
      </c>
      <c r="B27">
        <v>0</v>
      </c>
      <c r="C27">
        <v>0</v>
      </c>
      <c r="D27">
        <v>0</v>
      </c>
      <c r="E27">
        <v>0</v>
      </c>
    </row>
    <row r="28" spans="1:5" x14ac:dyDescent="0.25">
      <c r="A28" s="1" t="s">
        <v>27</v>
      </c>
      <c r="B28">
        <v>0</v>
      </c>
      <c r="C28">
        <v>0</v>
      </c>
      <c r="D28">
        <v>0</v>
      </c>
      <c r="E28">
        <v>0</v>
      </c>
    </row>
    <row r="29" spans="1:5" x14ac:dyDescent="0.25">
      <c r="A29" s="1" t="s">
        <v>28</v>
      </c>
      <c r="B29">
        <v>0</v>
      </c>
      <c r="C29">
        <v>0</v>
      </c>
      <c r="D29">
        <v>0</v>
      </c>
      <c r="E29">
        <v>0</v>
      </c>
    </row>
    <row r="30" spans="1:5" x14ac:dyDescent="0.25">
      <c r="A30" s="1" t="s">
        <v>29</v>
      </c>
      <c r="B30">
        <v>0</v>
      </c>
      <c r="C30">
        <v>0</v>
      </c>
      <c r="D30">
        <v>0</v>
      </c>
      <c r="E30">
        <v>0</v>
      </c>
    </row>
    <row r="31" spans="1:5" x14ac:dyDescent="0.25">
      <c r="A31" s="1" t="s">
        <v>30</v>
      </c>
      <c r="B31">
        <v>0</v>
      </c>
      <c r="C31">
        <v>0</v>
      </c>
      <c r="D31">
        <v>0</v>
      </c>
      <c r="E31">
        <v>0</v>
      </c>
    </row>
    <row r="32" spans="1:5" x14ac:dyDescent="0.25">
      <c r="A32" s="1" t="s">
        <v>31</v>
      </c>
      <c r="B32">
        <v>0</v>
      </c>
      <c r="C32">
        <v>0</v>
      </c>
      <c r="D32">
        <v>0</v>
      </c>
      <c r="E32">
        <v>0</v>
      </c>
    </row>
    <row r="33" spans="1:5" x14ac:dyDescent="0.25">
      <c r="A33" s="1" t="s">
        <v>32</v>
      </c>
      <c r="B33">
        <v>0</v>
      </c>
      <c r="C33">
        <v>0</v>
      </c>
      <c r="D33">
        <v>0</v>
      </c>
      <c r="E33">
        <v>0</v>
      </c>
    </row>
    <row r="34" spans="1:5" x14ac:dyDescent="0.25">
      <c r="A34" s="1" t="s">
        <v>33</v>
      </c>
      <c r="B34">
        <v>0</v>
      </c>
      <c r="C34">
        <v>0</v>
      </c>
      <c r="D34">
        <v>0</v>
      </c>
      <c r="E34">
        <v>0</v>
      </c>
    </row>
    <row r="35" spans="1:5" x14ac:dyDescent="0.25">
      <c r="A35" s="1" t="s">
        <v>34</v>
      </c>
      <c r="B35">
        <v>0</v>
      </c>
      <c r="C35">
        <v>0</v>
      </c>
      <c r="D35">
        <v>0</v>
      </c>
      <c r="E35">
        <v>0</v>
      </c>
    </row>
    <row r="36" spans="1:5" x14ac:dyDescent="0.25">
      <c r="A36" s="1" t="s">
        <v>35</v>
      </c>
      <c r="B36">
        <v>0</v>
      </c>
      <c r="C36">
        <v>0</v>
      </c>
      <c r="D36">
        <v>0</v>
      </c>
      <c r="E36">
        <v>0</v>
      </c>
    </row>
    <row r="37" spans="1:5" x14ac:dyDescent="0.25">
      <c r="A37" s="1" t="s">
        <v>36</v>
      </c>
      <c r="B37">
        <v>0</v>
      </c>
      <c r="C37">
        <v>0</v>
      </c>
      <c r="D37">
        <v>0</v>
      </c>
      <c r="E37">
        <v>0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37"/>
  <sheetViews>
    <sheetView topLeftCell="A9" workbookViewId="0">
      <selection activeCell="H28" sqref="H28"/>
    </sheetView>
  </sheetViews>
  <sheetFormatPr baseColWidth="10" defaultRowHeight="15" x14ac:dyDescent="0.25"/>
  <sheetData>
    <row r="1" spans="1:5" x14ac:dyDescent="0.25">
      <c r="A1" t="s">
        <v>0</v>
      </c>
      <c r="B1">
        <v>2018</v>
      </c>
      <c r="C1">
        <v>2020</v>
      </c>
      <c r="D1">
        <v>2030</v>
      </c>
      <c r="E1">
        <v>2050</v>
      </c>
    </row>
    <row r="2" spans="1:5" x14ac:dyDescent="0.25">
      <c r="A2" s="1" t="s">
        <v>1</v>
      </c>
      <c r="B2">
        <v>0</v>
      </c>
      <c r="C2">
        <v>0</v>
      </c>
      <c r="D2">
        <v>0</v>
      </c>
      <c r="E2">
        <v>0</v>
      </c>
    </row>
    <row r="3" spans="1:5" x14ac:dyDescent="0.25">
      <c r="A3" s="1" t="s">
        <v>2</v>
      </c>
      <c r="B3">
        <v>0</v>
      </c>
      <c r="C3">
        <v>0</v>
      </c>
      <c r="D3">
        <v>0</v>
      </c>
      <c r="E3">
        <v>0</v>
      </c>
    </row>
    <row r="4" spans="1:5" x14ac:dyDescent="0.25">
      <c r="A4" s="1" t="s">
        <v>3</v>
      </c>
      <c r="B4">
        <v>0</v>
      </c>
      <c r="C4">
        <v>0</v>
      </c>
      <c r="D4">
        <v>0</v>
      </c>
      <c r="E4">
        <v>0</v>
      </c>
    </row>
    <row r="5" spans="1:5" x14ac:dyDescent="0.25">
      <c r="A5" s="1" t="s">
        <v>4</v>
      </c>
      <c r="B5">
        <v>0</v>
      </c>
      <c r="C5">
        <v>0</v>
      </c>
      <c r="D5">
        <v>0</v>
      </c>
      <c r="E5">
        <v>0</v>
      </c>
    </row>
    <row r="6" spans="1:5" x14ac:dyDescent="0.25">
      <c r="A6" s="1" t="s">
        <v>5</v>
      </c>
      <c r="B6">
        <v>0</v>
      </c>
      <c r="C6">
        <v>0</v>
      </c>
      <c r="D6">
        <v>0</v>
      </c>
      <c r="E6">
        <v>0</v>
      </c>
    </row>
    <row r="7" spans="1:5" x14ac:dyDescent="0.25">
      <c r="A7" s="1" t="s">
        <v>6</v>
      </c>
      <c r="B7">
        <v>0</v>
      </c>
      <c r="C7">
        <v>0</v>
      </c>
      <c r="D7">
        <v>0</v>
      </c>
      <c r="E7">
        <v>0</v>
      </c>
    </row>
    <row r="8" spans="1:5" x14ac:dyDescent="0.25">
      <c r="A8" s="1" t="s">
        <v>7</v>
      </c>
      <c r="B8">
        <v>0</v>
      </c>
      <c r="C8">
        <v>0</v>
      </c>
      <c r="D8">
        <v>0</v>
      </c>
      <c r="E8">
        <v>0</v>
      </c>
    </row>
    <row r="9" spans="1:5" x14ac:dyDescent="0.25">
      <c r="A9" s="1" t="s">
        <v>8</v>
      </c>
      <c r="B9">
        <v>0</v>
      </c>
      <c r="C9">
        <v>0</v>
      </c>
      <c r="D9">
        <v>0</v>
      </c>
      <c r="E9">
        <v>0</v>
      </c>
    </row>
    <row r="10" spans="1:5" x14ac:dyDescent="0.25">
      <c r="A10" s="1" t="s">
        <v>9</v>
      </c>
      <c r="B10">
        <v>0</v>
      </c>
      <c r="C10">
        <v>0</v>
      </c>
      <c r="D10">
        <v>0</v>
      </c>
      <c r="E10">
        <v>0</v>
      </c>
    </row>
    <row r="11" spans="1:5" x14ac:dyDescent="0.25">
      <c r="A11" s="1" t="s">
        <v>10</v>
      </c>
      <c r="B11">
        <v>0</v>
      </c>
      <c r="C11">
        <v>0</v>
      </c>
      <c r="D11">
        <v>0</v>
      </c>
      <c r="E11">
        <v>0</v>
      </c>
    </row>
    <row r="12" spans="1:5" x14ac:dyDescent="0.25">
      <c r="A12" s="1" t="s">
        <v>11</v>
      </c>
      <c r="B12">
        <v>0</v>
      </c>
      <c r="C12">
        <v>0</v>
      </c>
      <c r="D12">
        <v>0</v>
      </c>
      <c r="E12">
        <v>0</v>
      </c>
    </row>
    <row r="13" spans="1:5" x14ac:dyDescent="0.25">
      <c r="A13" s="1" t="s">
        <v>12</v>
      </c>
      <c r="B13">
        <v>0</v>
      </c>
      <c r="C13">
        <v>0</v>
      </c>
      <c r="D13">
        <v>0</v>
      </c>
      <c r="E13">
        <v>0</v>
      </c>
    </row>
    <row r="14" spans="1:5" x14ac:dyDescent="0.25">
      <c r="A14" s="1" t="s">
        <v>13</v>
      </c>
      <c r="B14">
        <v>0</v>
      </c>
      <c r="C14">
        <v>0</v>
      </c>
      <c r="D14">
        <v>0</v>
      </c>
      <c r="E14">
        <v>0</v>
      </c>
    </row>
    <row r="15" spans="1:5" x14ac:dyDescent="0.25">
      <c r="A15" s="1" t="s">
        <v>14</v>
      </c>
      <c r="B15">
        <v>0</v>
      </c>
      <c r="C15">
        <v>0</v>
      </c>
      <c r="D15">
        <v>0</v>
      </c>
      <c r="E15">
        <v>0</v>
      </c>
    </row>
    <row r="16" spans="1:5" x14ac:dyDescent="0.25">
      <c r="A16" s="1" t="s">
        <v>15</v>
      </c>
      <c r="B16">
        <v>0</v>
      </c>
      <c r="C16">
        <v>0</v>
      </c>
      <c r="D16">
        <v>0</v>
      </c>
      <c r="E16">
        <v>0</v>
      </c>
    </row>
    <row r="17" spans="1:5" x14ac:dyDescent="0.25">
      <c r="A17" s="1" t="s">
        <v>16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s="1" t="s">
        <v>17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s="1" t="s">
        <v>18</v>
      </c>
      <c r="B19">
        <v>0</v>
      </c>
      <c r="C19">
        <v>0</v>
      </c>
      <c r="D19">
        <v>0</v>
      </c>
      <c r="E19">
        <v>0</v>
      </c>
    </row>
    <row r="20" spans="1:5" x14ac:dyDescent="0.25">
      <c r="A20" s="1" t="s">
        <v>19</v>
      </c>
      <c r="B20">
        <v>0</v>
      </c>
      <c r="C20">
        <v>0</v>
      </c>
      <c r="D20">
        <v>0</v>
      </c>
      <c r="E20">
        <v>0</v>
      </c>
    </row>
    <row r="21" spans="1:5" x14ac:dyDescent="0.25">
      <c r="A21" s="1" t="s">
        <v>20</v>
      </c>
      <c r="B21">
        <v>0</v>
      </c>
      <c r="C21">
        <v>0</v>
      </c>
      <c r="D21">
        <v>0</v>
      </c>
      <c r="E21">
        <v>0</v>
      </c>
    </row>
    <row r="22" spans="1:5" x14ac:dyDescent="0.25">
      <c r="A22" s="1" t="s">
        <v>21</v>
      </c>
      <c r="B22">
        <v>0</v>
      </c>
      <c r="C22">
        <v>0</v>
      </c>
      <c r="D22">
        <v>0</v>
      </c>
      <c r="E22">
        <v>0</v>
      </c>
    </row>
    <row r="23" spans="1:5" x14ac:dyDescent="0.25">
      <c r="A23" s="1" t="s">
        <v>22</v>
      </c>
      <c r="B23">
        <v>0</v>
      </c>
      <c r="C23">
        <v>0</v>
      </c>
      <c r="D23">
        <v>0</v>
      </c>
      <c r="E23">
        <v>0</v>
      </c>
    </row>
    <row r="24" spans="1:5" x14ac:dyDescent="0.25">
      <c r="A24" s="1" t="s">
        <v>23</v>
      </c>
      <c r="B24">
        <v>0</v>
      </c>
      <c r="C24">
        <v>0</v>
      </c>
      <c r="D24">
        <v>0</v>
      </c>
      <c r="E24">
        <v>0</v>
      </c>
    </row>
    <row r="25" spans="1:5" x14ac:dyDescent="0.25">
      <c r="A25" s="1" t="s">
        <v>24</v>
      </c>
      <c r="B25">
        <v>0</v>
      </c>
      <c r="C25">
        <v>0</v>
      </c>
      <c r="D25">
        <v>0</v>
      </c>
      <c r="E25">
        <v>0</v>
      </c>
    </row>
    <row r="26" spans="1:5" x14ac:dyDescent="0.25">
      <c r="A26" s="1" t="s">
        <v>25</v>
      </c>
      <c r="B26">
        <v>0</v>
      </c>
      <c r="C26">
        <v>0</v>
      </c>
      <c r="D26">
        <v>0</v>
      </c>
      <c r="E26">
        <v>0</v>
      </c>
    </row>
    <row r="27" spans="1:5" x14ac:dyDescent="0.25">
      <c r="A27" s="1" t="s">
        <v>26</v>
      </c>
      <c r="B27">
        <v>0</v>
      </c>
      <c r="C27">
        <v>0</v>
      </c>
      <c r="D27">
        <v>0</v>
      </c>
      <c r="E27">
        <v>0</v>
      </c>
    </row>
    <row r="28" spans="1:5" x14ac:dyDescent="0.25">
      <c r="A28" s="1" t="s">
        <v>27</v>
      </c>
      <c r="B28">
        <v>0</v>
      </c>
      <c r="C28">
        <v>0</v>
      </c>
      <c r="D28">
        <v>0</v>
      </c>
      <c r="E28">
        <v>0</v>
      </c>
    </row>
    <row r="29" spans="1:5" x14ac:dyDescent="0.25">
      <c r="A29" s="1" t="s">
        <v>28</v>
      </c>
      <c r="B29">
        <v>0</v>
      </c>
      <c r="C29">
        <v>0</v>
      </c>
      <c r="D29">
        <v>0</v>
      </c>
      <c r="E29">
        <v>0</v>
      </c>
    </row>
    <row r="30" spans="1:5" x14ac:dyDescent="0.25">
      <c r="A30" s="1" t="s">
        <v>29</v>
      </c>
      <c r="B30">
        <v>0</v>
      </c>
      <c r="C30">
        <v>0</v>
      </c>
      <c r="D30">
        <v>0</v>
      </c>
      <c r="E30">
        <v>0</v>
      </c>
    </row>
    <row r="31" spans="1:5" x14ac:dyDescent="0.25">
      <c r="A31" s="1" t="s">
        <v>30</v>
      </c>
      <c r="B31">
        <v>0</v>
      </c>
      <c r="C31">
        <v>0</v>
      </c>
      <c r="D31">
        <v>0</v>
      </c>
      <c r="E31">
        <v>0</v>
      </c>
    </row>
    <row r="32" spans="1:5" x14ac:dyDescent="0.25">
      <c r="A32" s="1" t="s">
        <v>31</v>
      </c>
      <c r="B32">
        <v>0</v>
      </c>
      <c r="C32">
        <v>0</v>
      </c>
      <c r="D32">
        <v>0</v>
      </c>
      <c r="E32">
        <v>0</v>
      </c>
    </row>
    <row r="33" spans="1:5" x14ac:dyDescent="0.25">
      <c r="A33" s="1" t="s">
        <v>32</v>
      </c>
      <c r="B33">
        <v>0</v>
      </c>
      <c r="C33">
        <v>0</v>
      </c>
      <c r="D33">
        <v>0</v>
      </c>
      <c r="E33">
        <v>0</v>
      </c>
    </row>
    <row r="34" spans="1:5" x14ac:dyDescent="0.25">
      <c r="A34" s="1" t="s">
        <v>33</v>
      </c>
      <c r="B34">
        <v>0</v>
      </c>
      <c r="C34">
        <v>0</v>
      </c>
      <c r="D34">
        <v>0</v>
      </c>
      <c r="E34">
        <v>0</v>
      </c>
    </row>
    <row r="35" spans="1:5" x14ac:dyDescent="0.25">
      <c r="A35" s="1" t="s">
        <v>34</v>
      </c>
      <c r="B35">
        <v>0</v>
      </c>
      <c r="C35">
        <v>0</v>
      </c>
      <c r="D35">
        <v>0</v>
      </c>
      <c r="E35">
        <v>0</v>
      </c>
    </row>
    <row r="36" spans="1:5" x14ac:dyDescent="0.25">
      <c r="A36" s="1" t="s">
        <v>35</v>
      </c>
      <c r="B36">
        <v>0</v>
      </c>
      <c r="C36">
        <v>0</v>
      </c>
      <c r="D36">
        <v>0</v>
      </c>
      <c r="E36">
        <v>0</v>
      </c>
    </row>
    <row r="37" spans="1:5" x14ac:dyDescent="0.25">
      <c r="A37" s="1" t="s">
        <v>36</v>
      </c>
      <c r="B37">
        <v>0</v>
      </c>
      <c r="C37">
        <v>0</v>
      </c>
      <c r="D37">
        <v>0</v>
      </c>
      <c r="E37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7"/>
  <sheetViews>
    <sheetView workbookViewId="0">
      <selection activeCell="B41" sqref="B41"/>
    </sheetView>
  </sheetViews>
  <sheetFormatPr baseColWidth="10" defaultRowHeight="15" x14ac:dyDescent="0.25"/>
  <sheetData>
    <row r="1" spans="1:3" x14ac:dyDescent="0.25">
      <c r="A1" t="s">
        <v>0</v>
      </c>
      <c r="B1" t="s">
        <v>48</v>
      </c>
    </row>
    <row r="2" spans="1:3" x14ac:dyDescent="0.25">
      <c r="A2" t="s">
        <v>1</v>
      </c>
      <c r="B2">
        <v>4</v>
      </c>
    </row>
    <row r="3" spans="1:3" x14ac:dyDescent="0.25">
      <c r="A3" t="s">
        <v>2</v>
      </c>
      <c r="B3">
        <v>5</v>
      </c>
    </row>
    <row r="4" spans="1:3" x14ac:dyDescent="0.25">
      <c r="A4" t="s">
        <v>3</v>
      </c>
      <c r="B4">
        <v>5</v>
      </c>
    </row>
    <row r="5" spans="1:3" x14ac:dyDescent="0.25">
      <c r="A5" t="s">
        <v>4</v>
      </c>
      <c r="B5">
        <v>3</v>
      </c>
    </row>
    <row r="6" spans="1:3" x14ac:dyDescent="0.25">
      <c r="A6" t="s">
        <v>5</v>
      </c>
      <c r="B6">
        <v>1</v>
      </c>
      <c r="C6" t="s">
        <v>49</v>
      </c>
    </row>
    <row r="7" spans="1:3" x14ac:dyDescent="0.25">
      <c r="A7" t="s">
        <v>6</v>
      </c>
      <c r="B7">
        <v>4</v>
      </c>
    </row>
    <row r="8" spans="1:3" x14ac:dyDescent="0.25">
      <c r="A8" t="s">
        <v>7</v>
      </c>
      <c r="B8">
        <v>5</v>
      </c>
    </row>
    <row r="9" spans="1:3" x14ac:dyDescent="0.25">
      <c r="A9" t="s">
        <v>8</v>
      </c>
      <c r="B9">
        <v>5</v>
      </c>
    </row>
    <row r="10" spans="1:3" x14ac:dyDescent="0.25">
      <c r="A10" t="s">
        <v>9</v>
      </c>
      <c r="B10">
        <v>5</v>
      </c>
    </row>
    <row r="11" spans="1:3" x14ac:dyDescent="0.25">
      <c r="A11" t="s">
        <v>10</v>
      </c>
      <c r="B11">
        <v>4</v>
      </c>
    </row>
    <row r="12" spans="1:3" x14ac:dyDescent="0.25">
      <c r="A12" t="s">
        <v>11</v>
      </c>
      <c r="B12">
        <v>5</v>
      </c>
    </row>
    <row r="13" spans="1:3" x14ac:dyDescent="0.25">
      <c r="A13" t="s">
        <v>12</v>
      </c>
      <c r="B13">
        <v>5</v>
      </c>
    </row>
    <row r="14" spans="1:3" x14ac:dyDescent="0.25">
      <c r="A14" t="s">
        <v>13</v>
      </c>
      <c r="B14">
        <v>5</v>
      </c>
    </row>
    <row r="15" spans="1:3" x14ac:dyDescent="0.25">
      <c r="A15" t="s">
        <v>14</v>
      </c>
      <c r="B15">
        <v>5</v>
      </c>
    </row>
    <row r="16" spans="1:3" x14ac:dyDescent="0.25">
      <c r="A16" t="s">
        <v>15</v>
      </c>
      <c r="B16">
        <v>5</v>
      </c>
    </row>
    <row r="17" spans="1:2" x14ac:dyDescent="0.25">
      <c r="A17" t="s">
        <v>16</v>
      </c>
      <c r="B17">
        <v>2</v>
      </c>
    </row>
    <row r="18" spans="1:2" x14ac:dyDescent="0.25">
      <c r="A18" t="s">
        <v>17</v>
      </c>
      <c r="B18">
        <v>5</v>
      </c>
    </row>
    <row r="19" spans="1:2" x14ac:dyDescent="0.25">
      <c r="A19" t="s">
        <v>18</v>
      </c>
      <c r="B19">
        <v>5</v>
      </c>
    </row>
    <row r="20" spans="1:2" x14ac:dyDescent="0.25">
      <c r="A20" t="s">
        <v>19</v>
      </c>
      <c r="B20">
        <v>2</v>
      </c>
    </row>
    <row r="21" spans="1:2" x14ac:dyDescent="0.25">
      <c r="A21" t="s">
        <v>20</v>
      </c>
      <c r="B21">
        <v>4</v>
      </c>
    </row>
    <row r="22" spans="1:2" x14ac:dyDescent="0.25">
      <c r="A22" t="s">
        <v>21</v>
      </c>
      <c r="B22">
        <v>5</v>
      </c>
    </row>
    <row r="23" spans="1:2" x14ac:dyDescent="0.25">
      <c r="A23" t="s">
        <v>22</v>
      </c>
      <c r="B23">
        <v>5</v>
      </c>
    </row>
    <row r="24" spans="1:2" x14ac:dyDescent="0.25">
      <c r="A24" t="s">
        <v>23</v>
      </c>
      <c r="B24">
        <v>5</v>
      </c>
    </row>
    <row r="25" spans="1:2" x14ac:dyDescent="0.25">
      <c r="A25" t="s">
        <v>24</v>
      </c>
      <c r="B25">
        <v>5</v>
      </c>
    </row>
    <row r="26" spans="1:2" x14ac:dyDescent="0.25">
      <c r="A26" t="s">
        <v>25</v>
      </c>
      <c r="B26">
        <v>5</v>
      </c>
    </row>
    <row r="27" spans="1:2" x14ac:dyDescent="0.25">
      <c r="A27" t="s">
        <v>26</v>
      </c>
      <c r="B27">
        <v>5</v>
      </c>
    </row>
    <row r="28" spans="1:2" x14ac:dyDescent="0.25">
      <c r="A28" t="s">
        <v>27</v>
      </c>
      <c r="B28">
        <v>3</v>
      </c>
    </row>
    <row r="29" spans="1:2" x14ac:dyDescent="0.25">
      <c r="A29" t="s">
        <v>28</v>
      </c>
      <c r="B29">
        <v>3</v>
      </c>
    </row>
    <row r="30" spans="1:2" x14ac:dyDescent="0.25">
      <c r="A30" t="s">
        <v>29</v>
      </c>
      <c r="B30">
        <v>3</v>
      </c>
    </row>
    <row r="31" spans="1:2" x14ac:dyDescent="0.25">
      <c r="A31" t="s">
        <v>30</v>
      </c>
      <c r="B31">
        <v>1</v>
      </c>
    </row>
    <row r="32" spans="1:2" x14ac:dyDescent="0.25">
      <c r="A32" t="s">
        <v>31</v>
      </c>
      <c r="B32">
        <v>3</v>
      </c>
    </row>
    <row r="33" spans="1:2" x14ac:dyDescent="0.25">
      <c r="A33" t="s">
        <v>32</v>
      </c>
      <c r="B33">
        <v>5</v>
      </c>
    </row>
    <row r="34" spans="1:2" x14ac:dyDescent="0.25">
      <c r="A34" t="s">
        <v>33</v>
      </c>
      <c r="B34">
        <v>5</v>
      </c>
    </row>
    <row r="35" spans="1:2" x14ac:dyDescent="0.25">
      <c r="A35" t="s">
        <v>34</v>
      </c>
      <c r="B35">
        <v>5</v>
      </c>
    </row>
    <row r="36" spans="1:2" x14ac:dyDescent="0.25">
      <c r="A36" t="s">
        <v>35</v>
      </c>
      <c r="B36">
        <v>5</v>
      </c>
    </row>
    <row r="37" spans="1:2" x14ac:dyDescent="0.25">
      <c r="A37" t="s">
        <v>36</v>
      </c>
      <c r="B37">
        <v>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7"/>
  <sheetViews>
    <sheetView workbookViewId="0">
      <selection activeCell="H9" sqref="H9"/>
    </sheetView>
  </sheetViews>
  <sheetFormatPr baseColWidth="10" defaultRowHeight="15" x14ac:dyDescent="0.25"/>
  <sheetData>
    <row r="1" spans="1:8" x14ac:dyDescent="0.25">
      <c r="A1" t="s">
        <v>0</v>
      </c>
      <c r="B1">
        <v>2018</v>
      </c>
      <c r="C1">
        <v>2020</v>
      </c>
      <c r="D1">
        <v>2030</v>
      </c>
      <c r="E1">
        <v>2050</v>
      </c>
    </row>
    <row r="2" spans="1:8" x14ac:dyDescent="0.25">
      <c r="A2" s="1" t="s">
        <v>1</v>
      </c>
      <c r="B2" s="5">
        <f>hydrogen_car_ref!B2</f>
        <v>0</v>
      </c>
      <c r="C2" s="5">
        <f>hydrogen_car_ref!C2</f>
        <v>0</v>
      </c>
      <c r="D2" s="5">
        <f>hydrogen_car_ref!D2</f>
        <v>0.02</v>
      </c>
      <c r="E2" s="5">
        <f>hydrogen_car_ref!E2</f>
        <v>2.5313530224472858E-2</v>
      </c>
    </row>
    <row r="3" spans="1:8" x14ac:dyDescent="0.25">
      <c r="A3" s="1" t="s">
        <v>2</v>
      </c>
      <c r="B3" s="5">
        <f>hydrogen_car_ref!B3</f>
        <v>0</v>
      </c>
      <c r="C3" s="5">
        <f>hydrogen_car_ref!C3</f>
        <v>0</v>
      </c>
      <c r="D3" s="5">
        <f>hydrogen_car_ref!D3</f>
        <v>0.02</v>
      </c>
      <c r="E3" s="5">
        <f>hydrogen_car_ref!E3</f>
        <v>2.340878644827878E-2</v>
      </c>
    </row>
    <row r="4" spans="1:8" x14ac:dyDescent="0.25">
      <c r="A4" s="1" t="s">
        <v>3</v>
      </c>
      <c r="B4" s="5">
        <f>hydrogen_car_ref!B4</f>
        <v>0</v>
      </c>
      <c r="C4" s="5">
        <f>hydrogen_car_ref!C4</f>
        <v>0</v>
      </c>
      <c r="D4" s="5">
        <f>hydrogen_car_ref!D4</f>
        <v>0.02</v>
      </c>
      <c r="E4" s="5">
        <f>hydrogen_car_ref!E4</f>
        <v>2.340878644827878E-2</v>
      </c>
    </row>
    <row r="5" spans="1:8" x14ac:dyDescent="0.25">
      <c r="A5" s="1" t="s">
        <v>4</v>
      </c>
      <c r="B5" s="5">
        <f>hydrogen_car_ref!B5</f>
        <v>0</v>
      </c>
      <c r="C5" s="5">
        <f>hydrogen_car_ref!C5</f>
        <v>0</v>
      </c>
      <c r="D5" s="5">
        <f>hydrogen_car_ref!D5</f>
        <v>0.02</v>
      </c>
      <c r="E5" s="5">
        <f>hydrogen_car_ref!E5</f>
        <v>3.1950971026446069E-2</v>
      </c>
    </row>
    <row r="6" spans="1:8" x14ac:dyDescent="0.25">
      <c r="A6" s="1" t="s">
        <v>5</v>
      </c>
      <c r="B6" s="5">
        <f>hydrogen_car_ref!B6</f>
        <v>6.2893081761006297E-4</v>
      </c>
      <c r="C6" s="5">
        <f>hydrogen_car_ref!C6</f>
        <v>6.2893081761006297E-4</v>
      </c>
      <c r="D6" s="5">
        <v>3</v>
      </c>
      <c r="E6" s="5">
        <v>20</v>
      </c>
      <c r="G6" t="s">
        <v>54</v>
      </c>
      <c r="H6" t="s">
        <v>55</v>
      </c>
    </row>
    <row r="7" spans="1:8" x14ac:dyDescent="0.25">
      <c r="A7" s="1" t="s">
        <v>6</v>
      </c>
      <c r="B7" s="5">
        <f>hydrogen_car_ref!B7</f>
        <v>0</v>
      </c>
      <c r="C7" s="5">
        <f>hydrogen_car_ref!C7</f>
        <v>0</v>
      </c>
      <c r="D7" s="5">
        <f>hydrogen_car_ref!D7</f>
        <v>0.02</v>
      </c>
      <c r="E7" s="5">
        <f>hydrogen_car_ref!E7</f>
        <v>2.5313530224472858E-2</v>
      </c>
      <c r="H7" t="s">
        <v>56</v>
      </c>
    </row>
    <row r="8" spans="1:8" x14ac:dyDescent="0.25">
      <c r="A8" s="1" t="s">
        <v>7</v>
      </c>
      <c r="B8" s="5">
        <f>hydrogen_car_ref!B8</f>
        <v>0</v>
      </c>
      <c r="C8" s="5">
        <f>hydrogen_car_ref!C8</f>
        <v>0</v>
      </c>
      <c r="D8" s="5">
        <f>hydrogen_car_ref!D8</f>
        <v>0.02</v>
      </c>
      <c r="E8" s="5">
        <f>hydrogen_car_ref!E8</f>
        <v>2.340878644827878E-2</v>
      </c>
      <c r="H8" t="s">
        <v>57</v>
      </c>
    </row>
    <row r="9" spans="1:8" x14ac:dyDescent="0.25">
      <c r="A9" s="1" t="s">
        <v>8</v>
      </c>
      <c r="B9" s="5">
        <f>hydrogen_car_ref!B9</f>
        <v>0</v>
      </c>
      <c r="C9" s="5">
        <f>hydrogen_car_ref!C9</f>
        <v>0</v>
      </c>
      <c r="D9" s="5">
        <f>hydrogen_car_ref!D9</f>
        <v>0.02</v>
      </c>
      <c r="E9" s="5">
        <f>hydrogen_car_ref!E9</f>
        <v>2.340878644827878E-2</v>
      </c>
    </row>
    <row r="10" spans="1:8" x14ac:dyDescent="0.25">
      <c r="A10" s="1" t="s">
        <v>9</v>
      </c>
      <c r="B10" s="5">
        <f>hydrogen_car_ref!B10</f>
        <v>0</v>
      </c>
      <c r="C10" s="5">
        <f>hydrogen_car_ref!C10</f>
        <v>0</v>
      </c>
      <c r="D10" s="5">
        <f>hydrogen_car_ref!D10</f>
        <v>0.02</v>
      </c>
      <c r="E10" s="5">
        <f>hydrogen_car_ref!E10</f>
        <v>2.340878644827878E-2</v>
      </c>
    </row>
    <row r="11" spans="1:8" x14ac:dyDescent="0.25">
      <c r="A11" s="1" t="s">
        <v>10</v>
      </c>
      <c r="B11" s="5">
        <f>hydrogen_car_ref!B11</f>
        <v>0</v>
      </c>
      <c r="C11" s="5">
        <f>hydrogen_car_ref!C11</f>
        <v>0</v>
      </c>
      <c r="D11" s="5">
        <f>hydrogen_car_ref!D11</f>
        <v>0.02</v>
      </c>
      <c r="E11" s="5">
        <f>hydrogen_car_ref!E11</f>
        <v>2.5313530224472858E-2</v>
      </c>
    </row>
    <row r="12" spans="1:8" x14ac:dyDescent="0.25">
      <c r="A12" s="1" t="s">
        <v>11</v>
      </c>
      <c r="B12" s="5">
        <f>hydrogen_car_ref!B12</f>
        <v>0</v>
      </c>
      <c r="C12" s="5">
        <f>hydrogen_car_ref!C12</f>
        <v>0</v>
      </c>
      <c r="D12" s="5">
        <f>hydrogen_car_ref!D12</f>
        <v>0.02</v>
      </c>
      <c r="E12" s="5">
        <f>hydrogen_car_ref!E12</f>
        <v>2.340878644827878E-2</v>
      </c>
    </row>
    <row r="13" spans="1:8" x14ac:dyDescent="0.25">
      <c r="A13" s="1" t="s">
        <v>12</v>
      </c>
      <c r="B13" s="5">
        <f>hydrogen_car_ref!B13</f>
        <v>0</v>
      </c>
      <c r="C13" s="5">
        <f>hydrogen_car_ref!C13</f>
        <v>0</v>
      </c>
      <c r="D13" s="5">
        <f>hydrogen_car_ref!D13</f>
        <v>0.02</v>
      </c>
      <c r="E13" s="5">
        <f>hydrogen_car_ref!E13</f>
        <v>2.340878644827878E-2</v>
      </c>
    </row>
    <row r="14" spans="1:8" x14ac:dyDescent="0.25">
      <c r="A14" s="1" t="s">
        <v>13</v>
      </c>
      <c r="B14" s="5">
        <f>hydrogen_car_ref!B14</f>
        <v>0</v>
      </c>
      <c r="C14" s="5">
        <f>hydrogen_car_ref!C14</f>
        <v>0</v>
      </c>
      <c r="D14" s="5">
        <f>hydrogen_car_ref!D14</f>
        <v>0.02</v>
      </c>
      <c r="E14" s="5">
        <f>hydrogen_car_ref!E14</f>
        <v>2.340878644827878E-2</v>
      </c>
    </row>
    <row r="15" spans="1:8" x14ac:dyDescent="0.25">
      <c r="A15" s="1" t="s">
        <v>14</v>
      </c>
      <c r="B15" s="5">
        <f>hydrogen_car_ref!B15</f>
        <v>0</v>
      </c>
      <c r="C15" s="5">
        <f>hydrogen_car_ref!C15</f>
        <v>0</v>
      </c>
      <c r="D15" s="5">
        <f>hydrogen_car_ref!D15</f>
        <v>0.02</v>
      </c>
      <c r="E15" s="5">
        <f>hydrogen_car_ref!E15</f>
        <v>2.340878644827878E-2</v>
      </c>
    </row>
    <row r="16" spans="1:8" x14ac:dyDescent="0.25">
      <c r="A16" s="1" t="s">
        <v>15</v>
      </c>
      <c r="B16" s="5">
        <f>hydrogen_car_ref!B16</f>
        <v>0</v>
      </c>
      <c r="C16" s="5">
        <f>hydrogen_car_ref!C16</f>
        <v>0</v>
      </c>
      <c r="D16" s="5">
        <f>hydrogen_car_ref!D16</f>
        <v>0.02</v>
      </c>
      <c r="E16" s="5">
        <f>hydrogen_car_ref!E16</f>
        <v>2.340878644827878E-2</v>
      </c>
    </row>
    <row r="17" spans="1:5" x14ac:dyDescent="0.25">
      <c r="A17" s="1" t="s">
        <v>16</v>
      </c>
      <c r="B17" s="5">
        <f>hydrogen_car_ref!B17</f>
        <v>0</v>
      </c>
      <c r="C17" s="5">
        <f>hydrogen_car_ref!C17</f>
        <v>0</v>
      </c>
      <c r="D17" s="5">
        <f>hydrogen_car_ref!D17</f>
        <v>0.02</v>
      </c>
      <c r="E17" s="5">
        <f>hydrogen_car_ref!E17</f>
        <v>3.7261185217778645E-2</v>
      </c>
    </row>
    <row r="18" spans="1:5" x14ac:dyDescent="0.25">
      <c r="A18" s="1" t="s">
        <v>17</v>
      </c>
      <c r="B18" s="5">
        <f>hydrogen_car_ref!B18</f>
        <v>0</v>
      </c>
      <c r="C18" s="5">
        <f>hydrogen_car_ref!C18</f>
        <v>0</v>
      </c>
      <c r="D18" s="5">
        <f>hydrogen_car_ref!D18</f>
        <v>0.02</v>
      </c>
      <c r="E18" s="5">
        <f>hydrogen_car_ref!E18</f>
        <v>2.340878644827878E-2</v>
      </c>
    </row>
    <row r="19" spans="1:5" x14ac:dyDescent="0.25">
      <c r="A19" s="1" t="s">
        <v>18</v>
      </c>
      <c r="B19" s="5">
        <f>hydrogen_car_ref!B19</f>
        <v>0</v>
      </c>
      <c r="C19" s="5">
        <f>hydrogen_car_ref!C19</f>
        <v>0</v>
      </c>
      <c r="D19" s="5">
        <f>hydrogen_car_ref!D19</f>
        <v>0.02</v>
      </c>
      <c r="E19" s="5">
        <f>hydrogen_car_ref!E19</f>
        <v>2.340878644827878E-2</v>
      </c>
    </row>
    <row r="20" spans="1:5" x14ac:dyDescent="0.25">
      <c r="A20" s="1" t="s">
        <v>19</v>
      </c>
      <c r="B20" s="5">
        <f>hydrogen_car_ref!B20</f>
        <v>0</v>
      </c>
      <c r="C20" s="5">
        <f>hydrogen_car_ref!C20</f>
        <v>0</v>
      </c>
      <c r="D20" s="5">
        <f>hydrogen_car_ref!D20</f>
        <v>0.02</v>
      </c>
      <c r="E20" s="5">
        <f>hydrogen_car_ref!E20</f>
        <v>3.7261185217778645E-2</v>
      </c>
    </row>
    <row r="21" spans="1:5" x14ac:dyDescent="0.25">
      <c r="A21" s="1" t="s">
        <v>20</v>
      </c>
      <c r="B21" s="5">
        <f>hydrogen_car_ref!B21</f>
        <v>0</v>
      </c>
      <c r="C21" s="5">
        <f>hydrogen_car_ref!C21</f>
        <v>0</v>
      </c>
      <c r="D21" s="5">
        <f>hydrogen_car_ref!D21</f>
        <v>0.02</v>
      </c>
      <c r="E21" s="5">
        <f>hydrogen_car_ref!E21</f>
        <v>2.5313530224472858E-2</v>
      </c>
    </row>
    <row r="22" spans="1:5" x14ac:dyDescent="0.25">
      <c r="A22" s="1" t="s">
        <v>21</v>
      </c>
      <c r="B22" s="5">
        <f>hydrogen_car_ref!B22</f>
        <v>0</v>
      </c>
      <c r="C22" s="5">
        <f>hydrogen_car_ref!C22</f>
        <v>0</v>
      </c>
      <c r="D22" s="5">
        <f>hydrogen_car_ref!D22</f>
        <v>0.02</v>
      </c>
      <c r="E22" s="5">
        <f>hydrogen_car_ref!E22</f>
        <v>2.340878644827878E-2</v>
      </c>
    </row>
    <row r="23" spans="1:5" x14ac:dyDescent="0.25">
      <c r="A23" s="1" t="s">
        <v>22</v>
      </c>
      <c r="B23" s="5">
        <f>hydrogen_car_ref!B23</f>
        <v>0</v>
      </c>
      <c r="C23" s="5">
        <f>hydrogen_car_ref!C23</f>
        <v>0</v>
      </c>
      <c r="D23" s="5">
        <f>hydrogen_car_ref!D23</f>
        <v>0.02</v>
      </c>
      <c r="E23" s="5">
        <f>hydrogen_car_ref!E23</f>
        <v>2.340878644827878E-2</v>
      </c>
    </row>
    <row r="24" spans="1:5" x14ac:dyDescent="0.25">
      <c r="A24" s="1" t="s">
        <v>23</v>
      </c>
      <c r="B24" s="5">
        <f>hydrogen_car_ref!B24</f>
        <v>0</v>
      </c>
      <c r="C24" s="5">
        <f>hydrogen_car_ref!C24</f>
        <v>0</v>
      </c>
      <c r="D24" s="5">
        <f>hydrogen_car_ref!D24</f>
        <v>0.02</v>
      </c>
      <c r="E24" s="5">
        <f>hydrogen_car_ref!E24</f>
        <v>2.340878644827878E-2</v>
      </c>
    </row>
    <row r="25" spans="1:5" x14ac:dyDescent="0.25">
      <c r="A25" s="1" t="s">
        <v>24</v>
      </c>
      <c r="B25" s="5">
        <f>hydrogen_car_ref!B25</f>
        <v>0</v>
      </c>
      <c r="C25" s="5">
        <f>hydrogen_car_ref!C25</f>
        <v>0</v>
      </c>
      <c r="D25" s="5">
        <f>hydrogen_car_ref!D25</f>
        <v>0.02</v>
      </c>
      <c r="E25" s="5">
        <f>hydrogen_car_ref!E25</f>
        <v>2.340878644827878E-2</v>
      </c>
    </row>
    <row r="26" spans="1:5" x14ac:dyDescent="0.25">
      <c r="A26" s="1" t="s">
        <v>25</v>
      </c>
      <c r="B26" s="5">
        <f>hydrogen_car_ref!B26</f>
        <v>0</v>
      </c>
      <c r="C26" s="5">
        <f>hydrogen_car_ref!C26</f>
        <v>0</v>
      </c>
      <c r="D26" s="5">
        <f>hydrogen_car_ref!D26</f>
        <v>0.02</v>
      </c>
      <c r="E26" s="5">
        <f>hydrogen_car_ref!E26</f>
        <v>2.340878644827878E-2</v>
      </c>
    </row>
    <row r="27" spans="1:5" x14ac:dyDescent="0.25">
      <c r="A27" s="1" t="s">
        <v>26</v>
      </c>
      <c r="B27" s="5">
        <f>hydrogen_car_ref!B27</f>
        <v>0</v>
      </c>
      <c r="C27" s="5">
        <f>hydrogen_car_ref!C27</f>
        <v>0</v>
      </c>
      <c r="D27" s="5">
        <f>hydrogen_car_ref!D27</f>
        <v>0.02</v>
      </c>
      <c r="E27" s="5">
        <f>hydrogen_car_ref!E27</f>
        <v>2.340878644827878E-2</v>
      </c>
    </row>
    <row r="28" spans="1:5" x14ac:dyDescent="0.25">
      <c r="A28" s="1" t="s">
        <v>27</v>
      </c>
      <c r="B28" s="5">
        <f>hydrogen_car_ref!B28</f>
        <v>0</v>
      </c>
      <c r="C28" s="5">
        <f>hydrogen_car_ref!C28</f>
        <v>0</v>
      </c>
      <c r="D28" s="5">
        <f>hydrogen_car_ref!D28</f>
        <v>0.02</v>
      </c>
      <c r="E28" s="5">
        <f>hydrogen_car_ref!E28</f>
        <v>3.1950971026446069E-2</v>
      </c>
    </row>
    <row r="29" spans="1:5" x14ac:dyDescent="0.25">
      <c r="A29" s="1" t="s">
        <v>28</v>
      </c>
      <c r="B29" s="5">
        <f>hydrogen_car_ref!B29</f>
        <v>0</v>
      </c>
      <c r="C29" s="5">
        <f>hydrogen_car_ref!C29</f>
        <v>0</v>
      </c>
      <c r="D29" s="5">
        <f>hydrogen_car_ref!D29</f>
        <v>0.02</v>
      </c>
      <c r="E29" s="5">
        <f>hydrogen_car_ref!E29</f>
        <v>3.1950971026446069E-2</v>
      </c>
    </row>
    <row r="30" spans="1:5" x14ac:dyDescent="0.25">
      <c r="A30" s="1" t="s">
        <v>29</v>
      </c>
      <c r="B30" s="5">
        <f>hydrogen_car_ref!B30</f>
        <v>0</v>
      </c>
      <c r="C30" s="5">
        <f>hydrogen_car_ref!C30</f>
        <v>0</v>
      </c>
      <c r="D30" s="5">
        <f>hydrogen_car_ref!D30</f>
        <v>0.02</v>
      </c>
      <c r="E30" s="5">
        <f>hydrogen_car_ref!E30</f>
        <v>3.1950971026446069E-2</v>
      </c>
    </row>
    <row r="31" spans="1:5" x14ac:dyDescent="0.25">
      <c r="A31" s="1" t="s">
        <v>30</v>
      </c>
      <c r="B31" s="5">
        <f>hydrogen_car_ref!B31</f>
        <v>0.02</v>
      </c>
      <c r="C31" s="5">
        <f>hydrogen_car_ref!C31</f>
        <v>0.02</v>
      </c>
      <c r="D31" s="5">
        <f>hydrogen_car_ref!D31</f>
        <v>8.1761006289308185</v>
      </c>
      <c r="E31" s="5">
        <f>hydrogen_car_ref!E31</f>
        <v>47.169811320754718</v>
      </c>
    </row>
    <row r="32" spans="1:5" x14ac:dyDescent="0.25">
      <c r="A32" s="1" t="s">
        <v>31</v>
      </c>
      <c r="B32" s="5">
        <f>hydrogen_car_ref!B32</f>
        <v>0</v>
      </c>
      <c r="C32" s="5">
        <f>hydrogen_car_ref!C32</f>
        <v>0</v>
      </c>
      <c r="D32" s="5">
        <f>hydrogen_car_ref!D32</f>
        <v>0.02</v>
      </c>
      <c r="E32" s="5">
        <f>hydrogen_car_ref!E32</f>
        <v>3.1950971026446069E-2</v>
      </c>
    </row>
    <row r="33" spans="1:5" x14ac:dyDescent="0.25">
      <c r="A33" s="1" t="s">
        <v>32</v>
      </c>
      <c r="B33" s="5">
        <f>hydrogen_car_ref!B33</f>
        <v>0</v>
      </c>
      <c r="C33" s="5">
        <f>hydrogen_car_ref!C33</f>
        <v>0</v>
      </c>
      <c r="D33" s="5">
        <f>hydrogen_car_ref!D33</f>
        <v>0.02</v>
      </c>
      <c r="E33" s="5">
        <f>hydrogen_car_ref!E33</f>
        <v>2.340878644827878E-2</v>
      </c>
    </row>
    <row r="34" spans="1:5" x14ac:dyDescent="0.25">
      <c r="A34" s="1" t="s">
        <v>33</v>
      </c>
      <c r="B34" s="5">
        <f>hydrogen_car_ref!B34</f>
        <v>0</v>
      </c>
      <c r="C34" s="5">
        <f>hydrogen_car_ref!C34</f>
        <v>0</v>
      </c>
      <c r="D34" s="5">
        <f>hydrogen_car_ref!D34</f>
        <v>0.02</v>
      </c>
      <c r="E34" s="5">
        <f>hydrogen_car_ref!E34</f>
        <v>2.340878644827878E-2</v>
      </c>
    </row>
    <row r="35" spans="1:5" x14ac:dyDescent="0.25">
      <c r="A35" s="1" t="s">
        <v>34</v>
      </c>
      <c r="B35" s="5">
        <f>hydrogen_car_ref!B35</f>
        <v>0</v>
      </c>
      <c r="C35" s="5">
        <f>hydrogen_car_ref!C35</f>
        <v>0</v>
      </c>
      <c r="D35" s="5">
        <f>hydrogen_car_ref!D35</f>
        <v>0.02</v>
      </c>
      <c r="E35" s="5">
        <f>hydrogen_car_ref!E35</f>
        <v>2.340878644827878E-2</v>
      </c>
    </row>
    <row r="36" spans="1:5" x14ac:dyDescent="0.25">
      <c r="A36" s="1" t="s">
        <v>35</v>
      </c>
      <c r="B36" s="5">
        <f>hydrogen_car_ref!B36</f>
        <v>0</v>
      </c>
      <c r="C36" s="5">
        <f>hydrogen_car_ref!C36</f>
        <v>0</v>
      </c>
      <c r="D36" s="5">
        <f>hydrogen_car_ref!D36</f>
        <v>0.02</v>
      </c>
      <c r="E36" s="5">
        <f>hydrogen_car_ref!E36</f>
        <v>2.340878644827878E-2</v>
      </c>
    </row>
    <row r="37" spans="1:5" x14ac:dyDescent="0.25">
      <c r="A37" s="1" t="s">
        <v>36</v>
      </c>
      <c r="B37" s="5">
        <f>hydrogen_car_ref!B37</f>
        <v>0</v>
      </c>
      <c r="C37" s="5">
        <f>hydrogen_car_ref!C37</f>
        <v>0</v>
      </c>
      <c r="D37" s="5">
        <f>hydrogen_car_ref!D37</f>
        <v>0.02</v>
      </c>
      <c r="E37" s="5">
        <f>hydrogen_car_ref!E37</f>
        <v>2.340878644827878E-2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7"/>
  <sheetViews>
    <sheetView workbookViewId="0">
      <selection activeCell="D28" sqref="D28"/>
    </sheetView>
  </sheetViews>
  <sheetFormatPr baseColWidth="10" defaultRowHeight="15" x14ac:dyDescent="0.25"/>
  <sheetData>
    <row r="1" spans="1:5" x14ac:dyDescent="0.25">
      <c r="A1" t="s">
        <v>0</v>
      </c>
      <c r="B1">
        <v>2018</v>
      </c>
      <c r="C1">
        <v>2020</v>
      </c>
      <c r="D1">
        <v>2030</v>
      </c>
      <c r="E1">
        <v>2050</v>
      </c>
    </row>
    <row r="2" spans="1:5" x14ac:dyDescent="0.25">
      <c r="A2" s="1" t="s">
        <v>1</v>
      </c>
      <c r="B2">
        <v>0</v>
      </c>
      <c r="C2">
        <v>0</v>
      </c>
      <c r="D2">
        <v>0</v>
      </c>
      <c r="E2">
        <v>0</v>
      </c>
    </row>
    <row r="3" spans="1:5" x14ac:dyDescent="0.25">
      <c r="A3" s="1" t="s">
        <v>2</v>
      </c>
      <c r="B3">
        <v>0</v>
      </c>
      <c r="C3">
        <v>0</v>
      </c>
      <c r="D3">
        <v>0</v>
      </c>
      <c r="E3">
        <v>0</v>
      </c>
    </row>
    <row r="4" spans="1:5" x14ac:dyDescent="0.25">
      <c r="A4" s="1" t="s">
        <v>3</v>
      </c>
      <c r="B4">
        <v>0</v>
      </c>
      <c r="C4">
        <v>0</v>
      </c>
      <c r="D4">
        <v>0</v>
      </c>
      <c r="E4">
        <v>0</v>
      </c>
    </row>
    <row r="5" spans="1:5" x14ac:dyDescent="0.25">
      <c r="A5" s="1" t="s">
        <v>4</v>
      </c>
      <c r="B5">
        <v>0</v>
      </c>
      <c r="C5">
        <v>0</v>
      </c>
      <c r="D5">
        <v>0</v>
      </c>
      <c r="E5">
        <v>0</v>
      </c>
    </row>
    <row r="6" spans="1:5" x14ac:dyDescent="0.25">
      <c r="A6" s="1" t="s">
        <v>5</v>
      </c>
      <c r="B6">
        <v>0</v>
      </c>
      <c r="C6">
        <v>0</v>
      </c>
      <c r="D6">
        <v>0</v>
      </c>
      <c r="E6">
        <v>0</v>
      </c>
    </row>
    <row r="7" spans="1:5" x14ac:dyDescent="0.25">
      <c r="A7" s="1" t="s">
        <v>6</v>
      </c>
      <c r="B7">
        <v>0</v>
      </c>
      <c r="C7">
        <v>0</v>
      </c>
      <c r="D7">
        <v>0</v>
      </c>
      <c r="E7">
        <v>0</v>
      </c>
    </row>
    <row r="8" spans="1:5" x14ac:dyDescent="0.25">
      <c r="A8" s="1" t="s">
        <v>7</v>
      </c>
      <c r="B8">
        <v>0</v>
      </c>
      <c r="C8">
        <v>0</v>
      </c>
      <c r="D8">
        <v>0</v>
      </c>
      <c r="E8">
        <v>0</v>
      </c>
    </row>
    <row r="9" spans="1:5" x14ac:dyDescent="0.25">
      <c r="A9" s="1" t="s">
        <v>8</v>
      </c>
      <c r="B9">
        <v>0</v>
      </c>
      <c r="C9">
        <v>0</v>
      </c>
      <c r="D9">
        <v>0</v>
      </c>
      <c r="E9">
        <v>0</v>
      </c>
    </row>
    <row r="10" spans="1:5" x14ac:dyDescent="0.25">
      <c r="A10" s="1" t="s">
        <v>9</v>
      </c>
      <c r="B10">
        <v>0</v>
      </c>
      <c r="C10">
        <v>0</v>
      </c>
      <c r="D10">
        <v>0</v>
      </c>
      <c r="E10">
        <v>0</v>
      </c>
    </row>
    <row r="11" spans="1:5" x14ac:dyDescent="0.25">
      <c r="A11" s="1" t="s">
        <v>10</v>
      </c>
      <c r="B11">
        <v>0</v>
      </c>
      <c r="C11">
        <v>0</v>
      </c>
      <c r="D11">
        <v>0</v>
      </c>
      <c r="E11">
        <v>0</v>
      </c>
    </row>
    <row r="12" spans="1:5" x14ac:dyDescent="0.25">
      <c r="A12" s="1" t="s">
        <v>11</v>
      </c>
      <c r="B12">
        <v>0</v>
      </c>
      <c r="C12">
        <v>0</v>
      </c>
      <c r="D12">
        <v>0</v>
      </c>
      <c r="E12">
        <v>0</v>
      </c>
    </row>
    <row r="13" spans="1:5" x14ac:dyDescent="0.25">
      <c r="A13" s="1" t="s">
        <v>12</v>
      </c>
      <c r="B13">
        <v>0</v>
      </c>
      <c r="C13">
        <v>0</v>
      </c>
      <c r="D13">
        <v>0</v>
      </c>
      <c r="E13">
        <v>0</v>
      </c>
    </row>
    <row r="14" spans="1:5" x14ac:dyDescent="0.25">
      <c r="A14" s="1" t="s">
        <v>13</v>
      </c>
      <c r="B14">
        <v>0</v>
      </c>
      <c r="C14">
        <v>0</v>
      </c>
      <c r="D14">
        <v>0</v>
      </c>
      <c r="E14">
        <v>0</v>
      </c>
    </row>
    <row r="15" spans="1:5" x14ac:dyDescent="0.25">
      <c r="A15" s="1" t="s">
        <v>14</v>
      </c>
      <c r="B15">
        <v>0</v>
      </c>
      <c r="C15">
        <v>0</v>
      </c>
      <c r="D15">
        <v>0</v>
      </c>
      <c r="E15">
        <v>0</v>
      </c>
    </row>
    <row r="16" spans="1:5" x14ac:dyDescent="0.25">
      <c r="A16" s="1" t="s">
        <v>15</v>
      </c>
      <c r="B16">
        <v>0</v>
      </c>
      <c r="C16">
        <v>0</v>
      </c>
      <c r="D16">
        <v>0</v>
      </c>
      <c r="E16">
        <v>0</v>
      </c>
    </row>
    <row r="17" spans="1:5" x14ac:dyDescent="0.25">
      <c r="A17" s="1" t="s">
        <v>16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s="1" t="s">
        <v>17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s="1" t="s">
        <v>18</v>
      </c>
      <c r="B19">
        <v>0</v>
      </c>
      <c r="C19">
        <v>0</v>
      </c>
      <c r="D19">
        <v>0</v>
      </c>
      <c r="E19">
        <v>0</v>
      </c>
    </row>
    <row r="20" spans="1:5" x14ac:dyDescent="0.25">
      <c r="A20" s="1" t="s">
        <v>19</v>
      </c>
      <c r="B20">
        <v>0</v>
      </c>
      <c r="C20">
        <v>0</v>
      </c>
      <c r="D20">
        <v>0</v>
      </c>
      <c r="E20">
        <v>0</v>
      </c>
    </row>
    <row r="21" spans="1:5" x14ac:dyDescent="0.25">
      <c r="A21" s="1" t="s">
        <v>20</v>
      </c>
      <c r="B21">
        <v>0</v>
      </c>
      <c r="C21">
        <v>0</v>
      </c>
      <c r="D21">
        <v>0</v>
      </c>
      <c r="E21">
        <v>0</v>
      </c>
    </row>
    <row r="22" spans="1:5" x14ac:dyDescent="0.25">
      <c r="A22" s="1" t="s">
        <v>21</v>
      </c>
      <c r="B22">
        <v>0</v>
      </c>
      <c r="C22">
        <v>0</v>
      </c>
      <c r="D22">
        <v>0</v>
      </c>
      <c r="E22">
        <v>0</v>
      </c>
    </row>
    <row r="23" spans="1:5" x14ac:dyDescent="0.25">
      <c r="A23" s="1" t="s">
        <v>22</v>
      </c>
      <c r="B23">
        <v>0</v>
      </c>
      <c r="C23">
        <v>0</v>
      </c>
      <c r="D23">
        <v>0</v>
      </c>
      <c r="E23">
        <v>0</v>
      </c>
    </row>
    <row r="24" spans="1:5" x14ac:dyDescent="0.25">
      <c r="A24" s="1" t="s">
        <v>23</v>
      </c>
      <c r="B24">
        <v>0</v>
      </c>
      <c r="C24">
        <v>0</v>
      </c>
      <c r="D24">
        <v>0</v>
      </c>
      <c r="E24">
        <v>0</v>
      </c>
    </row>
    <row r="25" spans="1:5" x14ac:dyDescent="0.25">
      <c r="A25" s="1" t="s">
        <v>24</v>
      </c>
      <c r="B25">
        <v>0</v>
      </c>
      <c r="C25">
        <v>0</v>
      </c>
      <c r="D25">
        <v>0</v>
      </c>
      <c r="E25">
        <v>0</v>
      </c>
    </row>
    <row r="26" spans="1:5" x14ac:dyDescent="0.25">
      <c r="A26" s="1" t="s">
        <v>25</v>
      </c>
      <c r="B26">
        <v>0</v>
      </c>
      <c r="C26">
        <v>0</v>
      </c>
      <c r="D26">
        <v>0</v>
      </c>
      <c r="E26">
        <v>0</v>
      </c>
    </row>
    <row r="27" spans="1:5" x14ac:dyDescent="0.25">
      <c r="A27" s="1" t="s">
        <v>26</v>
      </c>
      <c r="B27">
        <v>0</v>
      </c>
      <c r="C27">
        <v>0</v>
      </c>
      <c r="D27">
        <v>0</v>
      </c>
      <c r="E27">
        <v>0</v>
      </c>
    </row>
    <row r="28" spans="1:5" x14ac:dyDescent="0.25">
      <c r="A28" s="1" t="s">
        <v>27</v>
      </c>
      <c r="B28">
        <v>0</v>
      </c>
      <c r="C28">
        <v>0</v>
      </c>
      <c r="D28">
        <v>0</v>
      </c>
      <c r="E28">
        <v>0</v>
      </c>
    </row>
    <row r="29" spans="1:5" x14ac:dyDescent="0.25">
      <c r="A29" s="1" t="s">
        <v>28</v>
      </c>
      <c r="B29">
        <v>0</v>
      </c>
      <c r="C29">
        <v>0</v>
      </c>
      <c r="D29">
        <v>0</v>
      </c>
      <c r="E29">
        <v>0</v>
      </c>
    </row>
    <row r="30" spans="1:5" x14ac:dyDescent="0.25">
      <c r="A30" s="1" t="s">
        <v>29</v>
      </c>
      <c r="B30">
        <v>0</v>
      </c>
      <c r="C30">
        <v>0</v>
      </c>
      <c r="D30">
        <v>0</v>
      </c>
      <c r="E30">
        <v>0</v>
      </c>
    </row>
    <row r="31" spans="1:5" x14ac:dyDescent="0.25">
      <c r="A31" s="1" t="s">
        <v>30</v>
      </c>
      <c r="B31">
        <v>0</v>
      </c>
      <c r="C31">
        <v>0</v>
      </c>
      <c r="D31">
        <v>0</v>
      </c>
      <c r="E31">
        <v>0</v>
      </c>
    </row>
    <row r="32" spans="1:5" x14ac:dyDescent="0.25">
      <c r="A32" s="1" t="s">
        <v>31</v>
      </c>
      <c r="B32">
        <v>0</v>
      </c>
      <c r="C32">
        <v>0</v>
      </c>
      <c r="D32">
        <v>0</v>
      </c>
      <c r="E32">
        <v>0</v>
      </c>
    </row>
    <row r="33" spans="1:5" x14ac:dyDescent="0.25">
      <c r="A33" s="1" t="s">
        <v>32</v>
      </c>
      <c r="B33">
        <v>0</v>
      </c>
      <c r="C33">
        <v>0</v>
      </c>
      <c r="D33">
        <v>0</v>
      </c>
      <c r="E33">
        <v>0</v>
      </c>
    </row>
    <row r="34" spans="1:5" x14ac:dyDescent="0.25">
      <c r="A34" s="1" t="s">
        <v>33</v>
      </c>
      <c r="B34">
        <v>0</v>
      </c>
      <c r="C34">
        <v>0</v>
      </c>
      <c r="D34">
        <v>0</v>
      </c>
      <c r="E34">
        <v>0</v>
      </c>
    </row>
    <row r="35" spans="1:5" x14ac:dyDescent="0.25">
      <c r="A35" s="1" t="s">
        <v>34</v>
      </c>
      <c r="B35">
        <v>0</v>
      </c>
      <c r="C35">
        <v>0</v>
      </c>
      <c r="D35">
        <v>0</v>
      </c>
      <c r="E35">
        <v>0</v>
      </c>
    </row>
    <row r="36" spans="1:5" x14ac:dyDescent="0.25">
      <c r="A36" s="1" t="s">
        <v>35</v>
      </c>
      <c r="B36">
        <v>0</v>
      </c>
      <c r="C36">
        <v>0</v>
      </c>
      <c r="D36">
        <v>0</v>
      </c>
      <c r="E36">
        <v>0</v>
      </c>
    </row>
    <row r="37" spans="1:5" x14ac:dyDescent="0.25">
      <c r="A37" s="1" t="s">
        <v>36</v>
      </c>
      <c r="B37">
        <v>0</v>
      </c>
      <c r="C37">
        <v>0</v>
      </c>
      <c r="D37">
        <v>0</v>
      </c>
      <c r="E37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7"/>
  <sheetViews>
    <sheetView workbookViewId="0">
      <selection activeCell="B2" sqref="B2:E37"/>
    </sheetView>
  </sheetViews>
  <sheetFormatPr baseColWidth="10" defaultRowHeight="15" x14ac:dyDescent="0.25"/>
  <sheetData>
    <row r="1" spans="1:5" x14ac:dyDescent="0.25">
      <c r="A1" t="s">
        <v>0</v>
      </c>
      <c r="B1">
        <v>2018</v>
      </c>
      <c r="C1">
        <v>2020</v>
      </c>
      <c r="D1">
        <v>2030</v>
      </c>
      <c r="E1">
        <v>2050</v>
      </c>
    </row>
    <row r="2" spans="1:5" x14ac:dyDescent="0.25">
      <c r="A2" s="1" t="s">
        <v>1</v>
      </c>
      <c r="B2">
        <v>0</v>
      </c>
      <c r="C2">
        <v>0</v>
      </c>
      <c r="D2">
        <v>0</v>
      </c>
      <c r="E2">
        <v>0</v>
      </c>
    </row>
    <row r="3" spans="1:5" x14ac:dyDescent="0.25">
      <c r="A3" s="1" t="s">
        <v>2</v>
      </c>
      <c r="B3">
        <v>0</v>
      </c>
      <c r="C3">
        <v>0</v>
      </c>
      <c r="D3">
        <v>0</v>
      </c>
      <c r="E3">
        <v>0</v>
      </c>
    </row>
    <row r="4" spans="1:5" x14ac:dyDescent="0.25">
      <c r="A4" s="1" t="s">
        <v>3</v>
      </c>
      <c r="B4">
        <v>0</v>
      </c>
      <c r="C4">
        <v>0</v>
      </c>
      <c r="D4">
        <v>0</v>
      </c>
      <c r="E4">
        <v>0</v>
      </c>
    </row>
    <row r="5" spans="1:5" x14ac:dyDescent="0.25">
      <c r="A5" s="1" t="s">
        <v>4</v>
      </c>
      <c r="B5">
        <v>0</v>
      </c>
      <c r="C5">
        <v>0</v>
      </c>
      <c r="D5">
        <v>0</v>
      </c>
      <c r="E5">
        <v>0</v>
      </c>
    </row>
    <row r="6" spans="1:5" x14ac:dyDescent="0.25">
      <c r="A6" s="1" t="s">
        <v>5</v>
      </c>
      <c r="B6">
        <v>0</v>
      </c>
      <c r="C6">
        <v>0</v>
      </c>
      <c r="D6">
        <v>0</v>
      </c>
      <c r="E6">
        <v>0</v>
      </c>
    </row>
    <row r="7" spans="1:5" x14ac:dyDescent="0.25">
      <c r="A7" s="1" t="s">
        <v>6</v>
      </c>
      <c r="B7">
        <v>0</v>
      </c>
      <c r="C7">
        <v>0</v>
      </c>
      <c r="D7">
        <v>0</v>
      </c>
      <c r="E7">
        <v>0</v>
      </c>
    </row>
    <row r="8" spans="1:5" x14ac:dyDescent="0.25">
      <c r="A8" s="1" t="s">
        <v>7</v>
      </c>
      <c r="B8">
        <v>0</v>
      </c>
      <c r="C8">
        <v>0</v>
      </c>
      <c r="D8">
        <v>0</v>
      </c>
      <c r="E8">
        <v>0</v>
      </c>
    </row>
    <row r="9" spans="1:5" x14ac:dyDescent="0.25">
      <c r="A9" s="1" t="s">
        <v>8</v>
      </c>
      <c r="B9">
        <v>0</v>
      </c>
      <c r="C9">
        <v>0</v>
      </c>
      <c r="D9">
        <v>0</v>
      </c>
      <c r="E9">
        <v>0</v>
      </c>
    </row>
    <row r="10" spans="1:5" x14ac:dyDescent="0.25">
      <c r="A10" s="1" t="s">
        <v>9</v>
      </c>
      <c r="B10">
        <v>0</v>
      </c>
      <c r="C10">
        <v>0</v>
      </c>
      <c r="D10">
        <v>0</v>
      </c>
      <c r="E10">
        <v>0</v>
      </c>
    </row>
    <row r="11" spans="1:5" x14ac:dyDescent="0.25">
      <c r="A11" s="1" t="s">
        <v>10</v>
      </c>
      <c r="B11">
        <v>0</v>
      </c>
      <c r="C11">
        <v>0</v>
      </c>
      <c r="D11">
        <v>0</v>
      </c>
      <c r="E11">
        <v>0</v>
      </c>
    </row>
    <row r="12" spans="1:5" x14ac:dyDescent="0.25">
      <c r="A12" s="1" t="s">
        <v>11</v>
      </c>
      <c r="B12">
        <v>0</v>
      </c>
      <c r="C12">
        <v>0</v>
      </c>
      <c r="D12">
        <v>0</v>
      </c>
      <c r="E12">
        <v>0</v>
      </c>
    </row>
    <row r="13" spans="1:5" x14ac:dyDescent="0.25">
      <c r="A13" s="1" t="s">
        <v>12</v>
      </c>
      <c r="B13">
        <v>0</v>
      </c>
      <c r="C13">
        <v>0</v>
      </c>
      <c r="D13">
        <v>0</v>
      </c>
      <c r="E13">
        <v>0</v>
      </c>
    </row>
    <row r="14" spans="1:5" x14ac:dyDescent="0.25">
      <c r="A14" s="1" t="s">
        <v>13</v>
      </c>
      <c r="B14">
        <v>0</v>
      </c>
      <c r="C14">
        <v>0</v>
      </c>
      <c r="D14">
        <v>0</v>
      </c>
      <c r="E14">
        <v>0</v>
      </c>
    </row>
    <row r="15" spans="1:5" x14ac:dyDescent="0.25">
      <c r="A15" s="1" t="s">
        <v>14</v>
      </c>
      <c r="B15">
        <v>0</v>
      </c>
      <c r="C15">
        <v>0</v>
      </c>
      <c r="D15">
        <v>0</v>
      </c>
      <c r="E15">
        <v>0</v>
      </c>
    </row>
    <row r="16" spans="1:5" x14ac:dyDescent="0.25">
      <c r="A16" s="1" t="s">
        <v>15</v>
      </c>
      <c r="B16">
        <v>0</v>
      </c>
      <c r="C16">
        <v>0</v>
      </c>
      <c r="D16">
        <v>0</v>
      </c>
      <c r="E16">
        <v>0</v>
      </c>
    </row>
    <row r="17" spans="1:5" x14ac:dyDescent="0.25">
      <c r="A17" s="1" t="s">
        <v>16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s="1" t="s">
        <v>17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s="1" t="s">
        <v>18</v>
      </c>
      <c r="B19">
        <v>0</v>
      </c>
      <c r="C19">
        <v>0</v>
      </c>
      <c r="D19">
        <v>0</v>
      </c>
      <c r="E19">
        <v>0</v>
      </c>
    </row>
    <row r="20" spans="1:5" x14ac:dyDescent="0.25">
      <c r="A20" s="1" t="s">
        <v>19</v>
      </c>
      <c r="B20">
        <v>0</v>
      </c>
      <c r="C20">
        <v>0</v>
      </c>
      <c r="D20">
        <v>0</v>
      </c>
      <c r="E20">
        <v>0</v>
      </c>
    </row>
    <row r="21" spans="1:5" x14ac:dyDescent="0.25">
      <c r="A21" s="1" t="s">
        <v>20</v>
      </c>
      <c r="B21">
        <v>0</v>
      </c>
      <c r="C21">
        <v>0</v>
      </c>
      <c r="D21">
        <v>0</v>
      </c>
      <c r="E21">
        <v>0</v>
      </c>
    </row>
    <row r="22" spans="1:5" x14ac:dyDescent="0.25">
      <c r="A22" s="1" t="s">
        <v>21</v>
      </c>
      <c r="B22">
        <v>0</v>
      </c>
      <c r="C22">
        <v>0</v>
      </c>
      <c r="D22">
        <v>0</v>
      </c>
      <c r="E22">
        <v>0</v>
      </c>
    </row>
    <row r="23" spans="1:5" x14ac:dyDescent="0.25">
      <c r="A23" s="1" t="s">
        <v>22</v>
      </c>
      <c r="B23">
        <v>0</v>
      </c>
      <c r="C23">
        <v>0</v>
      </c>
      <c r="D23">
        <v>0</v>
      </c>
      <c r="E23">
        <v>0</v>
      </c>
    </row>
    <row r="24" spans="1:5" x14ac:dyDescent="0.25">
      <c r="A24" s="1" t="s">
        <v>23</v>
      </c>
      <c r="B24">
        <v>0</v>
      </c>
      <c r="C24">
        <v>0</v>
      </c>
      <c r="D24">
        <v>0</v>
      </c>
      <c r="E24">
        <v>0</v>
      </c>
    </row>
    <row r="25" spans="1:5" x14ac:dyDescent="0.25">
      <c r="A25" s="1" t="s">
        <v>24</v>
      </c>
      <c r="B25">
        <v>0</v>
      </c>
      <c r="C25">
        <v>0</v>
      </c>
      <c r="D25">
        <v>0</v>
      </c>
      <c r="E25">
        <v>0</v>
      </c>
    </row>
    <row r="26" spans="1:5" x14ac:dyDescent="0.25">
      <c r="A26" s="1" t="s">
        <v>25</v>
      </c>
      <c r="B26">
        <v>0</v>
      </c>
      <c r="C26">
        <v>0</v>
      </c>
      <c r="D26">
        <v>0</v>
      </c>
      <c r="E26">
        <v>0</v>
      </c>
    </row>
    <row r="27" spans="1:5" x14ac:dyDescent="0.25">
      <c r="A27" s="1" t="s">
        <v>26</v>
      </c>
      <c r="B27">
        <v>0</v>
      </c>
      <c r="C27">
        <v>0</v>
      </c>
      <c r="D27">
        <v>0</v>
      </c>
      <c r="E27">
        <v>0</v>
      </c>
    </row>
    <row r="28" spans="1:5" x14ac:dyDescent="0.25">
      <c r="A28" s="1" t="s">
        <v>27</v>
      </c>
      <c r="B28">
        <v>0</v>
      </c>
      <c r="C28">
        <v>0</v>
      </c>
      <c r="D28">
        <v>0</v>
      </c>
      <c r="E28">
        <v>0</v>
      </c>
    </row>
    <row r="29" spans="1:5" x14ac:dyDescent="0.25">
      <c r="A29" s="1" t="s">
        <v>28</v>
      </c>
      <c r="B29">
        <v>0</v>
      </c>
      <c r="C29">
        <v>0</v>
      </c>
      <c r="D29">
        <v>0</v>
      </c>
      <c r="E29">
        <v>0</v>
      </c>
    </row>
    <row r="30" spans="1:5" x14ac:dyDescent="0.25">
      <c r="A30" s="1" t="s">
        <v>29</v>
      </c>
      <c r="B30">
        <v>0</v>
      </c>
      <c r="C30">
        <v>0</v>
      </c>
      <c r="D30">
        <v>0</v>
      </c>
      <c r="E30">
        <v>0</v>
      </c>
    </row>
    <row r="31" spans="1:5" x14ac:dyDescent="0.25">
      <c r="A31" s="1" t="s">
        <v>30</v>
      </c>
      <c r="B31">
        <v>0</v>
      </c>
      <c r="C31">
        <v>0</v>
      </c>
      <c r="D31">
        <v>0</v>
      </c>
      <c r="E31">
        <v>0</v>
      </c>
    </row>
    <row r="32" spans="1:5" x14ac:dyDescent="0.25">
      <c r="A32" s="1" t="s">
        <v>31</v>
      </c>
      <c r="B32">
        <v>0</v>
      </c>
      <c r="C32">
        <v>0</v>
      </c>
      <c r="D32">
        <v>0</v>
      </c>
      <c r="E32">
        <v>0</v>
      </c>
    </row>
    <row r="33" spans="1:5" x14ac:dyDescent="0.25">
      <c r="A33" s="1" t="s">
        <v>32</v>
      </c>
      <c r="B33">
        <v>0</v>
      </c>
      <c r="C33">
        <v>0</v>
      </c>
      <c r="D33">
        <v>0</v>
      </c>
      <c r="E33">
        <v>0</v>
      </c>
    </row>
    <row r="34" spans="1:5" x14ac:dyDescent="0.25">
      <c r="A34" s="1" t="s">
        <v>33</v>
      </c>
      <c r="B34">
        <v>0</v>
      </c>
      <c r="C34">
        <v>0</v>
      </c>
      <c r="D34">
        <v>0</v>
      </c>
      <c r="E34">
        <v>0</v>
      </c>
    </row>
    <row r="35" spans="1:5" x14ac:dyDescent="0.25">
      <c r="A35" s="1" t="s">
        <v>34</v>
      </c>
      <c r="B35">
        <v>0</v>
      </c>
      <c r="C35">
        <v>0</v>
      </c>
      <c r="D35">
        <v>0</v>
      </c>
      <c r="E35">
        <v>0</v>
      </c>
    </row>
    <row r="36" spans="1:5" x14ac:dyDescent="0.25">
      <c r="A36" s="1" t="s">
        <v>35</v>
      </c>
      <c r="B36">
        <v>0</v>
      </c>
      <c r="C36">
        <v>0</v>
      </c>
      <c r="D36">
        <v>0</v>
      </c>
      <c r="E36">
        <v>0</v>
      </c>
    </row>
    <row r="37" spans="1:5" x14ac:dyDescent="0.25">
      <c r="A37" s="1" t="s">
        <v>36</v>
      </c>
      <c r="B37">
        <v>0</v>
      </c>
      <c r="C37">
        <v>0</v>
      </c>
      <c r="D37">
        <v>0</v>
      </c>
      <c r="E37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E467-63D7-4DD3-A3EC-34F4D740E437}">
  <dimension ref="A1:E37"/>
  <sheetViews>
    <sheetView tabSelected="1" topLeftCell="A4" workbookViewId="0">
      <selection activeCell="F9" sqref="F9"/>
    </sheetView>
  </sheetViews>
  <sheetFormatPr baseColWidth="10" defaultRowHeight="15" x14ac:dyDescent="0.25"/>
  <sheetData>
    <row r="1" spans="1:5" x14ac:dyDescent="0.25">
      <c r="A1" t="s">
        <v>0</v>
      </c>
      <c r="B1">
        <v>2018</v>
      </c>
      <c r="C1">
        <v>2020</v>
      </c>
      <c r="D1">
        <v>2030</v>
      </c>
      <c r="E1">
        <v>2050</v>
      </c>
    </row>
    <row r="2" spans="1:5" x14ac:dyDescent="0.25">
      <c r="A2" s="1" t="s">
        <v>1</v>
      </c>
      <c r="B2">
        <v>0</v>
      </c>
      <c r="C2">
        <v>0</v>
      </c>
      <c r="D2" s="2">
        <v>0</v>
      </c>
      <c r="E2" s="2">
        <v>0</v>
      </c>
    </row>
    <row r="3" spans="1:5" x14ac:dyDescent="0.25">
      <c r="A3" s="1" t="s">
        <v>2</v>
      </c>
      <c r="B3">
        <v>0</v>
      </c>
      <c r="C3">
        <v>0</v>
      </c>
      <c r="D3" s="2">
        <v>0</v>
      </c>
      <c r="E3" s="2">
        <v>0</v>
      </c>
    </row>
    <row r="4" spans="1:5" x14ac:dyDescent="0.25">
      <c r="A4" s="1" t="s">
        <v>3</v>
      </c>
      <c r="B4">
        <v>0</v>
      </c>
      <c r="C4">
        <v>0</v>
      </c>
      <c r="D4" s="2">
        <v>0</v>
      </c>
      <c r="E4" s="2">
        <v>0</v>
      </c>
    </row>
    <row r="5" spans="1:5" x14ac:dyDescent="0.25">
      <c r="A5" s="1" t="s">
        <v>4</v>
      </c>
      <c r="B5">
        <v>0</v>
      </c>
      <c r="C5">
        <v>0</v>
      </c>
      <c r="D5" s="2">
        <v>0</v>
      </c>
      <c r="E5" s="2">
        <v>0</v>
      </c>
    </row>
    <row r="6" spans="1:5" x14ac:dyDescent="0.25">
      <c r="A6" s="1" t="s">
        <v>5</v>
      </c>
      <c r="B6">
        <v>0</v>
      </c>
      <c r="C6">
        <v>0</v>
      </c>
      <c r="D6" s="2">
        <v>0</v>
      </c>
      <c r="E6" s="2">
        <v>0</v>
      </c>
    </row>
    <row r="7" spans="1:5" x14ac:dyDescent="0.25">
      <c r="A7" s="1" t="s">
        <v>6</v>
      </c>
      <c r="B7">
        <v>0</v>
      </c>
      <c r="C7">
        <v>0</v>
      </c>
      <c r="D7" s="2">
        <v>0</v>
      </c>
      <c r="E7" s="2">
        <v>0</v>
      </c>
    </row>
    <row r="8" spans="1:5" x14ac:dyDescent="0.25">
      <c r="A8" s="1" t="s">
        <v>7</v>
      </c>
      <c r="B8">
        <v>0</v>
      </c>
      <c r="C8">
        <v>0</v>
      </c>
      <c r="D8" s="2">
        <v>0</v>
      </c>
      <c r="E8" s="2">
        <v>0</v>
      </c>
    </row>
    <row r="9" spans="1:5" x14ac:dyDescent="0.25">
      <c r="A9" s="1" t="s">
        <v>8</v>
      </c>
      <c r="B9">
        <v>0</v>
      </c>
      <c r="C9">
        <v>0</v>
      </c>
      <c r="D9" s="2">
        <v>0</v>
      </c>
      <c r="E9" s="2">
        <v>0</v>
      </c>
    </row>
    <row r="10" spans="1:5" x14ac:dyDescent="0.25">
      <c r="A10" s="1" t="s">
        <v>9</v>
      </c>
      <c r="B10">
        <v>0</v>
      </c>
      <c r="C10">
        <v>0</v>
      </c>
      <c r="D10" s="2">
        <v>0</v>
      </c>
      <c r="E10" s="2">
        <v>0</v>
      </c>
    </row>
    <row r="11" spans="1:5" x14ac:dyDescent="0.25">
      <c r="A11" s="1" t="s">
        <v>10</v>
      </c>
      <c r="B11">
        <v>0</v>
      </c>
      <c r="C11">
        <v>0</v>
      </c>
      <c r="D11" s="2">
        <v>0</v>
      </c>
      <c r="E11" s="2">
        <v>0</v>
      </c>
    </row>
    <row r="12" spans="1:5" x14ac:dyDescent="0.25">
      <c r="A12" s="1" t="s">
        <v>11</v>
      </c>
      <c r="B12">
        <v>0</v>
      </c>
      <c r="C12">
        <v>0</v>
      </c>
      <c r="D12" s="2">
        <v>0</v>
      </c>
      <c r="E12" s="2">
        <v>0</v>
      </c>
    </row>
    <row r="13" spans="1:5" x14ac:dyDescent="0.25">
      <c r="A13" s="1" t="s">
        <v>12</v>
      </c>
      <c r="B13">
        <v>0</v>
      </c>
      <c r="C13">
        <v>0</v>
      </c>
      <c r="D13" s="2">
        <v>0</v>
      </c>
      <c r="E13" s="2">
        <v>0</v>
      </c>
    </row>
    <row r="14" spans="1:5" x14ac:dyDescent="0.25">
      <c r="A14" s="1" t="s">
        <v>13</v>
      </c>
      <c r="B14">
        <v>0</v>
      </c>
      <c r="C14">
        <v>0</v>
      </c>
      <c r="D14" s="2">
        <v>0</v>
      </c>
      <c r="E14" s="2">
        <v>0</v>
      </c>
    </row>
    <row r="15" spans="1:5" x14ac:dyDescent="0.25">
      <c r="A15" s="1" t="s">
        <v>14</v>
      </c>
      <c r="B15">
        <v>0</v>
      </c>
      <c r="C15">
        <v>0</v>
      </c>
      <c r="D15" s="2">
        <v>0</v>
      </c>
      <c r="E15" s="2">
        <v>0</v>
      </c>
    </row>
    <row r="16" spans="1:5" x14ac:dyDescent="0.25">
      <c r="A16" s="1" t="s">
        <v>15</v>
      </c>
      <c r="B16">
        <v>0</v>
      </c>
      <c r="C16">
        <v>0</v>
      </c>
      <c r="D16" s="2">
        <v>0</v>
      </c>
      <c r="E16" s="2">
        <v>0</v>
      </c>
    </row>
    <row r="17" spans="1:5" x14ac:dyDescent="0.25">
      <c r="A17" s="1" t="s">
        <v>16</v>
      </c>
      <c r="B17">
        <v>0</v>
      </c>
      <c r="C17">
        <v>0</v>
      </c>
      <c r="D17" s="2">
        <v>0</v>
      </c>
      <c r="E17" s="2">
        <v>0</v>
      </c>
    </row>
    <row r="18" spans="1:5" x14ac:dyDescent="0.25">
      <c r="A18" s="1" t="s">
        <v>17</v>
      </c>
      <c r="B18">
        <v>0</v>
      </c>
      <c r="C18">
        <v>0</v>
      </c>
      <c r="D18" s="2">
        <v>0</v>
      </c>
      <c r="E18" s="2">
        <v>0</v>
      </c>
    </row>
    <row r="19" spans="1:5" x14ac:dyDescent="0.25">
      <c r="A19" s="1" t="s">
        <v>18</v>
      </c>
      <c r="B19">
        <v>0</v>
      </c>
      <c r="C19">
        <v>0</v>
      </c>
      <c r="D19" s="2">
        <v>0</v>
      </c>
      <c r="E19" s="2">
        <v>0</v>
      </c>
    </row>
    <row r="20" spans="1:5" x14ac:dyDescent="0.25">
      <c r="A20" s="1" t="s">
        <v>19</v>
      </c>
      <c r="B20">
        <v>0</v>
      </c>
      <c r="C20">
        <v>0</v>
      </c>
      <c r="D20" s="2">
        <v>0</v>
      </c>
      <c r="E20" s="2">
        <v>0</v>
      </c>
    </row>
    <row r="21" spans="1:5" x14ac:dyDescent="0.25">
      <c r="A21" s="1" t="s">
        <v>20</v>
      </c>
      <c r="B21">
        <v>0</v>
      </c>
      <c r="C21">
        <v>0</v>
      </c>
      <c r="D21" s="2">
        <v>0</v>
      </c>
      <c r="E21" s="2">
        <v>0</v>
      </c>
    </row>
    <row r="22" spans="1:5" x14ac:dyDescent="0.25">
      <c r="A22" s="1" t="s">
        <v>21</v>
      </c>
      <c r="B22">
        <v>0</v>
      </c>
      <c r="C22">
        <v>0</v>
      </c>
      <c r="D22" s="2">
        <v>0</v>
      </c>
      <c r="E22" s="2">
        <v>0</v>
      </c>
    </row>
    <row r="23" spans="1:5" x14ac:dyDescent="0.25">
      <c r="A23" s="1" t="s">
        <v>22</v>
      </c>
      <c r="B23">
        <v>0</v>
      </c>
      <c r="C23">
        <v>0</v>
      </c>
      <c r="D23" s="2">
        <v>0</v>
      </c>
      <c r="E23" s="2">
        <v>0</v>
      </c>
    </row>
    <row r="24" spans="1:5" x14ac:dyDescent="0.25">
      <c r="A24" s="1" t="s">
        <v>23</v>
      </c>
      <c r="B24">
        <v>0</v>
      </c>
      <c r="C24">
        <v>0</v>
      </c>
      <c r="D24" s="2">
        <v>0</v>
      </c>
      <c r="E24" s="2">
        <v>0</v>
      </c>
    </row>
    <row r="25" spans="1:5" x14ac:dyDescent="0.25">
      <c r="A25" s="1" t="s">
        <v>24</v>
      </c>
      <c r="B25">
        <v>0</v>
      </c>
      <c r="C25">
        <v>0</v>
      </c>
      <c r="D25" s="2">
        <v>0</v>
      </c>
      <c r="E25" s="2">
        <v>0</v>
      </c>
    </row>
    <row r="26" spans="1:5" x14ac:dyDescent="0.25">
      <c r="A26" s="1" t="s">
        <v>25</v>
      </c>
      <c r="B26">
        <v>0</v>
      </c>
      <c r="C26">
        <v>0</v>
      </c>
      <c r="D26" s="2">
        <v>0</v>
      </c>
      <c r="E26" s="2">
        <v>0</v>
      </c>
    </row>
    <row r="27" spans="1:5" x14ac:dyDescent="0.25">
      <c r="A27" s="1" t="s">
        <v>26</v>
      </c>
      <c r="B27">
        <v>0</v>
      </c>
      <c r="C27">
        <v>0</v>
      </c>
      <c r="D27" s="2">
        <v>0</v>
      </c>
      <c r="E27" s="2">
        <v>0</v>
      </c>
    </row>
    <row r="28" spans="1:5" x14ac:dyDescent="0.25">
      <c r="A28" s="1" t="s">
        <v>27</v>
      </c>
      <c r="B28">
        <v>0</v>
      </c>
      <c r="C28">
        <v>0</v>
      </c>
      <c r="D28" s="2">
        <v>0</v>
      </c>
      <c r="E28" s="2">
        <v>0</v>
      </c>
    </row>
    <row r="29" spans="1:5" x14ac:dyDescent="0.25">
      <c r="A29" s="1" t="s">
        <v>28</v>
      </c>
      <c r="B29">
        <v>0</v>
      </c>
      <c r="C29">
        <v>0</v>
      </c>
      <c r="D29" s="2">
        <v>0</v>
      </c>
      <c r="E29" s="2">
        <v>0</v>
      </c>
    </row>
    <row r="30" spans="1:5" x14ac:dyDescent="0.25">
      <c r="A30" s="1" t="s">
        <v>29</v>
      </c>
      <c r="B30">
        <v>0</v>
      </c>
      <c r="C30">
        <v>0</v>
      </c>
      <c r="D30" s="2">
        <v>0</v>
      </c>
      <c r="E30" s="2">
        <v>0</v>
      </c>
    </row>
    <row r="31" spans="1:5" x14ac:dyDescent="0.25">
      <c r="A31" s="1" t="s">
        <v>30</v>
      </c>
      <c r="B31">
        <v>0</v>
      </c>
      <c r="C31">
        <v>0</v>
      </c>
      <c r="D31" s="2">
        <v>0</v>
      </c>
      <c r="E31" s="2">
        <v>0</v>
      </c>
    </row>
    <row r="32" spans="1:5" x14ac:dyDescent="0.25">
      <c r="A32" s="1" t="s">
        <v>31</v>
      </c>
      <c r="B32">
        <v>0</v>
      </c>
      <c r="C32">
        <v>0</v>
      </c>
      <c r="D32" s="2">
        <v>0</v>
      </c>
      <c r="E32" s="2">
        <v>0</v>
      </c>
    </row>
    <row r="33" spans="1:5" x14ac:dyDescent="0.25">
      <c r="A33" s="1" t="s">
        <v>32</v>
      </c>
      <c r="B33">
        <v>0</v>
      </c>
      <c r="C33">
        <v>0</v>
      </c>
      <c r="D33" s="2">
        <v>0</v>
      </c>
      <c r="E33" s="2">
        <v>0</v>
      </c>
    </row>
    <row r="34" spans="1:5" x14ac:dyDescent="0.25">
      <c r="A34" s="1" t="s">
        <v>33</v>
      </c>
      <c r="B34">
        <v>0</v>
      </c>
      <c r="C34">
        <v>0</v>
      </c>
      <c r="D34" s="2">
        <v>0</v>
      </c>
      <c r="E34" s="2">
        <v>0</v>
      </c>
    </row>
    <row r="35" spans="1:5" x14ac:dyDescent="0.25">
      <c r="A35" s="1" t="s">
        <v>34</v>
      </c>
      <c r="B35">
        <v>0</v>
      </c>
      <c r="C35">
        <v>0</v>
      </c>
      <c r="D35" s="2">
        <v>0</v>
      </c>
      <c r="E35" s="2">
        <v>0</v>
      </c>
    </row>
    <row r="36" spans="1:5" x14ac:dyDescent="0.25">
      <c r="A36" s="1" t="s">
        <v>35</v>
      </c>
      <c r="B36">
        <v>0</v>
      </c>
      <c r="C36">
        <v>0</v>
      </c>
      <c r="D36" s="2">
        <v>0</v>
      </c>
      <c r="E36" s="2">
        <v>0</v>
      </c>
    </row>
    <row r="37" spans="1:5" x14ac:dyDescent="0.25">
      <c r="A37" s="1" t="s">
        <v>36</v>
      </c>
      <c r="B37">
        <v>0</v>
      </c>
      <c r="C37">
        <v>0</v>
      </c>
      <c r="D37" s="2">
        <v>0</v>
      </c>
      <c r="E37" s="2">
        <v>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7"/>
  <sheetViews>
    <sheetView workbookViewId="0">
      <selection activeCell="B30" sqref="B30"/>
    </sheetView>
  </sheetViews>
  <sheetFormatPr baseColWidth="10" defaultRowHeight="15" x14ac:dyDescent="0.25"/>
  <cols>
    <col min="4" max="4" width="11.7109375" bestFit="1" customWidth="1"/>
    <col min="5" max="5" width="12.5703125" bestFit="1" customWidth="1"/>
  </cols>
  <sheetData>
    <row r="1" spans="1:7" x14ac:dyDescent="0.25">
      <c r="A1" t="s">
        <v>0</v>
      </c>
      <c r="B1">
        <v>2018</v>
      </c>
      <c r="C1">
        <v>2020</v>
      </c>
      <c r="D1">
        <v>2030</v>
      </c>
      <c r="E1">
        <v>2050</v>
      </c>
    </row>
    <row r="2" spans="1:7" x14ac:dyDescent="0.25">
      <c r="A2" s="1" t="s">
        <v>1</v>
      </c>
      <c r="B2">
        <v>0</v>
      </c>
      <c r="C2">
        <v>0</v>
      </c>
      <c r="D2" s="2">
        <f t="shared" ref="D2:D4" si="0">(3/42)*100</f>
        <v>7.1428571428571423</v>
      </c>
      <c r="E2" s="2">
        <f t="shared" ref="E2:E4" si="1">(14/42)*100</f>
        <v>33.333333333333329</v>
      </c>
    </row>
    <row r="3" spans="1:7" x14ac:dyDescent="0.25">
      <c r="A3" s="1" t="s">
        <v>2</v>
      </c>
      <c r="B3">
        <v>0</v>
      </c>
      <c r="C3">
        <v>0</v>
      </c>
      <c r="D3" s="2">
        <f t="shared" si="0"/>
        <v>7.1428571428571423</v>
      </c>
      <c r="E3" s="2">
        <f t="shared" si="1"/>
        <v>33.333333333333329</v>
      </c>
    </row>
    <row r="4" spans="1:7" x14ac:dyDescent="0.25">
      <c r="A4" s="1" t="s">
        <v>3</v>
      </c>
      <c r="B4">
        <v>0</v>
      </c>
      <c r="C4">
        <v>0</v>
      </c>
      <c r="D4" s="2">
        <f t="shared" si="0"/>
        <v>7.1428571428571423</v>
      </c>
      <c r="E4" s="2">
        <f t="shared" si="1"/>
        <v>33.333333333333329</v>
      </c>
    </row>
    <row r="5" spans="1:7" x14ac:dyDescent="0.25">
      <c r="A5" s="1" t="s">
        <v>4</v>
      </c>
      <c r="B5">
        <v>0</v>
      </c>
      <c r="C5">
        <v>0</v>
      </c>
      <c r="D5">
        <v>45</v>
      </c>
      <c r="E5">
        <v>90</v>
      </c>
      <c r="F5" t="s">
        <v>40</v>
      </c>
      <c r="G5" t="s">
        <v>41</v>
      </c>
    </row>
    <row r="6" spans="1:7" x14ac:dyDescent="0.25">
      <c r="A6" s="1" t="s">
        <v>5</v>
      </c>
      <c r="B6">
        <f>(300/(47.7*10^6))*100</f>
        <v>6.2893081761006297E-4</v>
      </c>
      <c r="C6">
        <f>(300/(47.7*10^6))*100</f>
        <v>6.2893081761006297E-4</v>
      </c>
      <c r="D6" s="2">
        <f>(3/42)*100</f>
        <v>7.1428571428571423</v>
      </c>
      <c r="E6" s="2">
        <f>(14/42)*100</f>
        <v>33.333333333333329</v>
      </c>
      <c r="F6" t="s">
        <v>38</v>
      </c>
      <c r="G6" t="s">
        <v>39</v>
      </c>
    </row>
    <row r="7" spans="1:7" x14ac:dyDescent="0.25">
      <c r="A7" s="1" t="s">
        <v>6</v>
      </c>
      <c r="B7">
        <v>0</v>
      </c>
      <c r="C7">
        <v>0</v>
      </c>
      <c r="D7" s="2">
        <f t="shared" ref="D7:D37" si="2">(3/42)*100</f>
        <v>7.1428571428571423</v>
      </c>
      <c r="E7" s="2">
        <f t="shared" ref="E7:E37" si="3">(14/42)*100</f>
        <v>33.333333333333329</v>
      </c>
    </row>
    <row r="8" spans="1:7" x14ac:dyDescent="0.25">
      <c r="A8" s="1" t="s">
        <v>7</v>
      </c>
      <c r="B8">
        <v>0</v>
      </c>
      <c r="C8">
        <v>0</v>
      </c>
      <c r="D8" s="2">
        <f t="shared" si="2"/>
        <v>7.1428571428571423</v>
      </c>
      <c r="E8" s="2">
        <f t="shared" si="3"/>
        <v>33.333333333333329</v>
      </c>
    </row>
    <row r="9" spans="1:7" x14ac:dyDescent="0.25">
      <c r="A9" s="1" t="s">
        <v>8</v>
      </c>
      <c r="B9">
        <v>0</v>
      </c>
      <c r="C9">
        <v>0</v>
      </c>
      <c r="D9" s="2">
        <f t="shared" si="2"/>
        <v>7.1428571428571423</v>
      </c>
      <c r="E9" s="2">
        <f t="shared" si="3"/>
        <v>33.333333333333329</v>
      </c>
    </row>
    <row r="10" spans="1:7" x14ac:dyDescent="0.25">
      <c r="A10" s="1" t="s">
        <v>9</v>
      </c>
      <c r="B10">
        <v>0</v>
      </c>
      <c r="C10">
        <v>0</v>
      </c>
      <c r="D10" s="2">
        <f t="shared" si="2"/>
        <v>7.1428571428571423</v>
      </c>
      <c r="E10" s="2">
        <f t="shared" si="3"/>
        <v>33.333333333333329</v>
      </c>
    </row>
    <row r="11" spans="1:7" x14ac:dyDescent="0.25">
      <c r="A11" s="1" t="s">
        <v>10</v>
      </c>
      <c r="B11">
        <v>0</v>
      </c>
      <c r="C11">
        <v>0</v>
      </c>
      <c r="D11" s="2">
        <f t="shared" si="2"/>
        <v>7.1428571428571423</v>
      </c>
      <c r="E11" s="2">
        <f t="shared" si="3"/>
        <v>33.333333333333329</v>
      </c>
    </row>
    <row r="12" spans="1:7" x14ac:dyDescent="0.25">
      <c r="A12" s="1" t="s">
        <v>11</v>
      </c>
      <c r="B12">
        <v>0</v>
      </c>
      <c r="C12">
        <v>0</v>
      </c>
      <c r="D12" s="2">
        <f t="shared" si="2"/>
        <v>7.1428571428571423</v>
      </c>
      <c r="E12" s="2">
        <f t="shared" si="3"/>
        <v>33.333333333333329</v>
      </c>
    </row>
    <row r="13" spans="1:7" x14ac:dyDescent="0.25">
      <c r="A13" s="1" t="s">
        <v>12</v>
      </c>
      <c r="B13">
        <v>0</v>
      </c>
      <c r="C13">
        <v>0</v>
      </c>
      <c r="D13" s="2">
        <f t="shared" si="2"/>
        <v>7.1428571428571423</v>
      </c>
      <c r="E13" s="2">
        <f t="shared" si="3"/>
        <v>33.333333333333329</v>
      </c>
    </row>
    <row r="14" spans="1:7" x14ac:dyDescent="0.25">
      <c r="A14" s="1" t="s">
        <v>13</v>
      </c>
      <c r="B14">
        <v>0</v>
      </c>
      <c r="C14">
        <v>0</v>
      </c>
      <c r="D14" s="2">
        <f t="shared" si="2"/>
        <v>7.1428571428571423</v>
      </c>
      <c r="E14" s="2">
        <f t="shared" si="3"/>
        <v>33.333333333333329</v>
      </c>
    </row>
    <row r="15" spans="1:7" x14ac:dyDescent="0.25">
      <c r="A15" s="1" t="s">
        <v>14</v>
      </c>
      <c r="B15">
        <v>0</v>
      </c>
      <c r="C15">
        <v>0</v>
      </c>
      <c r="D15" s="2">
        <f t="shared" si="2"/>
        <v>7.1428571428571423</v>
      </c>
      <c r="E15" s="2">
        <f t="shared" si="3"/>
        <v>33.333333333333329</v>
      </c>
    </row>
    <row r="16" spans="1:7" x14ac:dyDescent="0.25">
      <c r="A16" s="1" t="s">
        <v>15</v>
      </c>
      <c r="B16">
        <v>0</v>
      </c>
      <c r="C16">
        <v>0</v>
      </c>
      <c r="D16" s="2">
        <f t="shared" si="2"/>
        <v>7.1428571428571423</v>
      </c>
      <c r="E16" s="2">
        <f t="shared" si="3"/>
        <v>33.333333333333329</v>
      </c>
    </row>
    <row r="17" spans="1:5" x14ac:dyDescent="0.25">
      <c r="A17" s="1" t="s">
        <v>16</v>
      </c>
      <c r="B17">
        <v>0</v>
      </c>
      <c r="C17">
        <v>0</v>
      </c>
      <c r="D17" s="2">
        <f t="shared" si="2"/>
        <v>7.1428571428571423</v>
      </c>
      <c r="E17" s="2">
        <f t="shared" si="3"/>
        <v>33.333333333333329</v>
      </c>
    </row>
    <row r="18" spans="1:5" x14ac:dyDescent="0.25">
      <c r="A18" s="1" t="s">
        <v>17</v>
      </c>
      <c r="B18">
        <v>0</v>
      </c>
      <c r="C18">
        <v>0</v>
      </c>
      <c r="D18" s="2">
        <f t="shared" si="2"/>
        <v>7.1428571428571423</v>
      </c>
      <c r="E18" s="2">
        <f t="shared" si="3"/>
        <v>33.333333333333329</v>
      </c>
    </row>
    <row r="19" spans="1:5" x14ac:dyDescent="0.25">
      <c r="A19" s="1" t="s">
        <v>18</v>
      </c>
      <c r="B19">
        <v>0</v>
      </c>
      <c r="C19">
        <v>0</v>
      </c>
      <c r="D19" s="2">
        <f t="shared" si="2"/>
        <v>7.1428571428571423</v>
      </c>
      <c r="E19" s="2">
        <f t="shared" si="3"/>
        <v>33.333333333333329</v>
      </c>
    </row>
    <row r="20" spans="1:5" x14ac:dyDescent="0.25">
      <c r="A20" s="1" t="s">
        <v>19</v>
      </c>
      <c r="B20">
        <v>0</v>
      </c>
      <c r="C20">
        <v>0</v>
      </c>
      <c r="D20" s="2">
        <f t="shared" si="2"/>
        <v>7.1428571428571423</v>
      </c>
      <c r="E20" s="2">
        <f t="shared" si="3"/>
        <v>33.333333333333329</v>
      </c>
    </row>
    <row r="21" spans="1:5" x14ac:dyDescent="0.25">
      <c r="A21" s="1" t="s">
        <v>20</v>
      </c>
      <c r="B21">
        <v>0</v>
      </c>
      <c r="C21">
        <v>0</v>
      </c>
      <c r="D21" s="2">
        <f t="shared" si="2"/>
        <v>7.1428571428571423</v>
      </c>
      <c r="E21" s="2">
        <f t="shared" si="3"/>
        <v>33.333333333333329</v>
      </c>
    </row>
    <row r="22" spans="1:5" x14ac:dyDescent="0.25">
      <c r="A22" s="1" t="s">
        <v>21</v>
      </c>
      <c r="B22">
        <v>0</v>
      </c>
      <c r="C22">
        <v>0</v>
      </c>
      <c r="D22" s="2">
        <f t="shared" si="2"/>
        <v>7.1428571428571423</v>
      </c>
      <c r="E22" s="2">
        <f t="shared" si="3"/>
        <v>33.333333333333329</v>
      </c>
    </row>
    <row r="23" spans="1:5" x14ac:dyDescent="0.25">
      <c r="A23" s="1" t="s">
        <v>22</v>
      </c>
      <c r="B23">
        <v>0</v>
      </c>
      <c r="C23">
        <v>0</v>
      </c>
      <c r="D23" s="2">
        <f t="shared" si="2"/>
        <v>7.1428571428571423</v>
      </c>
      <c r="E23" s="2">
        <f t="shared" si="3"/>
        <v>33.333333333333329</v>
      </c>
    </row>
    <row r="24" spans="1:5" x14ac:dyDescent="0.25">
      <c r="A24" s="1" t="s">
        <v>23</v>
      </c>
      <c r="B24">
        <v>0</v>
      </c>
      <c r="C24">
        <v>0</v>
      </c>
      <c r="D24" s="2">
        <f t="shared" si="2"/>
        <v>7.1428571428571423</v>
      </c>
      <c r="E24" s="2">
        <f t="shared" si="3"/>
        <v>33.333333333333329</v>
      </c>
    </row>
    <row r="25" spans="1:5" x14ac:dyDescent="0.25">
      <c r="A25" s="1" t="s">
        <v>24</v>
      </c>
      <c r="B25">
        <v>0</v>
      </c>
      <c r="C25">
        <v>0</v>
      </c>
      <c r="D25" s="2">
        <f t="shared" si="2"/>
        <v>7.1428571428571423</v>
      </c>
      <c r="E25" s="2">
        <f t="shared" si="3"/>
        <v>33.333333333333329</v>
      </c>
    </row>
    <row r="26" spans="1:5" x14ac:dyDescent="0.25">
      <c r="A26" s="1" t="s">
        <v>25</v>
      </c>
      <c r="B26">
        <v>0</v>
      </c>
      <c r="C26">
        <v>0</v>
      </c>
      <c r="D26" s="2">
        <f t="shared" si="2"/>
        <v>7.1428571428571423</v>
      </c>
      <c r="E26" s="2">
        <f t="shared" si="3"/>
        <v>33.333333333333329</v>
      </c>
    </row>
    <row r="27" spans="1:5" x14ac:dyDescent="0.25">
      <c r="A27" s="1" t="s">
        <v>26</v>
      </c>
      <c r="B27">
        <v>0</v>
      </c>
      <c r="C27">
        <v>0</v>
      </c>
      <c r="D27" s="2">
        <f t="shared" si="2"/>
        <v>7.1428571428571423</v>
      </c>
      <c r="E27" s="2">
        <f t="shared" si="3"/>
        <v>33.333333333333329</v>
      </c>
    </row>
    <row r="28" spans="1:5" x14ac:dyDescent="0.25">
      <c r="A28" s="1" t="s">
        <v>27</v>
      </c>
      <c r="B28">
        <v>0</v>
      </c>
      <c r="C28">
        <v>0</v>
      </c>
      <c r="D28" s="2">
        <f t="shared" si="2"/>
        <v>7.1428571428571423</v>
      </c>
      <c r="E28" s="2">
        <f t="shared" si="3"/>
        <v>33.333333333333329</v>
      </c>
    </row>
    <row r="29" spans="1:5" x14ac:dyDescent="0.25">
      <c r="A29" s="1" t="s">
        <v>28</v>
      </c>
      <c r="B29">
        <v>0</v>
      </c>
      <c r="C29">
        <v>0</v>
      </c>
      <c r="D29" s="2">
        <f t="shared" si="2"/>
        <v>7.1428571428571423</v>
      </c>
      <c r="E29" s="2">
        <f t="shared" si="3"/>
        <v>33.333333333333329</v>
      </c>
    </row>
    <row r="30" spans="1:5" x14ac:dyDescent="0.25">
      <c r="A30" s="1" t="s">
        <v>29</v>
      </c>
      <c r="B30">
        <v>0</v>
      </c>
      <c r="C30">
        <v>0</v>
      </c>
      <c r="D30" s="2">
        <f t="shared" si="2"/>
        <v>7.1428571428571423</v>
      </c>
      <c r="E30" s="2">
        <f t="shared" si="3"/>
        <v>33.333333333333329</v>
      </c>
    </row>
    <row r="31" spans="1:5" x14ac:dyDescent="0.25">
      <c r="A31" s="1" t="s">
        <v>30</v>
      </c>
      <c r="B31">
        <v>0</v>
      </c>
      <c r="C31">
        <v>0</v>
      </c>
      <c r="D31" s="2">
        <f t="shared" si="2"/>
        <v>7.1428571428571423</v>
      </c>
      <c r="E31" s="2">
        <f t="shared" si="3"/>
        <v>33.333333333333329</v>
      </c>
    </row>
    <row r="32" spans="1:5" x14ac:dyDescent="0.25">
      <c r="A32" s="1" t="s">
        <v>31</v>
      </c>
      <c r="B32">
        <v>0</v>
      </c>
      <c r="C32">
        <v>0</v>
      </c>
      <c r="D32" s="2">
        <f t="shared" si="2"/>
        <v>7.1428571428571423</v>
      </c>
      <c r="E32" s="2">
        <f t="shared" si="3"/>
        <v>33.333333333333329</v>
      </c>
    </row>
    <row r="33" spans="1:5" x14ac:dyDescent="0.25">
      <c r="A33" s="1" t="s">
        <v>32</v>
      </c>
      <c r="B33">
        <v>0</v>
      </c>
      <c r="C33">
        <v>0</v>
      </c>
      <c r="D33" s="2">
        <f t="shared" si="2"/>
        <v>7.1428571428571423</v>
      </c>
      <c r="E33" s="2">
        <f t="shared" si="3"/>
        <v>33.333333333333329</v>
      </c>
    </row>
    <row r="34" spans="1:5" x14ac:dyDescent="0.25">
      <c r="A34" s="1" t="s">
        <v>33</v>
      </c>
      <c r="B34">
        <v>0</v>
      </c>
      <c r="C34">
        <v>0</v>
      </c>
      <c r="D34" s="2">
        <f t="shared" si="2"/>
        <v>7.1428571428571423</v>
      </c>
      <c r="E34" s="2">
        <f t="shared" si="3"/>
        <v>33.333333333333329</v>
      </c>
    </row>
    <row r="35" spans="1:5" x14ac:dyDescent="0.25">
      <c r="A35" s="1" t="s">
        <v>34</v>
      </c>
      <c r="B35">
        <v>0</v>
      </c>
      <c r="C35">
        <v>0</v>
      </c>
      <c r="D35" s="2">
        <f t="shared" si="2"/>
        <v>7.1428571428571423</v>
      </c>
      <c r="E35" s="2">
        <f t="shared" si="3"/>
        <v>33.333333333333329</v>
      </c>
    </row>
    <row r="36" spans="1:5" x14ac:dyDescent="0.25">
      <c r="A36" s="1" t="s">
        <v>35</v>
      </c>
      <c r="B36">
        <v>0</v>
      </c>
      <c r="C36">
        <v>0</v>
      </c>
      <c r="D36" s="2">
        <f t="shared" si="2"/>
        <v>7.1428571428571423</v>
      </c>
      <c r="E36" s="2">
        <f t="shared" si="3"/>
        <v>33.333333333333329</v>
      </c>
    </row>
    <row r="37" spans="1:5" x14ac:dyDescent="0.25">
      <c r="A37" s="1" t="s">
        <v>36</v>
      </c>
      <c r="B37">
        <v>0</v>
      </c>
      <c r="C37">
        <v>0</v>
      </c>
      <c r="D37" s="2">
        <f t="shared" si="2"/>
        <v>7.1428571428571423</v>
      </c>
      <c r="E37" s="2">
        <f t="shared" si="3"/>
        <v>33.333333333333329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7"/>
  <sheetViews>
    <sheetView workbookViewId="0">
      <selection activeCell="L30" sqref="L30"/>
    </sheetView>
  </sheetViews>
  <sheetFormatPr baseColWidth="10" defaultRowHeight="15" x14ac:dyDescent="0.25"/>
  <sheetData>
    <row r="1" spans="1:5" x14ac:dyDescent="0.25">
      <c r="A1" t="s">
        <v>0</v>
      </c>
      <c r="B1">
        <v>2018</v>
      </c>
      <c r="C1">
        <v>2020</v>
      </c>
      <c r="D1">
        <v>2030</v>
      </c>
      <c r="E1">
        <v>2050</v>
      </c>
    </row>
    <row r="2" spans="1:5" x14ac:dyDescent="0.25">
      <c r="A2" s="1" t="s">
        <v>1</v>
      </c>
      <c r="B2">
        <v>0</v>
      </c>
      <c r="C2">
        <v>0</v>
      </c>
      <c r="D2">
        <v>4.6511627906976747</v>
      </c>
      <c r="E2">
        <v>16.279069767441861</v>
      </c>
    </row>
    <row r="3" spans="1:5" x14ac:dyDescent="0.25">
      <c r="A3" s="1" t="s">
        <v>2</v>
      </c>
      <c r="B3">
        <v>0</v>
      </c>
      <c r="C3">
        <v>0</v>
      </c>
      <c r="D3">
        <v>4.6511627906976747</v>
      </c>
      <c r="E3">
        <v>16.279069767441861</v>
      </c>
    </row>
    <row r="4" spans="1:5" x14ac:dyDescent="0.25">
      <c r="A4" s="1" t="s">
        <v>3</v>
      </c>
      <c r="B4">
        <v>0</v>
      </c>
      <c r="C4">
        <v>0</v>
      </c>
      <c r="D4">
        <v>4.6511627906976747</v>
      </c>
      <c r="E4">
        <v>16.279069767441861</v>
      </c>
    </row>
    <row r="5" spans="1:5" x14ac:dyDescent="0.25">
      <c r="A5" s="1" t="s">
        <v>4</v>
      </c>
      <c r="B5">
        <v>0</v>
      </c>
      <c r="C5">
        <v>0</v>
      </c>
      <c r="D5">
        <v>5</v>
      </c>
      <c r="E5">
        <v>10</v>
      </c>
    </row>
    <row r="6" spans="1:5" x14ac:dyDescent="0.25">
      <c r="A6" s="1" t="s">
        <v>5</v>
      </c>
      <c r="B6">
        <f>(300/(47.7*10^6))*100</f>
        <v>6.2893081761006297E-4</v>
      </c>
      <c r="C6">
        <f>(300/(47.7*10^6))*100</f>
        <v>6.2893081761006297E-4</v>
      </c>
      <c r="D6">
        <f>(2/43)*100</f>
        <v>4.6511627906976747</v>
      </c>
      <c r="E6">
        <f>(7/43)*100</f>
        <v>16.279069767441861</v>
      </c>
    </row>
    <row r="7" spans="1:5" x14ac:dyDescent="0.25">
      <c r="A7" s="1" t="s">
        <v>6</v>
      </c>
      <c r="B7">
        <v>0</v>
      </c>
      <c r="C7">
        <v>0</v>
      </c>
      <c r="D7">
        <v>4.6511627906976747</v>
      </c>
      <c r="E7">
        <v>16.279069767441861</v>
      </c>
    </row>
    <row r="8" spans="1:5" x14ac:dyDescent="0.25">
      <c r="A8" s="1" t="s">
        <v>7</v>
      </c>
      <c r="B8">
        <v>0</v>
      </c>
      <c r="C8">
        <v>0</v>
      </c>
      <c r="D8">
        <v>4.6511627906976747</v>
      </c>
      <c r="E8">
        <v>16.279069767441861</v>
      </c>
    </row>
    <row r="9" spans="1:5" x14ac:dyDescent="0.25">
      <c r="A9" s="1" t="s">
        <v>8</v>
      </c>
      <c r="B9">
        <v>0</v>
      </c>
      <c r="C9">
        <v>0</v>
      </c>
      <c r="D9">
        <v>4.6511627906976747</v>
      </c>
      <c r="E9">
        <v>16.279069767441861</v>
      </c>
    </row>
    <row r="10" spans="1:5" x14ac:dyDescent="0.25">
      <c r="A10" s="1" t="s">
        <v>9</v>
      </c>
      <c r="B10">
        <v>0</v>
      </c>
      <c r="C10">
        <v>0</v>
      </c>
      <c r="D10">
        <v>4.6511627906976747</v>
      </c>
      <c r="E10">
        <v>16.279069767441861</v>
      </c>
    </row>
    <row r="11" spans="1:5" x14ac:dyDescent="0.25">
      <c r="A11" s="1" t="s">
        <v>10</v>
      </c>
      <c r="B11">
        <v>0</v>
      </c>
      <c r="C11">
        <v>0</v>
      </c>
      <c r="D11">
        <v>4.6511627906976747</v>
      </c>
      <c r="E11">
        <v>16.279069767441861</v>
      </c>
    </row>
    <row r="12" spans="1:5" x14ac:dyDescent="0.25">
      <c r="A12" s="1" t="s">
        <v>11</v>
      </c>
      <c r="B12">
        <v>0</v>
      </c>
      <c r="C12">
        <v>0</v>
      </c>
      <c r="D12">
        <v>4.6511627906976747</v>
      </c>
      <c r="E12">
        <v>16.279069767441861</v>
      </c>
    </row>
    <row r="13" spans="1:5" x14ac:dyDescent="0.25">
      <c r="A13" s="1" t="s">
        <v>12</v>
      </c>
      <c r="B13">
        <v>0</v>
      </c>
      <c r="C13">
        <v>0</v>
      </c>
      <c r="D13">
        <v>4.6511627906976747</v>
      </c>
      <c r="E13">
        <v>16.279069767441861</v>
      </c>
    </row>
    <row r="14" spans="1:5" x14ac:dyDescent="0.25">
      <c r="A14" s="1" t="s">
        <v>13</v>
      </c>
      <c r="B14">
        <v>0</v>
      </c>
      <c r="C14">
        <v>0</v>
      </c>
      <c r="D14">
        <v>4.6511627906976747</v>
      </c>
      <c r="E14">
        <v>16.279069767441861</v>
      </c>
    </row>
    <row r="15" spans="1:5" x14ac:dyDescent="0.25">
      <c r="A15" s="1" t="s">
        <v>14</v>
      </c>
      <c r="B15">
        <v>0</v>
      </c>
      <c r="C15">
        <v>0</v>
      </c>
      <c r="D15">
        <v>4.6511627906976747</v>
      </c>
      <c r="E15">
        <v>16.279069767441861</v>
      </c>
    </row>
    <row r="16" spans="1:5" x14ac:dyDescent="0.25">
      <c r="A16" s="1" t="s">
        <v>15</v>
      </c>
      <c r="B16">
        <v>0</v>
      </c>
      <c r="C16">
        <v>0</v>
      </c>
      <c r="D16">
        <v>4.6511627906976747</v>
      </c>
      <c r="E16">
        <v>16.279069767441861</v>
      </c>
    </row>
    <row r="17" spans="1:5" x14ac:dyDescent="0.25">
      <c r="A17" s="1" t="s">
        <v>16</v>
      </c>
      <c r="B17">
        <v>0</v>
      </c>
      <c r="C17">
        <v>0</v>
      </c>
      <c r="D17">
        <v>4.6511627906976747</v>
      </c>
      <c r="E17">
        <v>16.279069767441861</v>
      </c>
    </row>
    <row r="18" spans="1:5" x14ac:dyDescent="0.25">
      <c r="A18" s="1" t="s">
        <v>17</v>
      </c>
      <c r="B18">
        <v>0</v>
      </c>
      <c r="C18">
        <v>0</v>
      </c>
      <c r="D18">
        <v>4.6511627906976747</v>
      </c>
      <c r="E18">
        <v>16.279069767441861</v>
      </c>
    </row>
    <row r="19" spans="1:5" x14ac:dyDescent="0.25">
      <c r="A19" s="1" t="s">
        <v>18</v>
      </c>
      <c r="B19">
        <v>0</v>
      </c>
      <c r="C19">
        <v>0</v>
      </c>
      <c r="D19">
        <v>4.6511627906976747</v>
      </c>
      <c r="E19">
        <v>16.279069767441861</v>
      </c>
    </row>
    <row r="20" spans="1:5" x14ac:dyDescent="0.25">
      <c r="A20" s="1" t="s">
        <v>19</v>
      </c>
      <c r="B20">
        <v>0</v>
      </c>
      <c r="C20">
        <v>0</v>
      </c>
      <c r="D20">
        <v>4.6511627906976747</v>
      </c>
      <c r="E20">
        <v>16.279069767441861</v>
      </c>
    </row>
    <row r="21" spans="1:5" x14ac:dyDescent="0.25">
      <c r="A21" s="1" t="s">
        <v>20</v>
      </c>
      <c r="B21">
        <v>0</v>
      </c>
      <c r="C21">
        <v>0</v>
      </c>
      <c r="D21">
        <v>4.6511627906976747</v>
      </c>
      <c r="E21">
        <v>16.279069767441861</v>
      </c>
    </row>
    <row r="22" spans="1:5" x14ac:dyDescent="0.25">
      <c r="A22" s="1" t="s">
        <v>21</v>
      </c>
      <c r="B22">
        <v>0</v>
      </c>
      <c r="C22">
        <v>0</v>
      </c>
      <c r="D22">
        <v>4.6511627906976747</v>
      </c>
      <c r="E22">
        <v>16.279069767441861</v>
      </c>
    </row>
    <row r="23" spans="1:5" x14ac:dyDescent="0.25">
      <c r="A23" s="1" t="s">
        <v>22</v>
      </c>
      <c r="B23">
        <v>0</v>
      </c>
      <c r="C23">
        <v>0</v>
      </c>
      <c r="D23">
        <v>4.6511627906976747</v>
      </c>
      <c r="E23">
        <v>16.279069767441861</v>
      </c>
    </row>
    <row r="24" spans="1:5" x14ac:dyDescent="0.25">
      <c r="A24" s="1" t="s">
        <v>23</v>
      </c>
      <c r="B24">
        <v>0</v>
      </c>
      <c r="C24">
        <v>0</v>
      </c>
      <c r="D24">
        <v>4.6511627906976747</v>
      </c>
      <c r="E24">
        <v>16.279069767441861</v>
      </c>
    </row>
    <row r="25" spans="1:5" x14ac:dyDescent="0.25">
      <c r="A25" s="1" t="s">
        <v>24</v>
      </c>
      <c r="B25">
        <v>0</v>
      </c>
      <c r="C25">
        <v>0</v>
      </c>
      <c r="D25">
        <v>4.6511627906976747</v>
      </c>
      <c r="E25">
        <v>16.279069767441861</v>
      </c>
    </row>
    <row r="26" spans="1:5" x14ac:dyDescent="0.25">
      <c r="A26" s="1" t="s">
        <v>25</v>
      </c>
      <c r="B26">
        <v>0</v>
      </c>
      <c r="C26">
        <v>0</v>
      </c>
      <c r="D26">
        <v>4.6511627906976747</v>
      </c>
      <c r="E26">
        <v>16.279069767441861</v>
      </c>
    </row>
    <row r="27" spans="1:5" x14ac:dyDescent="0.25">
      <c r="A27" s="1" t="s">
        <v>26</v>
      </c>
      <c r="B27">
        <v>0</v>
      </c>
      <c r="C27">
        <v>0</v>
      </c>
      <c r="D27">
        <v>4.6511627906976747</v>
      </c>
      <c r="E27">
        <v>16.279069767441861</v>
      </c>
    </row>
    <row r="28" spans="1:5" x14ac:dyDescent="0.25">
      <c r="A28" s="1" t="s">
        <v>27</v>
      </c>
      <c r="B28">
        <v>0</v>
      </c>
      <c r="C28">
        <v>0</v>
      </c>
      <c r="D28">
        <v>4.6511627906976747</v>
      </c>
      <c r="E28">
        <v>16.279069767441861</v>
      </c>
    </row>
    <row r="29" spans="1:5" x14ac:dyDescent="0.25">
      <c r="A29" s="1" t="s">
        <v>28</v>
      </c>
      <c r="B29">
        <v>0</v>
      </c>
      <c r="C29">
        <v>0</v>
      </c>
      <c r="D29">
        <v>4.6511627906976747</v>
      </c>
      <c r="E29">
        <v>16.279069767441861</v>
      </c>
    </row>
    <row r="30" spans="1:5" x14ac:dyDescent="0.25">
      <c r="A30" s="1" t="s">
        <v>29</v>
      </c>
      <c r="B30">
        <v>0</v>
      </c>
      <c r="C30">
        <v>0</v>
      </c>
      <c r="D30">
        <v>4.6511627906976747</v>
      </c>
      <c r="E30">
        <v>16.279069767441861</v>
      </c>
    </row>
    <row r="31" spans="1:5" x14ac:dyDescent="0.25">
      <c r="A31" s="1" t="s">
        <v>30</v>
      </c>
      <c r="B31">
        <v>0</v>
      </c>
      <c r="C31">
        <v>0</v>
      </c>
      <c r="D31">
        <v>4.6511627906976747</v>
      </c>
      <c r="E31">
        <v>16.279069767441861</v>
      </c>
    </row>
    <row r="32" spans="1:5" x14ac:dyDescent="0.25">
      <c r="A32" s="1" t="s">
        <v>31</v>
      </c>
      <c r="B32">
        <v>0</v>
      </c>
      <c r="C32">
        <v>0</v>
      </c>
      <c r="D32">
        <v>4.6511627906976747</v>
      </c>
      <c r="E32">
        <v>16.279069767441861</v>
      </c>
    </row>
    <row r="33" spans="1:5" x14ac:dyDescent="0.25">
      <c r="A33" s="1" t="s">
        <v>32</v>
      </c>
      <c r="B33">
        <v>0</v>
      </c>
      <c r="C33">
        <v>0</v>
      </c>
      <c r="D33">
        <v>4.6511627906976747</v>
      </c>
      <c r="E33">
        <v>16.279069767441861</v>
      </c>
    </row>
    <row r="34" spans="1:5" x14ac:dyDescent="0.25">
      <c r="A34" s="1" t="s">
        <v>33</v>
      </c>
      <c r="B34">
        <v>0</v>
      </c>
      <c r="C34">
        <v>0</v>
      </c>
      <c r="D34">
        <v>4.6511627906976747</v>
      </c>
      <c r="E34">
        <v>16.279069767441861</v>
      </c>
    </row>
    <row r="35" spans="1:5" x14ac:dyDescent="0.25">
      <c r="A35" s="1" t="s">
        <v>34</v>
      </c>
      <c r="B35">
        <v>0</v>
      </c>
      <c r="C35">
        <v>0</v>
      </c>
      <c r="D35">
        <v>4.6511627906976747</v>
      </c>
      <c r="E35">
        <v>16.279069767441861</v>
      </c>
    </row>
    <row r="36" spans="1:5" x14ac:dyDescent="0.25">
      <c r="A36" s="1" t="s">
        <v>35</v>
      </c>
      <c r="B36">
        <v>0</v>
      </c>
      <c r="C36">
        <v>0</v>
      </c>
      <c r="D36">
        <v>4.6511627906976747</v>
      </c>
      <c r="E36">
        <v>16.279069767441861</v>
      </c>
    </row>
    <row r="37" spans="1:5" x14ac:dyDescent="0.25">
      <c r="A37" s="1" t="s">
        <v>36</v>
      </c>
      <c r="B37">
        <v>0</v>
      </c>
      <c r="C37">
        <v>0</v>
      </c>
      <c r="D37">
        <v>4.6511627906976747</v>
      </c>
      <c r="E37">
        <v>16.279069767441861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7"/>
  <sheetViews>
    <sheetView workbookViewId="0">
      <selection activeCell="D4" sqref="D4"/>
    </sheetView>
  </sheetViews>
  <sheetFormatPr baseColWidth="10" defaultRowHeight="15" x14ac:dyDescent="0.25"/>
  <sheetData>
    <row r="1" spans="1:7" x14ac:dyDescent="0.25">
      <c r="A1" t="s">
        <v>0</v>
      </c>
      <c r="B1">
        <v>2018</v>
      </c>
      <c r="C1">
        <v>2020</v>
      </c>
      <c r="D1">
        <v>2030</v>
      </c>
      <c r="E1">
        <v>2050</v>
      </c>
      <c r="G1" t="s">
        <v>37</v>
      </c>
    </row>
    <row r="2" spans="1:7" x14ac:dyDescent="0.25">
      <c r="A2" s="1" t="s">
        <v>1</v>
      </c>
      <c r="B2">
        <v>0</v>
      </c>
      <c r="C2">
        <v>0</v>
      </c>
      <c r="D2">
        <f>(1/43)*100</f>
        <v>2.3255813953488373</v>
      </c>
      <c r="E2">
        <f>(1/43)*100</f>
        <v>2.3255813953488373</v>
      </c>
    </row>
    <row r="3" spans="1:7" x14ac:dyDescent="0.25">
      <c r="A3" s="1" t="s">
        <v>2</v>
      </c>
      <c r="B3">
        <v>0</v>
      </c>
      <c r="C3">
        <v>0</v>
      </c>
      <c r="D3">
        <f t="shared" ref="D3:E4" si="0">(1/43)*100</f>
        <v>2.3255813953488373</v>
      </c>
      <c r="E3">
        <f t="shared" si="0"/>
        <v>2.3255813953488373</v>
      </c>
    </row>
    <row r="4" spans="1:7" x14ac:dyDescent="0.25">
      <c r="A4" s="1" t="s">
        <v>3</v>
      </c>
      <c r="B4">
        <v>0</v>
      </c>
      <c r="C4">
        <v>0</v>
      </c>
      <c r="D4">
        <f t="shared" si="0"/>
        <v>2.3255813953488373</v>
      </c>
      <c r="E4">
        <f t="shared" si="0"/>
        <v>2.3255813953488373</v>
      </c>
    </row>
    <row r="5" spans="1:7" x14ac:dyDescent="0.25">
      <c r="A5" s="1" t="s">
        <v>4</v>
      </c>
      <c r="B5">
        <v>0</v>
      </c>
      <c r="C5">
        <v>0</v>
      </c>
      <c r="D5">
        <v>0</v>
      </c>
      <c r="E5">
        <v>0</v>
      </c>
    </row>
    <row r="6" spans="1:7" x14ac:dyDescent="0.25">
      <c r="A6" s="1" t="s">
        <v>5</v>
      </c>
      <c r="B6">
        <f>(300/(47.7*10^6))*100</f>
        <v>6.2893081761006297E-4</v>
      </c>
      <c r="C6">
        <f>(300/(47.7*10^6))*100</f>
        <v>6.2893081761006297E-4</v>
      </c>
      <c r="D6">
        <f>(1/43)*100</f>
        <v>2.3255813953488373</v>
      </c>
      <c r="E6">
        <f>(1/43)*100</f>
        <v>2.3255813953488373</v>
      </c>
    </row>
    <row r="7" spans="1:7" x14ac:dyDescent="0.25">
      <c r="A7" s="1" t="s">
        <v>6</v>
      </c>
      <c r="B7">
        <v>0</v>
      </c>
      <c r="C7">
        <v>0</v>
      </c>
      <c r="D7">
        <f t="shared" ref="D7:E22" si="1">(1/43)*100</f>
        <v>2.3255813953488373</v>
      </c>
      <c r="E7">
        <f t="shared" si="1"/>
        <v>2.3255813953488373</v>
      </c>
    </row>
    <row r="8" spans="1:7" x14ac:dyDescent="0.25">
      <c r="A8" s="1" t="s">
        <v>7</v>
      </c>
      <c r="B8">
        <v>0</v>
      </c>
      <c r="C8">
        <v>0</v>
      </c>
      <c r="D8">
        <f t="shared" si="1"/>
        <v>2.3255813953488373</v>
      </c>
      <c r="E8">
        <f t="shared" si="1"/>
        <v>2.3255813953488373</v>
      </c>
    </row>
    <row r="9" spans="1:7" x14ac:dyDescent="0.25">
      <c r="A9" s="1" t="s">
        <v>8</v>
      </c>
      <c r="B9">
        <v>0</v>
      </c>
      <c r="C9">
        <v>0</v>
      </c>
      <c r="D9">
        <f t="shared" si="1"/>
        <v>2.3255813953488373</v>
      </c>
      <c r="E9">
        <f t="shared" si="1"/>
        <v>2.3255813953488373</v>
      </c>
    </row>
    <row r="10" spans="1:7" x14ac:dyDescent="0.25">
      <c r="A10" s="1" t="s">
        <v>9</v>
      </c>
      <c r="B10">
        <v>0</v>
      </c>
      <c r="C10">
        <v>0</v>
      </c>
      <c r="D10">
        <f t="shared" si="1"/>
        <v>2.3255813953488373</v>
      </c>
      <c r="E10">
        <f t="shared" si="1"/>
        <v>2.3255813953488373</v>
      </c>
    </row>
    <row r="11" spans="1:7" x14ac:dyDescent="0.25">
      <c r="A11" s="1" t="s">
        <v>10</v>
      </c>
      <c r="B11">
        <v>0</v>
      </c>
      <c r="C11">
        <v>0</v>
      </c>
      <c r="D11">
        <f t="shared" si="1"/>
        <v>2.3255813953488373</v>
      </c>
      <c r="E11">
        <f t="shared" si="1"/>
        <v>2.3255813953488373</v>
      </c>
    </row>
    <row r="12" spans="1:7" x14ac:dyDescent="0.25">
      <c r="A12" s="1" t="s">
        <v>11</v>
      </c>
      <c r="B12">
        <v>0</v>
      </c>
      <c r="C12">
        <v>0</v>
      </c>
      <c r="D12">
        <f t="shared" si="1"/>
        <v>2.3255813953488373</v>
      </c>
      <c r="E12">
        <f t="shared" si="1"/>
        <v>2.3255813953488373</v>
      </c>
    </row>
    <row r="13" spans="1:7" x14ac:dyDescent="0.25">
      <c r="A13" s="1" t="s">
        <v>12</v>
      </c>
      <c r="B13">
        <v>0</v>
      </c>
      <c r="C13">
        <v>0</v>
      </c>
      <c r="D13">
        <f t="shared" si="1"/>
        <v>2.3255813953488373</v>
      </c>
      <c r="E13">
        <f t="shared" si="1"/>
        <v>2.3255813953488373</v>
      </c>
    </row>
    <row r="14" spans="1:7" x14ac:dyDescent="0.25">
      <c r="A14" s="1" t="s">
        <v>13</v>
      </c>
      <c r="B14">
        <v>0</v>
      </c>
      <c r="C14">
        <v>0</v>
      </c>
      <c r="D14">
        <f t="shared" si="1"/>
        <v>2.3255813953488373</v>
      </c>
      <c r="E14">
        <f t="shared" si="1"/>
        <v>2.3255813953488373</v>
      </c>
    </row>
    <row r="15" spans="1:7" x14ac:dyDescent="0.25">
      <c r="A15" s="1" t="s">
        <v>14</v>
      </c>
      <c r="B15">
        <v>0</v>
      </c>
      <c r="C15">
        <v>0</v>
      </c>
      <c r="D15">
        <f t="shared" si="1"/>
        <v>2.3255813953488373</v>
      </c>
      <c r="E15">
        <f t="shared" si="1"/>
        <v>2.3255813953488373</v>
      </c>
    </row>
    <row r="16" spans="1:7" x14ac:dyDescent="0.25">
      <c r="A16" s="1" t="s">
        <v>15</v>
      </c>
      <c r="B16">
        <v>0</v>
      </c>
      <c r="C16">
        <v>0</v>
      </c>
      <c r="D16">
        <f t="shared" si="1"/>
        <v>2.3255813953488373</v>
      </c>
      <c r="E16">
        <f t="shared" si="1"/>
        <v>2.3255813953488373</v>
      </c>
    </row>
    <row r="17" spans="1:5" x14ac:dyDescent="0.25">
      <c r="A17" s="1" t="s">
        <v>16</v>
      </c>
      <c r="B17">
        <v>0</v>
      </c>
      <c r="C17">
        <v>0</v>
      </c>
      <c r="D17">
        <f t="shared" si="1"/>
        <v>2.3255813953488373</v>
      </c>
      <c r="E17">
        <f t="shared" si="1"/>
        <v>2.3255813953488373</v>
      </c>
    </row>
    <row r="18" spans="1:5" x14ac:dyDescent="0.25">
      <c r="A18" s="1" t="s">
        <v>17</v>
      </c>
      <c r="B18">
        <v>0</v>
      </c>
      <c r="C18">
        <v>0</v>
      </c>
      <c r="D18">
        <f t="shared" si="1"/>
        <v>2.3255813953488373</v>
      </c>
      <c r="E18">
        <f t="shared" si="1"/>
        <v>2.3255813953488373</v>
      </c>
    </row>
    <row r="19" spans="1:5" x14ac:dyDescent="0.25">
      <c r="A19" s="1" t="s">
        <v>18</v>
      </c>
      <c r="B19">
        <v>0</v>
      </c>
      <c r="C19">
        <v>0</v>
      </c>
      <c r="D19">
        <f t="shared" si="1"/>
        <v>2.3255813953488373</v>
      </c>
      <c r="E19">
        <f t="shared" si="1"/>
        <v>2.3255813953488373</v>
      </c>
    </row>
    <row r="20" spans="1:5" x14ac:dyDescent="0.25">
      <c r="A20" s="1" t="s">
        <v>19</v>
      </c>
      <c r="B20">
        <v>0</v>
      </c>
      <c r="C20">
        <v>0</v>
      </c>
      <c r="D20">
        <f t="shared" si="1"/>
        <v>2.3255813953488373</v>
      </c>
      <c r="E20">
        <f t="shared" si="1"/>
        <v>2.3255813953488373</v>
      </c>
    </row>
    <row r="21" spans="1:5" x14ac:dyDescent="0.25">
      <c r="A21" s="1" t="s">
        <v>20</v>
      </c>
      <c r="B21">
        <v>0</v>
      </c>
      <c r="C21">
        <v>0</v>
      </c>
      <c r="D21">
        <f t="shared" si="1"/>
        <v>2.3255813953488373</v>
      </c>
      <c r="E21">
        <f t="shared" si="1"/>
        <v>2.3255813953488373</v>
      </c>
    </row>
    <row r="22" spans="1:5" x14ac:dyDescent="0.25">
      <c r="A22" s="1" t="s">
        <v>21</v>
      </c>
      <c r="B22">
        <v>0</v>
      </c>
      <c r="C22">
        <v>0</v>
      </c>
      <c r="D22">
        <f t="shared" si="1"/>
        <v>2.3255813953488373</v>
      </c>
      <c r="E22">
        <f t="shared" si="1"/>
        <v>2.3255813953488373</v>
      </c>
    </row>
    <row r="23" spans="1:5" x14ac:dyDescent="0.25">
      <c r="A23" s="1" t="s">
        <v>22</v>
      </c>
      <c r="B23">
        <v>0</v>
      </c>
      <c r="C23">
        <v>0</v>
      </c>
      <c r="D23">
        <f t="shared" ref="D23:E37" si="2">(1/43)*100</f>
        <v>2.3255813953488373</v>
      </c>
      <c r="E23">
        <f t="shared" si="2"/>
        <v>2.3255813953488373</v>
      </c>
    </row>
    <row r="24" spans="1:5" x14ac:dyDescent="0.25">
      <c r="A24" s="1" t="s">
        <v>23</v>
      </c>
      <c r="B24">
        <v>0</v>
      </c>
      <c r="C24">
        <v>0</v>
      </c>
      <c r="D24">
        <f t="shared" si="2"/>
        <v>2.3255813953488373</v>
      </c>
      <c r="E24">
        <f t="shared" si="2"/>
        <v>2.3255813953488373</v>
      </c>
    </row>
    <row r="25" spans="1:5" x14ac:dyDescent="0.25">
      <c r="A25" s="1" t="s">
        <v>24</v>
      </c>
      <c r="B25">
        <v>0</v>
      </c>
      <c r="C25">
        <v>0</v>
      </c>
      <c r="D25">
        <f t="shared" si="2"/>
        <v>2.3255813953488373</v>
      </c>
      <c r="E25">
        <f t="shared" si="2"/>
        <v>2.3255813953488373</v>
      </c>
    </row>
    <row r="26" spans="1:5" x14ac:dyDescent="0.25">
      <c r="A26" s="1" t="s">
        <v>25</v>
      </c>
      <c r="B26">
        <v>0</v>
      </c>
      <c r="C26">
        <v>0</v>
      </c>
      <c r="D26">
        <f t="shared" si="2"/>
        <v>2.3255813953488373</v>
      </c>
      <c r="E26">
        <f t="shared" si="2"/>
        <v>2.3255813953488373</v>
      </c>
    </row>
    <row r="27" spans="1:5" x14ac:dyDescent="0.25">
      <c r="A27" s="1" t="s">
        <v>26</v>
      </c>
      <c r="B27">
        <v>0</v>
      </c>
      <c r="C27">
        <v>0</v>
      </c>
      <c r="D27">
        <f t="shared" si="2"/>
        <v>2.3255813953488373</v>
      </c>
      <c r="E27">
        <f t="shared" si="2"/>
        <v>2.3255813953488373</v>
      </c>
    </row>
    <row r="28" spans="1:5" x14ac:dyDescent="0.25">
      <c r="A28" s="1" t="s">
        <v>27</v>
      </c>
      <c r="B28">
        <v>0</v>
      </c>
      <c r="C28">
        <v>0</v>
      </c>
      <c r="D28">
        <f t="shared" si="2"/>
        <v>2.3255813953488373</v>
      </c>
      <c r="E28">
        <f t="shared" si="2"/>
        <v>2.3255813953488373</v>
      </c>
    </row>
    <row r="29" spans="1:5" x14ac:dyDescent="0.25">
      <c r="A29" s="1" t="s">
        <v>28</v>
      </c>
      <c r="B29">
        <v>0</v>
      </c>
      <c r="C29">
        <v>0</v>
      </c>
      <c r="D29">
        <f t="shared" si="2"/>
        <v>2.3255813953488373</v>
      </c>
      <c r="E29">
        <f t="shared" si="2"/>
        <v>2.3255813953488373</v>
      </c>
    </row>
    <row r="30" spans="1:5" x14ac:dyDescent="0.25">
      <c r="A30" s="1" t="s">
        <v>29</v>
      </c>
      <c r="B30">
        <v>0</v>
      </c>
      <c r="C30">
        <v>0</v>
      </c>
      <c r="D30">
        <f t="shared" si="2"/>
        <v>2.3255813953488373</v>
      </c>
      <c r="E30">
        <f t="shared" si="2"/>
        <v>2.3255813953488373</v>
      </c>
    </row>
    <row r="31" spans="1:5" x14ac:dyDescent="0.25">
      <c r="A31" s="1" t="s">
        <v>30</v>
      </c>
      <c r="B31">
        <v>0</v>
      </c>
      <c r="C31">
        <v>0</v>
      </c>
      <c r="D31">
        <f t="shared" si="2"/>
        <v>2.3255813953488373</v>
      </c>
      <c r="E31">
        <f t="shared" si="2"/>
        <v>2.3255813953488373</v>
      </c>
    </row>
    <row r="32" spans="1:5" x14ac:dyDescent="0.25">
      <c r="A32" s="1" t="s">
        <v>31</v>
      </c>
      <c r="B32">
        <v>0</v>
      </c>
      <c r="C32">
        <v>0</v>
      </c>
      <c r="D32">
        <f t="shared" si="2"/>
        <v>2.3255813953488373</v>
      </c>
      <c r="E32">
        <f t="shared" si="2"/>
        <v>2.3255813953488373</v>
      </c>
    </row>
    <row r="33" spans="1:5" x14ac:dyDescent="0.25">
      <c r="A33" s="1" t="s">
        <v>32</v>
      </c>
      <c r="B33">
        <v>0</v>
      </c>
      <c r="C33">
        <v>0</v>
      </c>
      <c r="D33">
        <f t="shared" si="2"/>
        <v>2.3255813953488373</v>
      </c>
      <c r="E33">
        <f t="shared" si="2"/>
        <v>2.3255813953488373</v>
      </c>
    </row>
    <row r="34" spans="1:5" x14ac:dyDescent="0.25">
      <c r="A34" s="1" t="s">
        <v>33</v>
      </c>
      <c r="B34">
        <v>0</v>
      </c>
      <c r="C34">
        <v>0</v>
      </c>
      <c r="D34">
        <f t="shared" si="2"/>
        <v>2.3255813953488373</v>
      </c>
      <c r="E34">
        <f t="shared" si="2"/>
        <v>2.3255813953488373</v>
      </c>
    </row>
    <row r="35" spans="1:5" x14ac:dyDescent="0.25">
      <c r="A35" s="1" t="s">
        <v>34</v>
      </c>
      <c r="B35">
        <v>0</v>
      </c>
      <c r="C35">
        <v>0</v>
      </c>
      <c r="D35">
        <f t="shared" si="2"/>
        <v>2.3255813953488373</v>
      </c>
      <c r="E35">
        <f t="shared" si="2"/>
        <v>2.3255813953488373</v>
      </c>
    </row>
    <row r="36" spans="1:5" x14ac:dyDescent="0.25">
      <c r="A36" s="1" t="s">
        <v>35</v>
      </c>
      <c r="B36">
        <v>0</v>
      </c>
      <c r="C36">
        <v>0</v>
      </c>
      <c r="D36">
        <f t="shared" si="2"/>
        <v>2.3255813953488373</v>
      </c>
      <c r="E36">
        <f t="shared" si="2"/>
        <v>2.3255813953488373</v>
      </c>
    </row>
    <row r="37" spans="1:5" x14ac:dyDescent="0.25">
      <c r="A37" s="1" t="s">
        <v>36</v>
      </c>
      <c r="B37">
        <v>0</v>
      </c>
      <c r="C37">
        <v>0</v>
      </c>
      <c r="D37">
        <f t="shared" si="2"/>
        <v>2.3255813953488373</v>
      </c>
      <c r="E37">
        <f t="shared" si="2"/>
        <v>2.3255813953488373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hydrogen_car_ref</vt:lpstr>
      <vt:lpstr>Gruppen</vt:lpstr>
      <vt:lpstr>hydrogen_bus_ref</vt:lpstr>
      <vt:lpstr>hydrogen_rail_ref</vt:lpstr>
      <vt:lpstr>hydrogen_flight_ref</vt:lpstr>
      <vt:lpstr>hydrogen_ship_ref</vt:lpstr>
      <vt:lpstr>hydrogen_car_high</vt:lpstr>
      <vt:lpstr>hydrogen_car_medium</vt:lpstr>
      <vt:lpstr>hydrogen_car_low</vt:lpstr>
      <vt:lpstr>hydrogen_rail</vt:lpstr>
      <vt:lpstr>hydrogen_bus_high</vt:lpstr>
      <vt:lpstr>hydrogen_bus_medium</vt:lpstr>
      <vt:lpstr>hydrogen_bus_low</vt:lpstr>
      <vt:lpstr>hydrogen_flight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Kerekes, Andelka</cp:lastModifiedBy>
  <dcterms:created xsi:type="dcterms:W3CDTF">2021-01-05T12:57:24Z</dcterms:created>
  <dcterms:modified xsi:type="dcterms:W3CDTF">2023-01-18T16:09:44Z</dcterms:modified>
</cp:coreProperties>
</file>