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shin\Desktop\"/>
    </mc:Choice>
  </mc:AlternateContent>
  <bookViews>
    <workbookView xWindow="0" yWindow="0" windowWidth="17550" windowHeight="10020" activeTab="1"/>
  </bookViews>
  <sheets>
    <sheet name="SGM61131A" sheetId="1" r:id="rId1"/>
    <sheet name="SGM6123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2" l="1"/>
  <c r="D23" i="2"/>
  <c r="E23" i="2"/>
  <c r="C23" i="2"/>
  <c r="E12" i="2"/>
  <c r="C12" i="2"/>
  <c r="H20" i="1"/>
  <c r="H12" i="1"/>
  <c r="D20" i="1"/>
  <c r="E20" i="1"/>
  <c r="F20" i="1"/>
  <c r="G20" i="1"/>
  <c r="C20" i="1"/>
  <c r="D12" i="1"/>
  <c r="E12" i="1"/>
  <c r="F12" i="1"/>
  <c r="G12" i="1"/>
  <c r="C12" i="1"/>
</calcChain>
</file>

<file path=xl/sharedStrings.xml><?xml version="1.0" encoding="utf-8"?>
<sst xmlns="http://schemas.openxmlformats.org/spreadsheetml/2006/main" count="27" uniqueCount="20">
  <si>
    <t>R1=R2*(Vout/Vref - 1)</t>
    <phoneticPr fontId="1" type="noConversion"/>
  </si>
  <si>
    <t>R2</t>
    <phoneticPr fontId="1" type="noConversion"/>
  </si>
  <si>
    <t>Vref</t>
    <phoneticPr fontId="1" type="noConversion"/>
  </si>
  <si>
    <t>R1</t>
    <phoneticPr fontId="1" type="noConversion"/>
  </si>
  <si>
    <t>Vout</t>
    <phoneticPr fontId="1" type="noConversion"/>
  </si>
  <si>
    <t>4.5V to 17V Input, 3A Output, Synchronous Buck Converter</t>
    <phoneticPr fontId="1" type="noConversion"/>
  </si>
  <si>
    <t>28V, 3A, Buck DC/DC Converter</t>
  </si>
  <si>
    <t>SGM61131A</t>
    <phoneticPr fontId="1" type="noConversion"/>
  </si>
  <si>
    <t>SGM61232</t>
    <phoneticPr fontId="1" type="noConversion"/>
  </si>
  <si>
    <t>Real</t>
    <phoneticPr fontId="1" type="noConversion"/>
  </si>
  <si>
    <t>Vout = (R1/R2+1) * Vref</t>
    <phoneticPr fontId="1" type="noConversion"/>
  </si>
  <si>
    <t>Calc</t>
    <phoneticPr fontId="1" type="noConversion"/>
  </si>
  <si>
    <t>R2</t>
    <phoneticPr fontId="1" type="noConversion"/>
  </si>
  <si>
    <t>R2</t>
    <phoneticPr fontId="1" type="noConversion"/>
  </si>
  <si>
    <t>R1</t>
    <phoneticPr fontId="1" type="noConversion"/>
  </si>
  <si>
    <t>R6 =(R5xVref)/(Vout-Vref)</t>
    <phoneticPr fontId="1" type="noConversion"/>
  </si>
  <si>
    <t>R5</t>
    <phoneticPr fontId="1" type="noConversion"/>
  </si>
  <si>
    <t>R6</t>
    <phoneticPr fontId="1" type="noConversion"/>
  </si>
  <si>
    <t>Real</t>
    <phoneticPr fontId="1" type="noConversion"/>
  </si>
  <si>
    <t>Vout = Vref*(R5/R6+1)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</si>
</sst>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247650</xdr:colOff>
      <xdr:row>1</xdr:row>
      <xdr:rowOff>114300</xdr:rowOff>
    </xdr:from>
    <xdr:to>
      <xdr:col>18</xdr:col>
      <xdr:colOff>446793</xdr:colOff>
      <xdr:row>16</xdr:row>
      <xdr:rowOff>152002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34050" y="323850"/>
          <a:ext cx="7057143" cy="3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219075</xdr:colOff>
      <xdr:row>18</xdr:row>
      <xdr:rowOff>161925</xdr:rowOff>
    </xdr:from>
    <xdr:to>
      <xdr:col>13</xdr:col>
      <xdr:colOff>447218</xdr:colOff>
      <xdr:row>23</xdr:row>
      <xdr:rowOff>199889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05475" y="3933825"/>
          <a:ext cx="3657143" cy="10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4</xdr:row>
      <xdr:rowOff>0</xdr:rowOff>
    </xdr:from>
    <xdr:to>
      <xdr:col>18</xdr:col>
      <xdr:colOff>65809</xdr:colOff>
      <xdr:row>17</xdr:row>
      <xdr:rowOff>47279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838200"/>
          <a:ext cx="6923809" cy="2771429"/>
        </a:xfrm>
        <a:prstGeom prst="rect">
          <a:avLst/>
        </a:prstGeom>
      </xdr:spPr>
    </xdr:pic>
    <xdr:clientData/>
  </xdr:twoCellAnchor>
  <xdr:twoCellAnchor editAs="oneCell">
    <xdr:from>
      <xdr:col>8</xdr:col>
      <xdr:colOff>361950</xdr:colOff>
      <xdr:row>19</xdr:row>
      <xdr:rowOff>9525</xdr:rowOff>
    </xdr:from>
    <xdr:to>
      <xdr:col>10</xdr:col>
      <xdr:colOff>676064</xdr:colOff>
      <xdr:row>24</xdr:row>
      <xdr:rowOff>28442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48350" y="3990975"/>
          <a:ext cx="1685714" cy="10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0"/>
  <sheetViews>
    <sheetView workbookViewId="0">
      <selection activeCell="H20" sqref="H20"/>
    </sheetView>
  </sheetViews>
  <sheetFormatPr defaultRowHeight="16.5" x14ac:dyDescent="0.3"/>
  <sheetData>
    <row r="2" spans="1:8" x14ac:dyDescent="0.3">
      <c r="A2" t="s">
        <v>7</v>
      </c>
    </row>
    <row r="3" spans="1:8" x14ac:dyDescent="0.3">
      <c r="B3" t="s">
        <v>5</v>
      </c>
    </row>
    <row r="5" spans="1:8" x14ac:dyDescent="0.3">
      <c r="B5" t="s">
        <v>0</v>
      </c>
    </row>
    <row r="6" spans="1:8" x14ac:dyDescent="0.3">
      <c r="B6" t="s">
        <v>2</v>
      </c>
      <c r="C6">
        <v>0.76200000000000001</v>
      </c>
    </row>
    <row r="7" spans="1:8" x14ac:dyDescent="0.3">
      <c r="B7" t="s">
        <v>1</v>
      </c>
      <c r="C7">
        <v>10</v>
      </c>
    </row>
    <row r="9" spans="1:8" x14ac:dyDescent="0.3">
      <c r="B9" t="s">
        <v>11</v>
      </c>
    </row>
    <row r="10" spans="1:8" x14ac:dyDescent="0.3">
      <c r="B10" s="2" t="s">
        <v>4</v>
      </c>
      <c r="C10" s="2">
        <v>1</v>
      </c>
      <c r="D10" s="2">
        <v>1.5</v>
      </c>
      <c r="E10" s="2">
        <v>1.8</v>
      </c>
      <c r="F10" s="2">
        <v>2.5</v>
      </c>
      <c r="G10" s="2">
        <v>3.3</v>
      </c>
      <c r="H10" s="2">
        <v>5</v>
      </c>
    </row>
    <row r="11" spans="1:8" x14ac:dyDescent="0.3">
      <c r="B11" s="2" t="s">
        <v>12</v>
      </c>
      <c r="C11" s="2">
        <v>10</v>
      </c>
      <c r="D11" s="2">
        <v>10</v>
      </c>
      <c r="E11" s="2">
        <v>10</v>
      </c>
      <c r="F11" s="2">
        <v>10</v>
      </c>
      <c r="G11" s="2">
        <v>10</v>
      </c>
      <c r="H11" s="2">
        <v>10</v>
      </c>
    </row>
    <row r="12" spans="1:8" x14ac:dyDescent="0.3">
      <c r="B12" s="2" t="s">
        <v>3</v>
      </c>
      <c r="C12" s="1">
        <f>C11*(C10/$C$6-1)</f>
        <v>3.1233595800524938</v>
      </c>
      <c r="D12" s="1">
        <f t="shared" ref="D12:H12" si="0">D11*(D10/$C$6-1)</f>
        <v>9.6850393700787407</v>
      </c>
      <c r="E12" s="1">
        <f t="shared" si="0"/>
        <v>13.622047244094491</v>
      </c>
      <c r="F12" s="1">
        <f t="shared" si="0"/>
        <v>22.808398950131235</v>
      </c>
      <c r="G12" s="1">
        <f t="shared" si="0"/>
        <v>33.307086614173222</v>
      </c>
      <c r="H12" s="1">
        <f t="shared" si="0"/>
        <v>55.616797900262469</v>
      </c>
    </row>
    <row r="15" spans="1:8" x14ac:dyDescent="0.3">
      <c r="B15" s="4" t="s">
        <v>10</v>
      </c>
    </row>
    <row r="17" spans="2:8" x14ac:dyDescent="0.3">
      <c r="B17" s="4" t="s">
        <v>9</v>
      </c>
    </row>
    <row r="18" spans="2:8" x14ac:dyDescent="0.3">
      <c r="B18" s="2" t="s">
        <v>13</v>
      </c>
      <c r="C18" s="2">
        <v>10</v>
      </c>
      <c r="D18" s="2">
        <v>10</v>
      </c>
      <c r="E18" s="2">
        <v>10</v>
      </c>
      <c r="F18" s="2">
        <v>10</v>
      </c>
      <c r="G18" s="2">
        <v>10</v>
      </c>
      <c r="H18" s="2">
        <v>10</v>
      </c>
    </row>
    <row r="19" spans="2:8" x14ac:dyDescent="0.3">
      <c r="B19" s="2" t="s">
        <v>14</v>
      </c>
      <c r="C19" s="2">
        <v>3.13</v>
      </c>
      <c r="D19" s="2">
        <v>9.6999999999999993</v>
      </c>
      <c r="E19" s="2">
        <v>13.7</v>
      </c>
      <c r="F19" s="2">
        <v>22.9</v>
      </c>
      <c r="G19" s="2">
        <v>33.4</v>
      </c>
      <c r="H19" s="2">
        <v>55.6</v>
      </c>
    </row>
    <row r="20" spans="2:8" x14ac:dyDescent="0.3">
      <c r="B20" s="2" t="s">
        <v>4</v>
      </c>
      <c r="C20" s="2">
        <f>(C19/C18+1)*$C$6</f>
        <v>1.0005059999999999</v>
      </c>
      <c r="D20" s="2">
        <f t="shared" ref="D20:H20" si="1">(D19/D18+1)*$C$6</f>
        <v>1.5011399999999999</v>
      </c>
      <c r="E20" s="2">
        <f t="shared" si="1"/>
        <v>1.8059400000000001</v>
      </c>
      <c r="F20" s="2">
        <f t="shared" si="1"/>
        <v>2.50698</v>
      </c>
      <c r="G20" s="2">
        <f t="shared" si="1"/>
        <v>3.30708</v>
      </c>
      <c r="H20" s="2">
        <f t="shared" si="1"/>
        <v>4.9987200000000005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C23" sqref="C23"/>
    </sheetView>
  </sheetViews>
  <sheetFormatPr defaultRowHeight="16.5" x14ac:dyDescent="0.3"/>
  <sheetData>
    <row r="1" spans="1:5" x14ac:dyDescent="0.3">
      <c r="A1" t="s">
        <v>8</v>
      </c>
    </row>
    <row r="2" spans="1:5" x14ac:dyDescent="0.3">
      <c r="B2" t="s">
        <v>6</v>
      </c>
    </row>
    <row r="5" spans="1:5" x14ac:dyDescent="0.3">
      <c r="B5" t="s">
        <v>15</v>
      </c>
    </row>
    <row r="6" spans="1:5" x14ac:dyDescent="0.3">
      <c r="B6" t="s">
        <v>2</v>
      </c>
      <c r="C6">
        <v>0.8</v>
      </c>
    </row>
    <row r="9" spans="1:5" x14ac:dyDescent="0.3">
      <c r="B9" t="s">
        <v>11</v>
      </c>
    </row>
    <row r="10" spans="1:5" x14ac:dyDescent="0.3">
      <c r="B10" s="2" t="s">
        <v>4</v>
      </c>
      <c r="C10" s="2">
        <v>12</v>
      </c>
      <c r="D10" s="2">
        <v>5</v>
      </c>
      <c r="E10" s="2">
        <v>3.3</v>
      </c>
    </row>
    <row r="11" spans="1:5" x14ac:dyDescent="0.3">
      <c r="B11" s="2" t="s">
        <v>16</v>
      </c>
      <c r="C11" s="2">
        <v>18</v>
      </c>
      <c r="D11" s="2">
        <v>18</v>
      </c>
      <c r="E11" s="2">
        <v>18</v>
      </c>
    </row>
    <row r="12" spans="1:5" x14ac:dyDescent="0.3">
      <c r="B12" s="2" t="s">
        <v>17</v>
      </c>
      <c r="C12" s="2">
        <f>(C11*$C$6)/(C10-$C$6)</f>
        <v>1.2857142857142858</v>
      </c>
      <c r="D12" s="2">
        <f t="shared" ref="D12:E12" si="0">(D11*$C$6)/(D10-$C$6)</f>
        <v>3.4285714285714284</v>
      </c>
      <c r="E12" s="2">
        <f t="shared" si="0"/>
        <v>5.76</v>
      </c>
    </row>
    <row r="16" spans="1:5" x14ac:dyDescent="0.3">
      <c r="B16" t="s">
        <v>19</v>
      </c>
    </row>
    <row r="20" spans="2:5" x14ac:dyDescent="0.3">
      <c r="B20" s="3" t="s">
        <v>18</v>
      </c>
    </row>
    <row r="21" spans="2:5" x14ac:dyDescent="0.3">
      <c r="B21" s="2" t="s">
        <v>16</v>
      </c>
      <c r="C21" s="2">
        <v>18</v>
      </c>
      <c r="D21" s="2">
        <v>18</v>
      </c>
      <c r="E21" s="2">
        <v>18</v>
      </c>
    </row>
    <row r="22" spans="2:5" x14ac:dyDescent="0.3">
      <c r="B22" s="2" t="s">
        <v>17</v>
      </c>
      <c r="C22" s="2">
        <v>1.28</v>
      </c>
      <c r="D22" s="2">
        <v>3.42</v>
      </c>
      <c r="E22" s="2">
        <v>5.76</v>
      </c>
    </row>
    <row r="23" spans="2:5" x14ac:dyDescent="0.3">
      <c r="B23" s="2" t="s">
        <v>4</v>
      </c>
      <c r="C23" s="2">
        <f>$C$6*(C21/C22+1)</f>
        <v>12.05</v>
      </c>
      <c r="D23" s="2">
        <f t="shared" ref="D23:E23" si="1">$C$6*(D21/D22+1)</f>
        <v>5.0105263157894742</v>
      </c>
      <c r="E23" s="2">
        <f t="shared" si="1"/>
        <v>3.3000000000000003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SGM61131A</vt:lpstr>
      <vt:lpstr>SGM61232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chshin</dc:creator>
  <cp:lastModifiedBy>chshin</cp:lastModifiedBy>
  <dcterms:created xsi:type="dcterms:W3CDTF">2024-12-27T09:30:44Z</dcterms:created>
  <dcterms:modified xsi:type="dcterms:W3CDTF">2024-12-27T10:04:00Z</dcterms:modified>
</cp:coreProperties>
</file>