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koen_degeling_unimelb_edu_au/Documents/Documents/Research Projects 2019/PRIMCAT/colorectal_cancer/"/>
    </mc:Choice>
  </mc:AlternateContent>
  <xr:revisionPtr revIDLastSave="46" documentId="8_{C9E3D068-5AAB-BC41-9743-7AB5B5DF53DF}" xr6:coauthVersionLast="47" xr6:coauthVersionMax="47" xr10:uidLastSave="{A6992467-968F-5948-BC17-AF1335830DE7}"/>
  <bookViews>
    <workbookView xWindow="0" yWindow="460" windowWidth="51200" windowHeight="21140" xr2:uid="{CB697B08-DDB1-384B-BBDA-A3E4210826D8}"/>
  </bookViews>
  <sheets>
    <sheet name="Input" sheetId="1" r:id="rId1"/>
    <sheet name="Outpu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C6" i="3"/>
  <c r="D6" i="3"/>
  <c r="E6" i="3"/>
  <c r="F6" i="3"/>
  <c r="G6" i="3"/>
  <c r="H6" i="3"/>
  <c r="I6" i="3"/>
  <c r="J6" i="3"/>
  <c r="K6" i="3"/>
  <c r="L6" i="3"/>
  <c r="B6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C2" i="3"/>
  <c r="D2" i="3"/>
  <c r="E2" i="3"/>
  <c r="F2" i="3"/>
  <c r="G2" i="3"/>
  <c r="H2" i="3"/>
  <c r="I2" i="3"/>
  <c r="J2" i="3"/>
  <c r="K2" i="3"/>
  <c r="L2" i="3"/>
  <c r="B2" i="3"/>
  <c r="D27" i="1"/>
  <c r="E27" i="1"/>
  <c r="F27" i="1"/>
  <c r="G27" i="1"/>
  <c r="G31" i="1" s="1"/>
  <c r="H27" i="1"/>
  <c r="H31" i="1" s="1"/>
  <c r="I27" i="1"/>
  <c r="I31" i="1" s="1"/>
  <c r="J27" i="1"/>
  <c r="J31" i="1" s="1"/>
  <c r="K27" i="1"/>
  <c r="L27" i="1"/>
  <c r="M27" i="1"/>
  <c r="M31" i="1" s="1"/>
  <c r="D28" i="1"/>
  <c r="D31" i="1" s="1"/>
  <c r="E28" i="1"/>
  <c r="E31" i="1" s="1"/>
  <c r="F28" i="1"/>
  <c r="G28" i="1"/>
  <c r="H28" i="1"/>
  <c r="I28" i="1"/>
  <c r="J28" i="1"/>
  <c r="K28" i="1"/>
  <c r="L28" i="1"/>
  <c r="M28" i="1"/>
  <c r="D29" i="1"/>
  <c r="E29" i="1"/>
  <c r="F29" i="1"/>
  <c r="F31" i="1" s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C28" i="1"/>
  <c r="C29" i="1"/>
  <c r="C30" i="1"/>
  <c r="C27" i="1"/>
  <c r="C31" i="1"/>
  <c r="L31" i="1"/>
  <c r="K31" i="1"/>
  <c r="D13" i="1"/>
  <c r="E13" i="1"/>
  <c r="F13" i="1"/>
  <c r="G13" i="1"/>
  <c r="H13" i="1"/>
  <c r="I13" i="1"/>
  <c r="J13" i="1"/>
  <c r="K13" i="1"/>
  <c r="L13" i="1"/>
  <c r="M13" i="1"/>
  <c r="C13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C10" i="1"/>
  <c r="C11" i="1"/>
  <c r="C12" i="1"/>
  <c r="C9" i="1"/>
  <c r="N26" i="1"/>
  <c r="N25" i="1"/>
  <c r="N24" i="1"/>
  <c r="N23" i="1"/>
  <c r="N22" i="1"/>
  <c r="N21" i="1"/>
  <c r="N6" i="1"/>
  <c r="N7" i="1"/>
  <c r="N8" i="1"/>
  <c r="N3" i="1"/>
  <c r="N4" i="1"/>
  <c r="N5" i="1"/>
</calcChain>
</file>

<file path=xl/sharedStrings.xml><?xml version="1.0" encoding="utf-8"?>
<sst xmlns="http://schemas.openxmlformats.org/spreadsheetml/2006/main" count="48" uniqueCount="29">
  <si>
    <t>Total</t>
  </si>
  <si>
    <t>Stage I</t>
  </si>
  <si>
    <t>Stage II</t>
  </si>
  <si>
    <t>Stage III</t>
  </si>
  <si>
    <t>Stage IV</t>
  </si>
  <si>
    <t>Check</t>
  </si>
  <si>
    <t>N-miss</t>
  </si>
  <si>
    <t>COLON</t>
  </si>
  <si>
    <t>RECTAL</t>
  </si>
  <si>
    <t>CHECK</t>
  </si>
  <si>
    <t>disease_stage</t>
  </si>
  <si>
    <t>year_2010</t>
  </si>
  <si>
    <t>year_2011</t>
  </si>
  <si>
    <t>year_2012</t>
  </si>
  <si>
    <t>year_2013</t>
  </si>
  <si>
    <t>year_2014</t>
  </si>
  <si>
    <t>year_2015</t>
  </si>
  <si>
    <t>year_2016</t>
  </si>
  <si>
    <t>year_2017</t>
  </si>
  <si>
    <t>year_2018</t>
  </si>
  <si>
    <t>year_2019</t>
  </si>
  <si>
    <t>colon_stageI</t>
  </si>
  <si>
    <t>colon_stageII</t>
  </si>
  <si>
    <t>colon_stageIII</t>
  </si>
  <si>
    <t>colon_stageIV</t>
  </si>
  <si>
    <t>rectal_stageI</t>
  </si>
  <si>
    <t>rectal_stageII</t>
  </si>
  <si>
    <t>rectal_stageIII</t>
  </si>
  <si>
    <t>rectal_stageIV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</si>
</sst>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67235</xdr:colOff>
      <xdr:row>1</xdr:row>
      <xdr:rowOff>40341</xdr:rowOff>
    </xdr:from>
    <xdr:to>
      <xdr:col>23</xdr:col>
      <xdr:colOff>410135</xdr:colOff>
      <xdr:row>17</xdr:row>
      <xdr:rowOff>164518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4FA2FC-72AA-6341-8E3B-4755A6E74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6529" y="242047"/>
          <a:ext cx="7806018" cy="3351471"/>
        </a:xfrm>
        <a:prstGeom prst="rect">
          <a:avLst/>
        </a:prstGeom>
      </xdr:spPr>
    </xdr:pic>
    <xdr:clientData/>
  </xdr:twoCellAnchor>
  <xdr:twoCellAnchor editAs="oneCell">
    <xdr:from>
      <xdr:col>14</xdr:col>
      <xdr:colOff>89647</xdr:colOff>
      <xdr:row>19</xdr:row>
      <xdr:rowOff>59765</xdr:rowOff>
    </xdr:from>
    <xdr:to>
      <xdr:col>23</xdr:col>
      <xdr:colOff>432547</xdr:colOff>
      <xdr:row>36</xdr:row>
      <xdr:rowOff>81747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5968F2-D53B-4C49-AD56-084F6039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8941" y="3892177"/>
          <a:ext cx="7806018" cy="3450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C846-7DBA-D54C-AA7F-775EF674F025}">
  <dimension ref="B2:N31"/>
  <sheetViews>
    <sheetView tabSelected="1" zoomScale="170" zoomScaleNormal="170" workbookViewId="0">
      <selection activeCell="B15" sqref="B15"/>
    </sheetView>
  </sheetViews>
  <sheetFormatPr baseColWidth="10" defaultRowHeight="16" x14ac:dyDescent="0.2"/>
  <cols>
    <col min="1" max="16384" width="10.83203125" style="1"/>
  </cols>
  <sheetData>
    <row r="2" spans="2:14" x14ac:dyDescent="0.2">
      <c r="B2" s="2" t="s">
        <v>7</v>
      </c>
      <c r="C2" s="2">
        <v>2010</v>
      </c>
      <c r="D2" s="2">
        <v>2011</v>
      </c>
      <c r="E2" s="2">
        <v>2012</v>
      </c>
      <c r="F2" s="2">
        <v>2013</v>
      </c>
      <c r="G2" s="2">
        <v>2014</v>
      </c>
      <c r="H2" s="2">
        <v>2015</v>
      </c>
      <c r="I2" s="2">
        <v>2016</v>
      </c>
      <c r="J2" s="2">
        <v>2017</v>
      </c>
      <c r="K2" s="2">
        <v>2018</v>
      </c>
      <c r="L2" s="2">
        <v>2019</v>
      </c>
      <c r="M2" s="2" t="s">
        <v>0</v>
      </c>
      <c r="N2" s="2" t="s">
        <v>5</v>
      </c>
    </row>
    <row r="3" spans="2:14" x14ac:dyDescent="0.2">
      <c r="B3" s="2" t="s">
        <v>0</v>
      </c>
      <c r="C3" s="3">
        <v>2312</v>
      </c>
      <c r="D3" s="3">
        <v>2385</v>
      </c>
      <c r="E3" s="3">
        <v>2289</v>
      </c>
      <c r="F3" s="3">
        <v>2318</v>
      </c>
      <c r="G3" s="3">
        <v>2303</v>
      </c>
      <c r="H3" s="3">
        <v>2381</v>
      </c>
      <c r="I3" s="3">
        <v>2342</v>
      </c>
      <c r="J3" s="3">
        <v>2452</v>
      </c>
      <c r="K3" s="3">
        <v>2309</v>
      </c>
      <c r="L3" s="3">
        <v>2233</v>
      </c>
      <c r="M3" s="3">
        <v>23324</v>
      </c>
      <c r="N3" s="1" t="str">
        <f t="shared" ref="N3:N7" si="0">IF(SUM(C3:L3)=M3,"OK","NOT OK")</f>
        <v>OK</v>
      </c>
    </row>
    <row r="4" spans="2:14" x14ac:dyDescent="0.2">
      <c r="B4" s="2" t="s">
        <v>6</v>
      </c>
      <c r="C4" s="3">
        <v>15</v>
      </c>
      <c r="D4" s="3">
        <v>21</v>
      </c>
      <c r="E4" s="3">
        <v>36</v>
      </c>
      <c r="F4" s="3">
        <v>37</v>
      </c>
      <c r="G4" s="3">
        <v>37</v>
      </c>
      <c r="H4" s="3">
        <v>21</v>
      </c>
      <c r="I4" s="3">
        <v>25</v>
      </c>
      <c r="J4" s="3">
        <v>33</v>
      </c>
      <c r="K4" s="3">
        <v>28</v>
      </c>
      <c r="L4" s="3">
        <v>37</v>
      </c>
      <c r="M4" s="3">
        <v>290</v>
      </c>
      <c r="N4" s="1" t="str">
        <f t="shared" si="0"/>
        <v>OK</v>
      </c>
    </row>
    <row r="5" spans="2:14" x14ac:dyDescent="0.2">
      <c r="B5" s="2" t="s">
        <v>1</v>
      </c>
      <c r="C5" s="1">
        <v>491</v>
      </c>
      <c r="D5" s="1">
        <v>509</v>
      </c>
      <c r="E5" s="1">
        <v>502</v>
      </c>
      <c r="F5" s="1">
        <v>489</v>
      </c>
      <c r="G5" s="1">
        <v>463</v>
      </c>
      <c r="H5" s="1">
        <v>600</v>
      </c>
      <c r="I5" s="1">
        <v>605</v>
      </c>
      <c r="J5" s="1">
        <v>653</v>
      </c>
      <c r="K5" s="1">
        <v>594</v>
      </c>
      <c r="L5" s="1">
        <v>583</v>
      </c>
      <c r="M5" s="1">
        <v>5489</v>
      </c>
      <c r="N5" s="1" t="str">
        <f>IF(SUM(C5:L5)=M5,"OK","NOT OK")</f>
        <v>OK</v>
      </c>
    </row>
    <row r="6" spans="2:14" x14ac:dyDescent="0.2">
      <c r="B6" s="2" t="s">
        <v>2</v>
      </c>
      <c r="C6" s="1">
        <v>713</v>
      </c>
      <c r="D6" s="1">
        <v>713</v>
      </c>
      <c r="E6" s="1">
        <v>661</v>
      </c>
      <c r="F6" s="1">
        <v>713</v>
      </c>
      <c r="G6" s="1">
        <v>720</v>
      </c>
      <c r="H6" s="1">
        <v>663</v>
      </c>
      <c r="I6" s="1">
        <v>673</v>
      </c>
      <c r="J6" s="1">
        <v>675</v>
      </c>
      <c r="K6" s="1">
        <v>628</v>
      </c>
      <c r="L6" s="1">
        <v>612</v>
      </c>
      <c r="M6" s="1">
        <v>6771</v>
      </c>
      <c r="N6" s="1" t="str">
        <f t="shared" si="0"/>
        <v>OK</v>
      </c>
    </row>
    <row r="7" spans="2:14" x14ac:dyDescent="0.2">
      <c r="B7" s="2" t="s">
        <v>3</v>
      </c>
      <c r="C7" s="1">
        <v>623</v>
      </c>
      <c r="D7" s="1">
        <v>587</v>
      </c>
      <c r="E7" s="1">
        <v>599</v>
      </c>
      <c r="F7" s="1">
        <v>601</v>
      </c>
      <c r="G7" s="1">
        <v>604</v>
      </c>
      <c r="H7" s="1">
        <v>614</v>
      </c>
      <c r="I7" s="1">
        <v>616</v>
      </c>
      <c r="J7" s="1">
        <v>639</v>
      </c>
      <c r="K7" s="1">
        <v>606</v>
      </c>
      <c r="L7" s="1">
        <v>587</v>
      </c>
      <c r="M7" s="1">
        <v>6076</v>
      </c>
      <c r="N7" s="1" t="str">
        <f t="shared" si="0"/>
        <v>OK</v>
      </c>
    </row>
    <row r="8" spans="2:14" x14ac:dyDescent="0.2">
      <c r="B8" s="2" t="s">
        <v>4</v>
      </c>
      <c r="C8" s="1">
        <v>470</v>
      </c>
      <c r="D8" s="1">
        <v>555</v>
      </c>
      <c r="E8" s="1">
        <v>491</v>
      </c>
      <c r="F8" s="1">
        <v>478</v>
      </c>
      <c r="G8" s="1">
        <v>479</v>
      </c>
      <c r="H8" s="1">
        <v>483</v>
      </c>
      <c r="I8" s="1">
        <v>423</v>
      </c>
      <c r="J8" s="1">
        <v>452</v>
      </c>
      <c r="K8" s="1">
        <v>453</v>
      </c>
      <c r="L8" s="1">
        <v>414</v>
      </c>
      <c r="M8" s="1">
        <v>4698</v>
      </c>
      <c r="N8" s="1" t="str">
        <f>IF(SUM(C8:L8)=M8,"OK","NOT OK")</f>
        <v>OK</v>
      </c>
    </row>
    <row r="9" spans="2:14" x14ac:dyDescent="0.2">
      <c r="B9" s="2" t="s">
        <v>1</v>
      </c>
      <c r="C9" s="4">
        <f>C5/SUM(C$5:C$8)</f>
        <v>0.21375707444492817</v>
      </c>
      <c r="D9" s="4">
        <f t="shared" ref="D9:M9" si="1">D5/SUM(D$5:D$8)</f>
        <v>0.2153130287648054</v>
      </c>
      <c r="E9" s="4">
        <f t="shared" si="1"/>
        <v>0.22281402574345319</v>
      </c>
      <c r="F9" s="4">
        <f t="shared" si="1"/>
        <v>0.21437965804471723</v>
      </c>
      <c r="G9" s="4">
        <f t="shared" si="1"/>
        <v>0.20432480141218004</v>
      </c>
      <c r="H9" s="4">
        <f t="shared" si="1"/>
        <v>0.25423728813559321</v>
      </c>
      <c r="I9" s="4">
        <f t="shared" si="1"/>
        <v>0.26111350884764783</v>
      </c>
      <c r="J9" s="4">
        <f t="shared" si="1"/>
        <v>0.26994625878462175</v>
      </c>
      <c r="K9" s="4">
        <f t="shared" si="1"/>
        <v>0.2604120999561596</v>
      </c>
      <c r="L9" s="4">
        <f t="shared" si="1"/>
        <v>0.26548269581056466</v>
      </c>
      <c r="M9" s="4">
        <f t="shared" si="1"/>
        <v>0.23829990448901622</v>
      </c>
    </row>
    <row r="10" spans="2:14" x14ac:dyDescent="0.2">
      <c r="B10" s="2" t="s">
        <v>2</v>
      </c>
      <c r="C10" s="4">
        <f t="shared" ref="C10:M12" si="2">C6/SUM(C$5:C$8)</f>
        <v>0.31040487592511973</v>
      </c>
      <c r="D10" s="4">
        <f t="shared" si="2"/>
        <v>0.30160744500846026</v>
      </c>
      <c r="E10" s="4">
        <f t="shared" si="2"/>
        <v>0.29338659565024411</v>
      </c>
      <c r="F10" s="4">
        <f t="shared" si="2"/>
        <v>0.31258220078912757</v>
      </c>
      <c r="G10" s="4">
        <f t="shared" si="2"/>
        <v>0.3177405119152692</v>
      </c>
      <c r="H10" s="4">
        <f t="shared" si="2"/>
        <v>0.28093220338983049</v>
      </c>
      <c r="I10" s="4">
        <f t="shared" si="2"/>
        <v>0.2904618040569702</v>
      </c>
      <c r="J10" s="4">
        <f t="shared" si="2"/>
        <v>0.27904092600248037</v>
      </c>
      <c r="K10" s="4">
        <f t="shared" si="2"/>
        <v>0.27531784305129331</v>
      </c>
      <c r="L10" s="4">
        <f t="shared" si="2"/>
        <v>0.27868852459016391</v>
      </c>
      <c r="M10" s="4">
        <f t="shared" si="2"/>
        <v>0.29395675957280543</v>
      </c>
    </row>
    <row r="11" spans="2:14" x14ac:dyDescent="0.2">
      <c r="B11" s="2" t="s">
        <v>3</v>
      </c>
      <c r="C11" s="4">
        <f t="shared" si="2"/>
        <v>0.2712233347845015</v>
      </c>
      <c r="D11" s="4">
        <f t="shared" si="2"/>
        <v>0.24830795262267344</v>
      </c>
      <c r="E11" s="4">
        <f t="shared" si="2"/>
        <v>0.26586773191300489</v>
      </c>
      <c r="F11" s="4">
        <f t="shared" si="2"/>
        <v>0.26348092941692242</v>
      </c>
      <c r="G11" s="4">
        <f t="shared" si="2"/>
        <v>0.26654898499558694</v>
      </c>
      <c r="H11" s="4">
        <f t="shared" si="2"/>
        <v>0.26016949152542374</v>
      </c>
      <c r="I11" s="4">
        <f t="shared" si="2"/>
        <v>0.26586102719033233</v>
      </c>
      <c r="J11" s="4">
        <f t="shared" si="2"/>
        <v>0.26415874328234806</v>
      </c>
      <c r="K11" s="4">
        <f t="shared" si="2"/>
        <v>0.26567295046032441</v>
      </c>
      <c r="L11" s="4">
        <f t="shared" si="2"/>
        <v>0.26730418943533696</v>
      </c>
      <c r="M11" s="4">
        <f t="shared" si="2"/>
        <v>0.2637839715203612</v>
      </c>
    </row>
    <row r="12" spans="2:14" x14ac:dyDescent="0.2">
      <c r="B12" s="2" t="s">
        <v>4</v>
      </c>
      <c r="C12" s="4">
        <f t="shared" si="2"/>
        <v>0.2046147148454506</v>
      </c>
      <c r="D12" s="4">
        <f t="shared" si="2"/>
        <v>0.23477157360406092</v>
      </c>
      <c r="E12" s="4">
        <f t="shared" si="2"/>
        <v>0.21793164669329781</v>
      </c>
      <c r="F12" s="4">
        <f t="shared" si="2"/>
        <v>0.20955721174923278</v>
      </c>
      <c r="G12" s="4">
        <f t="shared" si="2"/>
        <v>0.2113857016769638</v>
      </c>
      <c r="H12" s="4">
        <f t="shared" si="2"/>
        <v>0.20466101694915254</v>
      </c>
      <c r="I12" s="4">
        <f t="shared" si="2"/>
        <v>0.18256365990504964</v>
      </c>
      <c r="J12" s="4">
        <f t="shared" si="2"/>
        <v>0.18685407193054981</v>
      </c>
      <c r="K12" s="4">
        <f t="shared" si="2"/>
        <v>0.19859710653222271</v>
      </c>
      <c r="L12" s="4">
        <f t="shared" si="2"/>
        <v>0.18852459016393441</v>
      </c>
      <c r="M12" s="4">
        <f t="shared" si="2"/>
        <v>0.20395936441781715</v>
      </c>
    </row>
    <row r="13" spans="2:14" x14ac:dyDescent="0.2">
      <c r="B13" s="2" t="s">
        <v>9</v>
      </c>
      <c r="C13" s="5">
        <f>SUM(C9:C12)</f>
        <v>0.99999999999999989</v>
      </c>
      <c r="D13" s="5">
        <f t="shared" ref="D13:M13" si="3">SUM(D9:D12)</f>
        <v>1</v>
      </c>
      <c r="E13" s="5">
        <f t="shared" si="3"/>
        <v>0.99999999999999989</v>
      </c>
      <c r="F13" s="5">
        <f t="shared" si="3"/>
        <v>1</v>
      </c>
      <c r="G13" s="5">
        <f t="shared" si="3"/>
        <v>1</v>
      </c>
      <c r="H13" s="5">
        <f t="shared" si="3"/>
        <v>1</v>
      </c>
      <c r="I13" s="5">
        <f t="shared" si="3"/>
        <v>1</v>
      </c>
      <c r="J13" s="5">
        <f t="shared" si="3"/>
        <v>1</v>
      </c>
      <c r="K13" s="5">
        <f t="shared" si="3"/>
        <v>1</v>
      </c>
      <c r="L13" s="5">
        <f t="shared" si="3"/>
        <v>0.99999999999999989</v>
      </c>
      <c r="M13" s="5">
        <f t="shared" si="3"/>
        <v>0.99999999999999989</v>
      </c>
    </row>
    <row r="20" spans="2:14" x14ac:dyDescent="0.2">
      <c r="B20" s="2" t="s">
        <v>8</v>
      </c>
      <c r="C20" s="2">
        <v>2010</v>
      </c>
      <c r="D20" s="2">
        <v>2011</v>
      </c>
      <c r="E20" s="2">
        <v>2012</v>
      </c>
      <c r="F20" s="2">
        <v>2013</v>
      </c>
      <c r="G20" s="2">
        <v>2014</v>
      </c>
      <c r="H20" s="2">
        <v>2015</v>
      </c>
      <c r="I20" s="2">
        <v>2016</v>
      </c>
      <c r="J20" s="2">
        <v>2017</v>
      </c>
      <c r="K20" s="2">
        <v>2018</v>
      </c>
      <c r="L20" s="2">
        <v>2019</v>
      </c>
      <c r="M20" s="2" t="s">
        <v>0</v>
      </c>
      <c r="N20" s="2" t="s">
        <v>5</v>
      </c>
    </row>
    <row r="21" spans="2:14" x14ac:dyDescent="0.2">
      <c r="B21" s="2" t="s">
        <v>0</v>
      </c>
      <c r="C21" s="3">
        <v>1067</v>
      </c>
      <c r="D21" s="3">
        <v>1068</v>
      </c>
      <c r="E21" s="3">
        <v>973</v>
      </c>
      <c r="F21" s="3">
        <v>1034</v>
      </c>
      <c r="G21" s="3">
        <v>947</v>
      </c>
      <c r="H21" s="3">
        <v>1046</v>
      </c>
      <c r="I21" s="3">
        <v>1036</v>
      </c>
      <c r="J21" s="3">
        <v>997</v>
      </c>
      <c r="K21" s="3">
        <v>956</v>
      </c>
      <c r="L21" s="3">
        <v>867</v>
      </c>
      <c r="M21" s="3">
        <v>9991</v>
      </c>
      <c r="N21" s="1" t="str">
        <f t="shared" ref="N21:N22" si="4">IF(SUM(C21:L21)=M21,"OK","NOT OK")</f>
        <v>OK</v>
      </c>
    </row>
    <row r="22" spans="2:14" x14ac:dyDescent="0.2">
      <c r="B22" s="2" t="s">
        <v>6</v>
      </c>
      <c r="C22" s="3">
        <v>4</v>
      </c>
      <c r="D22" s="3">
        <v>13</v>
      </c>
      <c r="E22" s="3">
        <v>8</v>
      </c>
      <c r="F22" s="3">
        <v>10</v>
      </c>
      <c r="G22" s="3">
        <v>8</v>
      </c>
      <c r="H22" s="3">
        <v>8</v>
      </c>
      <c r="I22" s="3">
        <v>7</v>
      </c>
      <c r="J22" s="3">
        <v>7</v>
      </c>
      <c r="K22" s="3">
        <v>5</v>
      </c>
      <c r="L22" s="3">
        <v>8</v>
      </c>
      <c r="M22" s="3">
        <v>78</v>
      </c>
      <c r="N22" s="1" t="str">
        <f t="shared" si="4"/>
        <v>OK</v>
      </c>
    </row>
    <row r="23" spans="2:14" x14ac:dyDescent="0.2">
      <c r="B23" s="2" t="s">
        <v>1</v>
      </c>
      <c r="C23" s="1">
        <v>340</v>
      </c>
      <c r="D23" s="1">
        <v>334</v>
      </c>
      <c r="E23" s="1">
        <v>318</v>
      </c>
      <c r="F23" s="1">
        <v>339</v>
      </c>
      <c r="G23" s="1">
        <v>316</v>
      </c>
      <c r="H23" s="1">
        <v>335</v>
      </c>
      <c r="I23" s="1">
        <v>362</v>
      </c>
      <c r="J23" s="1">
        <v>368</v>
      </c>
      <c r="K23" s="1">
        <v>337</v>
      </c>
      <c r="L23" s="1">
        <v>337</v>
      </c>
      <c r="M23" s="1">
        <v>3386</v>
      </c>
      <c r="N23" s="1" t="str">
        <f>IF(SUM(C23:L23)=M23,"OK","NOT OK")</f>
        <v>OK</v>
      </c>
    </row>
    <row r="24" spans="2:14" x14ac:dyDescent="0.2">
      <c r="B24" s="2" t="s">
        <v>2</v>
      </c>
      <c r="C24" s="1">
        <v>222</v>
      </c>
      <c r="D24" s="1">
        <v>217</v>
      </c>
      <c r="E24" s="1">
        <v>204</v>
      </c>
      <c r="F24" s="1">
        <v>209</v>
      </c>
      <c r="G24" s="1">
        <v>189</v>
      </c>
      <c r="H24" s="1">
        <v>230</v>
      </c>
      <c r="I24" s="1">
        <v>208</v>
      </c>
      <c r="J24" s="1">
        <v>176</v>
      </c>
      <c r="K24" s="1">
        <v>162</v>
      </c>
      <c r="L24" s="1">
        <v>144</v>
      </c>
      <c r="M24" s="1">
        <v>1961</v>
      </c>
      <c r="N24" s="1" t="str">
        <f t="shared" ref="N24:N25" si="5">IF(SUM(C24:L24)=M24,"OK","NOT OK")</f>
        <v>OK</v>
      </c>
    </row>
    <row r="25" spans="2:14" x14ac:dyDescent="0.2">
      <c r="B25" s="2" t="s">
        <v>3</v>
      </c>
      <c r="C25" s="1">
        <v>292</v>
      </c>
      <c r="D25" s="1">
        <v>283</v>
      </c>
      <c r="E25" s="1">
        <v>257</v>
      </c>
      <c r="F25" s="1">
        <v>253</v>
      </c>
      <c r="G25" s="1">
        <v>240</v>
      </c>
      <c r="H25" s="1">
        <v>269</v>
      </c>
      <c r="I25" s="1">
        <v>277</v>
      </c>
      <c r="J25" s="1">
        <v>250</v>
      </c>
      <c r="K25" s="1">
        <v>255</v>
      </c>
      <c r="L25" s="1">
        <v>177</v>
      </c>
      <c r="M25" s="1">
        <v>2553</v>
      </c>
      <c r="N25" s="1" t="str">
        <f t="shared" si="5"/>
        <v>OK</v>
      </c>
    </row>
    <row r="26" spans="2:14" x14ac:dyDescent="0.2">
      <c r="B26" s="2" t="s">
        <v>4</v>
      </c>
      <c r="C26" s="1">
        <v>209</v>
      </c>
      <c r="D26" s="1">
        <v>221</v>
      </c>
      <c r="E26" s="1">
        <v>186</v>
      </c>
      <c r="F26" s="1">
        <v>223</v>
      </c>
      <c r="G26" s="1">
        <v>194</v>
      </c>
      <c r="H26" s="1">
        <v>204</v>
      </c>
      <c r="I26" s="1">
        <v>182</v>
      </c>
      <c r="J26" s="1">
        <v>196</v>
      </c>
      <c r="K26" s="1">
        <v>197</v>
      </c>
      <c r="L26" s="1">
        <v>201</v>
      </c>
      <c r="M26" s="1">
        <v>2013</v>
      </c>
      <c r="N26" s="1" t="str">
        <f>IF(SUM(C26:L26)=M26,"OK","NOT OK")</f>
        <v>OK</v>
      </c>
    </row>
    <row r="27" spans="2:14" x14ac:dyDescent="0.2">
      <c r="B27" s="2" t="s">
        <v>1</v>
      </c>
      <c r="C27" s="4">
        <f>C23/SUM(C$23:C$26)</f>
        <v>0.31984948259642521</v>
      </c>
      <c r="D27" s="4">
        <f t="shared" ref="D27:M27" si="6">D23/SUM(D$23:D$26)</f>
        <v>0.31658767772511848</v>
      </c>
      <c r="E27" s="4">
        <f t="shared" si="6"/>
        <v>0.32953367875647671</v>
      </c>
      <c r="F27" s="4">
        <f t="shared" si="6"/>
        <v>0.3310546875</v>
      </c>
      <c r="G27" s="4">
        <f t="shared" si="6"/>
        <v>0.33652822151224709</v>
      </c>
      <c r="H27" s="4">
        <f t="shared" si="6"/>
        <v>0.32273603082851637</v>
      </c>
      <c r="I27" s="4">
        <f t="shared" si="6"/>
        <v>0.35179786200194363</v>
      </c>
      <c r="J27" s="4">
        <f t="shared" si="6"/>
        <v>0.37171717171717172</v>
      </c>
      <c r="K27" s="4">
        <f t="shared" si="6"/>
        <v>0.35436382754994744</v>
      </c>
      <c r="L27" s="4">
        <f t="shared" si="6"/>
        <v>0.39231664726426074</v>
      </c>
      <c r="M27" s="4">
        <f t="shared" si="6"/>
        <v>0.34157167355997176</v>
      </c>
    </row>
    <row r="28" spans="2:14" x14ac:dyDescent="0.2">
      <c r="B28" s="2" t="s">
        <v>2</v>
      </c>
      <c r="C28" s="4">
        <f t="shared" ref="C28:M30" si="7">C24/SUM(C$23:C$26)</f>
        <v>0.20884289746001883</v>
      </c>
      <c r="D28" s="4">
        <f t="shared" si="7"/>
        <v>0.20568720379146918</v>
      </c>
      <c r="E28" s="4">
        <f t="shared" si="7"/>
        <v>0.21139896373056996</v>
      </c>
      <c r="F28" s="4">
        <f t="shared" si="7"/>
        <v>0.2041015625</v>
      </c>
      <c r="G28" s="4">
        <f t="shared" si="7"/>
        <v>0.2012779552715655</v>
      </c>
      <c r="H28" s="4">
        <f t="shared" si="7"/>
        <v>0.22157996146435452</v>
      </c>
      <c r="I28" s="4">
        <f t="shared" si="7"/>
        <v>0.2021379980563654</v>
      </c>
      <c r="J28" s="4">
        <f t="shared" si="7"/>
        <v>0.17777777777777778</v>
      </c>
      <c r="K28" s="4">
        <f t="shared" si="7"/>
        <v>0.17034700315457413</v>
      </c>
      <c r="L28" s="4">
        <f t="shared" si="7"/>
        <v>0.16763678696158324</v>
      </c>
      <c r="M28" s="4">
        <f t="shared" si="7"/>
        <v>0.19782104307475032</v>
      </c>
    </row>
    <row r="29" spans="2:14" x14ac:dyDescent="0.2">
      <c r="B29" s="2" t="s">
        <v>3</v>
      </c>
      <c r="C29" s="4">
        <f t="shared" si="7"/>
        <v>0.27469426152398874</v>
      </c>
      <c r="D29" s="4">
        <f t="shared" si="7"/>
        <v>0.26824644549763033</v>
      </c>
      <c r="E29" s="4">
        <f t="shared" si="7"/>
        <v>0.26632124352331604</v>
      </c>
      <c r="F29" s="4">
        <f t="shared" si="7"/>
        <v>0.2470703125</v>
      </c>
      <c r="G29" s="4">
        <f t="shared" si="7"/>
        <v>0.25559105431309903</v>
      </c>
      <c r="H29" s="4">
        <f t="shared" si="7"/>
        <v>0.25915221579961462</v>
      </c>
      <c r="I29" s="4">
        <f t="shared" si="7"/>
        <v>0.26919339164237122</v>
      </c>
      <c r="J29" s="4">
        <f t="shared" si="7"/>
        <v>0.25252525252525254</v>
      </c>
      <c r="K29" s="4">
        <f t="shared" si="7"/>
        <v>0.26813880126182965</v>
      </c>
      <c r="L29" s="4">
        <f t="shared" si="7"/>
        <v>0.20605355064027939</v>
      </c>
      <c r="M29" s="4">
        <f t="shared" si="7"/>
        <v>0.25754060324825984</v>
      </c>
    </row>
    <row r="30" spans="2:14" x14ac:dyDescent="0.2">
      <c r="B30" s="2" t="s">
        <v>4</v>
      </c>
      <c r="C30" s="4">
        <f t="shared" si="7"/>
        <v>0.19661335841956726</v>
      </c>
      <c r="D30" s="4">
        <f t="shared" si="7"/>
        <v>0.20947867298578199</v>
      </c>
      <c r="E30" s="4">
        <f t="shared" si="7"/>
        <v>0.19274611398963731</v>
      </c>
      <c r="F30" s="4">
        <f t="shared" si="7"/>
        <v>0.2177734375</v>
      </c>
      <c r="G30" s="4">
        <f t="shared" si="7"/>
        <v>0.2066027689030884</v>
      </c>
      <c r="H30" s="4">
        <f t="shared" si="7"/>
        <v>0.19653179190751446</v>
      </c>
      <c r="I30" s="4">
        <f t="shared" si="7"/>
        <v>0.17687074829931973</v>
      </c>
      <c r="J30" s="4">
        <f t="shared" si="7"/>
        <v>0.19797979797979798</v>
      </c>
      <c r="K30" s="4">
        <f t="shared" si="7"/>
        <v>0.20715036803364878</v>
      </c>
      <c r="L30" s="4">
        <f t="shared" si="7"/>
        <v>0.2339930151338766</v>
      </c>
      <c r="M30" s="4">
        <f t="shared" si="7"/>
        <v>0.20306668011701806</v>
      </c>
    </row>
    <row r="31" spans="2:14" x14ac:dyDescent="0.2">
      <c r="B31" s="2" t="s">
        <v>9</v>
      </c>
      <c r="C31" s="5">
        <f>SUM(C27:C30)</f>
        <v>1</v>
      </c>
      <c r="D31" s="5">
        <f t="shared" ref="D31" si="8">SUM(D27:D30)</f>
        <v>1</v>
      </c>
      <c r="E31" s="5">
        <f t="shared" ref="E31" si="9">SUM(E27:E30)</f>
        <v>1</v>
      </c>
      <c r="F31" s="5">
        <f t="shared" ref="F31" si="10">SUM(F27:F30)</f>
        <v>1</v>
      </c>
      <c r="G31" s="5">
        <f t="shared" ref="G31" si="11">SUM(G27:G30)</f>
        <v>1</v>
      </c>
      <c r="H31" s="5">
        <f t="shared" ref="H31" si="12">SUM(H27:H30)</f>
        <v>1</v>
      </c>
      <c r="I31" s="5">
        <f t="shared" ref="I31" si="13">SUM(I27:I30)</f>
        <v>1</v>
      </c>
      <c r="J31" s="5">
        <f t="shared" ref="J31" si="14">SUM(J27:J30)</f>
        <v>1</v>
      </c>
      <c r="K31" s="5">
        <f t="shared" ref="K31" si="15">SUM(K27:K30)</f>
        <v>1</v>
      </c>
      <c r="L31" s="5">
        <f t="shared" ref="L31" si="16">SUM(L27:L30)</f>
        <v>1</v>
      </c>
      <c r="M31" s="5">
        <f t="shared" ref="M31" si="17">SUM(M27:M30)</f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4BF3-6573-B247-916E-A2E98EAACE6A}">
  <dimension ref="A1:L9"/>
  <sheetViews>
    <sheetView workbookViewId="0">
      <selection activeCell="L18" sqref="L18"/>
    </sheetView>
  </sheetViews>
  <sheetFormatPr baseColWidth="10" defaultRowHeight="16" x14ac:dyDescent="0.2"/>
  <cols>
    <col min="1" max="1" width="12.83203125" bestFit="1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0</v>
      </c>
    </row>
    <row r="2" spans="1:12" x14ac:dyDescent="0.2">
      <c r="A2" t="s">
        <v>21</v>
      </c>
      <c r="B2">
        <f>Input!C9</f>
        <v>0.21375707444492817</v>
      </c>
      <c r="C2">
        <f>Input!D9</f>
        <v>0.2153130287648054</v>
      </c>
      <c r="D2">
        <f>Input!E9</f>
        <v>0.22281402574345319</v>
      </c>
      <c r="E2">
        <f>Input!F9</f>
        <v>0.21437965804471723</v>
      </c>
      <c r="F2">
        <f>Input!G9</f>
        <v>0.20432480141218004</v>
      </c>
      <c r="G2">
        <f>Input!H9</f>
        <v>0.25423728813559321</v>
      </c>
      <c r="H2">
        <f>Input!I9</f>
        <v>0.26111350884764783</v>
      </c>
      <c r="I2">
        <f>Input!J9</f>
        <v>0.26994625878462175</v>
      </c>
      <c r="J2">
        <f>Input!K9</f>
        <v>0.2604120999561596</v>
      </c>
      <c r="K2">
        <f>Input!L9</f>
        <v>0.26548269581056466</v>
      </c>
      <c r="L2">
        <f>Input!M9</f>
        <v>0.23829990448901622</v>
      </c>
    </row>
    <row r="3" spans="1:12" x14ac:dyDescent="0.2">
      <c r="A3" t="s">
        <v>22</v>
      </c>
      <c r="B3">
        <f>Input!C10</f>
        <v>0.31040487592511973</v>
      </c>
      <c r="C3">
        <f>Input!D10</f>
        <v>0.30160744500846026</v>
      </c>
      <c r="D3">
        <f>Input!E10</f>
        <v>0.29338659565024411</v>
      </c>
      <c r="E3">
        <f>Input!F10</f>
        <v>0.31258220078912757</v>
      </c>
      <c r="F3">
        <f>Input!G10</f>
        <v>0.3177405119152692</v>
      </c>
      <c r="G3">
        <f>Input!H10</f>
        <v>0.28093220338983049</v>
      </c>
      <c r="H3">
        <f>Input!I10</f>
        <v>0.2904618040569702</v>
      </c>
      <c r="I3">
        <f>Input!J10</f>
        <v>0.27904092600248037</v>
      </c>
      <c r="J3">
        <f>Input!K10</f>
        <v>0.27531784305129331</v>
      </c>
      <c r="K3">
        <f>Input!L10</f>
        <v>0.27868852459016391</v>
      </c>
      <c r="L3">
        <f>Input!M10</f>
        <v>0.29395675957280543</v>
      </c>
    </row>
    <row r="4" spans="1:12" x14ac:dyDescent="0.2">
      <c r="A4" t="s">
        <v>23</v>
      </c>
      <c r="B4">
        <f>Input!C11</f>
        <v>0.2712233347845015</v>
      </c>
      <c r="C4">
        <f>Input!D11</f>
        <v>0.24830795262267344</v>
      </c>
      <c r="D4">
        <f>Input!E11</f>
        <v>0.26586773191300489</v>
      </c>
      <c r="E4">
        <f>Input!F11</f>
        <v>0.26348092941692242</v>
      </c>
      <c r="F4">
        <f>Input!G11</f>
        <v>0.26654898499558694</v>
      </c>
      <c r="G4">
        <f>Input!H11</f>
        <v>0.26016949152542374</v>
      </c>
      <c r="H4">
        <f>Input!I11</f>
        <v>0.26586102719033233</v>
      </c>
      <c r="I4">
        <f>Input!J11</f>
        <v>0.26415874328234806</v>
      </c>
      <c r="J4">
        <f>Input!K11</f>
        <v>0.26567295046032441</v>
      </c>
      <c r="K4">
        <f>Input!L11</f>
        <v>0.26730418943533696</v>
      </c>
      <c r="L4">
        <f>Input!M11</f>
        <v>0.2637839715203612</v>
      </c>
    </row>
    <row r="5" spans="1:12" x14ac:dyDescent="0.2">
      <c r="A5" t="s">
        <v>24</v>
      </c>
      <c r="B5">
        <f>Input!C12</f>
        <v>0.2046147148454506</v>
      </c>
      <c r="C5">
        <f>Input!D12</f>
        <v>0.23477157360406092</v>
      </c>
      <c r="D5">
        <f>Input!E12</f>
        <v>0.21793164669329781</v>
      </c>
      <c r="E5">
        <f>Input!F12</f>
        <v>0.20955721174923278</v>
      </c>
      <c r="F5">
        <f>Input!G12</f>
        <v>0.2113857016769638</v>
      </c>
      <c r="G5">
        <f>Input!H12</f>
        <v>0.20466101694915254</v>
      </c>
      <c r="H5">
        <f>Input!I12</f>
        <v>0.18256365990504964</v>
      </c>
      <c r="I5">
        <f>Input!J12</f>
        <v>0.18685407193054981</v>
      </c>
      <c r="J5">
        <f>Input!K12</f>
        <v>0.19859710653222271</v>
      </c>
      <c r="K5">
        <f>Input!L12</f>
        <v>0.18852459016393441</v>
      </c>
      <c r="L5">
        <f>Input!M12</f>
        <v>0.20395936441781715</v>
      </c>
    </row>
    <row r="6" spans="1:12" x14ac:dyDescent="0.2">
      <c r="A6" t="s">
        <v>25</v>
      </c>
      <c r="B6">
        <f>Input!C27</f>
        <v>0.31984948259642521</v>
      </c>
      <c r="C6">
        <f>Input!D27</f>
        <v>0.31658767772511848</v>
      </c>
      <c r="D6">
        <f>Input!E27</f>
        <v>0.32953367875647671</v>
      </c>
      <c r="E6">
        <f>Input!F27</f>
        <v>0.3310546875</v>
      </c>
      <c r="F6">
        <f>Input!G27</f>
        <v>0.33652822151224709</v>
      </c>
      <c r="G6">
        <f>Input!H27</f>
        <v>0.32273603082851637</v>
      </c>
      <c r="H6">
        <f>Input!I27</f>
        <v>0.35179786200194363</v>
      </c>
      <c r="I6">
        <f>Input!J27</f>
        <v>0.37171717171717172</v>
      </c>
      <c r="J6">
        <f>Input!K27</f>
        <v>0.35436382754994744</v>
      </c>
      <c r="K6">
        <f>Input!L27</f>
        <v>0.39231664726426074</v>
      </c>
      <c r="L6">
        <f>Input!M27</f>
        <v>0.34157167355997176</v>
      </c>
    </row>
    <row r="7" spans="1:12" x14ac:dyDescent="0.2">
      <c r="A7" t="s">
        <v>26</v>
      </c>
      <c r="B7">
        <f>Input!C28</f>
        <v>0.20884289746001883</v>
      </c>
      <c r="C7">
        <f>Input!D28</f>
        <v>0.20568720379146918</v>
      </c>
      <c r="D7">
        <f>Input!E28</f>
        <v>0.21139896373056996</v>
      </c>
      <c r="E7">
        <f>Input!F28</f>
        <v>0.2041015625</v>
      </c>
      <c r="F7">
        <f>Input!G28</f>
        <v>0.2012779552715655</v>
      </c>
      <c r="G7">
        <f>Input!H28</f>
        <v>0.22157996146435452</v>
      </c>
      <c r="H7">
        <f>Input!I28</f>
        <v>0.2021379980563654</v>
      </c>
      <c r="I7">
        <f>Input!J28</f>
        <v>0.17777777777777778</v>
      </c>
      <c r="J7">
        <f>Input!K28</f>
        <v>0.17034700315457413</v>
      </c>
      <c r="K7">
        <f>Input!L28</f>
        <v>0.16763678696158324</v>
      </c>
      <c r="L7">
        <f>Input!M28</f>
        <v>0.19782104307475032</v>
      </c>
    </row>
    <row r="8" spans="1:12" x14ac:dyDescent="0.2">
      <c r="A8" t="s">
        <v>27</v>
      </c>
      <c r="B8">
        <f>Input!C29</f>
        <v>0.27469426152398874</v>
      </c>
      <c r="C8">
        <f>Input!D29</f>
        <v>0.26824644549763033</v>
      </c>
      <c r="D8">
        <f>Input!E29</f>
        <v>0.26632124352331604</v>
      </c>
      <c r="E8">
        <f>Input!F29</f>
        <v>0.2470703125</v>
      </c>
      <c r="F8">
        <f>Input!G29</f>
        <v>0.25559105431309903</v>
      </c>
      <c r="G8">
        <f>Input!H29</f>
        <v>0.25915221579961462</v>
      </c>
      <c r="H8">
        <f>Input!I29</f>
        <v>0.26919339164237122</v>
      </c>
      <c r="I8">
        <f>Input!J29</f>
        <v>0.25252525252525254</v>
      </c>
      <c r="J8">
        <f>Input!K29</f>
        <v>0.26813880126182965</v>
      </c>
      <c r="K8">
        <f>Input!L29</f>
        <v>0.20605355064027939</v>
      </c>
      <c r="L8">
        <f>Input!M29</f>
        <v>0.25754060324825984</v>
      </c>
    </row>
    <row r="9" spans="1:12" x14ac:dyDescent="0.2">
      <c r="A9" t="s">
        <v>28</v>
      </c>
      <c r="B9">
        <f>Input!C30</f>
        <v>0.19661335841956726</v>
      </c>
      <c r="C9">
        <f>Input!D30</f>
        <v>0.20947867298578199</v>
      </c>
      <c r="D9">
        <f>Input!E30</f>
        <v>0.19274611398963731</v>
      </c>
      <c r="E9">
        <f>Input!F30</f>
        <v>0.2177734375</v>
      </c>
      <c r="F9">
        <f>Input!G30</f>
        <v>0.2066027689030884</v>
      </c>
      <c r="G9">
        <f>Input!H30</f>
        <v>0.19653179190751446</v>
      </c>
      <c r="H9">
        <f>Input!I30</f>
        <v>0.17687074829931973</v>
      </c>
      <c r="I9">
        <f>Input!J30</f>
        <v>0.19797979797979798</v>
      </c>
      <c r="J9">
        <f>Input!K30</f>
        <v>0.20715036803364878</v>
      </c>
      <c r="K9">
        <f>Input!L30</f>
        <v>0.2339930151338766</v>
      </c>
      <c r="L9">
        <f>Input!M30</f>
        <v>0.20306668011701806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Koen Degeling</cp:lastModifiedBy>
  <dcterms:created xsi:type="dcterms:W3CDTF">2021-10-25T09:41:56Z</dcterms:created>
  <dcterms:modified xsi:type="dcterms:W3CDTF">2021-10-25T09:58:16Z</dcterms:modified>
</cp:coreProperties>
</file>