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 activeTab="1"/>
  </bookViews>
  <sheets>
    <sheet name="Данные" sheetId="1" r:id="rId1"/>
    <sheet name="Показатели_динамики" sheetId="2" r:id="rId2"/>
  </sheets>
  <calcPr calcId="144525"/>
</workbook>
</file>

<file path=xl/sharedStrings.xml><?xml version="1.0" encoding="utf-8"?>
<sst xmlns="http://schemas.openxmlformats.org/spreadsheetml/2006/main" count="81" uniqueCount="55">
  <si>
    <t>Модель</t>
  </si>
  <si>
    <t>Хешрейт, Mh/s</t>
  </si>
  <si>
    <t>Энергопотребление, W</t>
  </si>
  <si>
    <t>Энергоэффективность, J/Mh</t>
  </si>
  <si>
    <t>Стоимость, руб</t>
  </si>
  <si>
    <t>Алгоритм хеширования</t>
  </si>
  <si>
    <t>Antminer L7 9050</t>
  </si>
  <si>
    <t>Scrypt</t>
  </si>
  <si>
    <t>Antminer E9 Pro</t>
  </si>
  <si>
    <t>Ethash</t>
  </si>
  <si>
    <t xml:space="preserve">Antminer E9 </t>
  </si>
  <si>
    <t>Antminer E9</t>
  </si>
  <si>
    <t>SHA-256</t>
  </si>
  <si>
    <t>Antminer S19k Pro</t>
  </si>
  <si>
    <t>Antminer Z15 Pro</t>
  </si>
  <si>
    <t>Equilhash</t>
  </si>
  <si>
    <t>Antminer Z15</t>
  </si>
  <si>
    <t>Whatsminer M50</t>
  </si>
  <si>
    <t>Antminer S19j Pro</t>
  </si>
  <si>
    <t>Whatsminer M30S++ 112</t>
  </si>
  <si>
    <t>Antminer KS3</t>
  </si>
  <si>
    <t>KHeavyHash</t>
  </si>
  <si>
    <t>iPollo v1</t>
  </si>
  <si>
    <t>Antminer S19 XP Hyd</t>
  </si>
  <si>
    <t>Antiminer L7</t>
  </si>
  <si>
    <t>Whatsminer 56S</t>
  </si>
  <si>
    <t>Whatsminer 53S</t>
  </si>
  <si>
    <t>Antminer D9</t>
  </si>
  <si>
    <t>X11</t>
  </si>
  <si>
    <t>Antminer E7</t>
  </si>
  <si>
    <t>Antminer D7</t>
  </si>
  <si>
    <t>Antminer KA3</t>
  </si>
  <si>
    <t>Bake2s</t>
  </si>
  <si>
    <t>Whatsminer M50S</t>
  </si>
  <si>
    <t>iPollo G1</t>
  </si>
  <si>
    <t>Cuckatoo32</t>
  </si>
  <si>
    <t>Whatsminer M31S</t>
  </si>
  <si>
    <t>Innosilicon A11 Pro</t>
  </si>
  <si>
    <t>Whatsminer M20S</t>
  </si>
  <si>
    <t>Hammer D10+</t>
  </si>
  <si>
    <t>Jasminer X4</t>
  </si>
  <si>
    <t>Avalon Made A1366I</t>
  </si>
  <si>
    <t>Innosilicon A10 Pro</t>
  </si>
  <si>
    <t>Goldshell LT5 Pro</t>
  </si>
  <si>
    <t>Год</t>
  </si>
  <si>
    <t>Стоимость, 
тыс. $</t>
  </si>
  <si>
    <t>Абсолютный прирост</t>
  </si>
  <si>
    <t>Темпы роста</t>
  </si>
  <si>
    <t>Темпы прироста</t>
  </si>
  <si>
    <t>базисный</t>
  </si>
  <si>
    <t>цепной</t>
  </si>
  <si>
    <t>Средние уровни ряда</t>
  </si>
  <si>
    <t>Ср. абс. прирост</t>
  </si>
  <si>
    <t>Сред. темп роста</t>
  </si>
  <si>
    <t>Ср. темп прироста</t>
  </si>
</sst>
</file>

<file path=xl/styles.xml><?xml version="1.0" encoding="utf-8"?>
<styleSheet xmlns="http://schemas.openxmlformats.org/spreadsheetml/2006/main">
  <numFmts count="5">
    <numFmt numFmtId="176" formatCode="_-* #\.##0_-;\-* #\.##0_-;_-* &quot;-&quot;_-;_-@_-"/>
    <numFmt numFmtId="177" formatCode="_-* #\.##0\ &quot;₽&quot;_-;\-* #\.##0\ &quot;₽&quot;_-;_-* \-\ &quot;₽&quot;_-;_-@_-"/>
    <numFmt numFmtId="178" formatCode="_-* #\.##0.00_-;\-* #\.##0.00_-;_-* &quot;-&quot;??_-;_-@_-"/>
    <numFmt numFmtId="179" formatCode="_-* #\.##0.00\ &quot;₽&quot;_-;\-* #\.##0.00\ &quot;₽&quot;_-;_-* \-??\ &quot;₽&quot;_-;_-@_-"/>
    <numFmt numFmtId="180" formatCode="0.0"/>
  </numFmts>
  <fonts count="24"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sz val="12"/>
      <color theme="1"/>
      <name val="Times New Roman"/>
      <charset val="134"/>
    </font>
    <font>
      <sz val="12"/>
      <color rgb="FF272323"/>
      <name val="Times New Roman"/>
      <charset val="134"/>
    </font>
    <font>
      <sz val="12"/>
      <name val="Times New Roman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2" fontId="1" fillId="0" borderId="0" xfId="0" applyNumberFormat="1" applyFont="1" applyFill="1" applyAlignment="1"/>
    <xf numFmtId="10" fontId="1" fillId="0" borderId="0" xfId="0" applyNumberFormat="1" applyFont="1" applyFill="1" applyAlignment="1"/>
    <xf numFmtId="10" fontId="1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vertical="center"/>
    </xf>
    <xf numFmtId="180" fontId="2" fillId="0" borderId="1" xfId="0" applyNumberFormat="1" applyFont="1" applyFill="1" applyBorder="1" applyAlignment="1" applyProtection="1">
      <alignment vertical="center"/>
    </xf>
    <xf numFmtId="180" fontId="2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Стоимость, тыс. $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ru-RU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Показатели_динамики!$A$3:$A$13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Показатели_динамики!$B$3:$B$13</c:f>
              <c:numCache>
                <c:formatCode>General</c:formatCode>
                <c:ptCount val="11"/>
                <c:pt idx="0">
                  <c:v>0.75</c:v>
                </c:pt>
                <c:pt idx="1">
                  <c:v>0.9</c:v>
                </c:pt>
                <c:pt idx="2">
                  <c:v>1</c:v>
                </c:pt>
                <c:pt idx="3">
                  <c:v>1.2</c:v>
                </c:pt>
                <c:pt idx="4">
                  <c:v>2</c:v>
                </c:pt>
                <c:pt idx="5">
                  <c:v>2.5</c:v>
                </c:pt>
                <c:pt idx="6">
                  <c:v>2.3</c:v>
                </c:pt>
                <c:pt idx="7">
                  <c:v>2.2</c:v>
                </c:pt>
                <c:pt idx="8">
                  <c:v>2.1</c:v>
                </c:pt>
                <c:pt idx="9">
                  <c:v>1.75</c:v>
                </c:pt>
                <c:pt idx="10">
                  <c:v>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395767856"/>
        <c:axId val="395768512"/>
      </c:lineChart>
      <c:catAx>
        <c:axId val="39576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768512"/>
        <c:crosses val="autoZero"/>
        <c:auto val="1"/>
        <c:lblAlgn val="ctr"/>
        <c:lblOffset val="100"/>
        <c:noMultiLvlLbl val="0"/>
      </c:catAx>
      <c:valAx>
        <c:axId val="3957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Стоимость, тыс. </a:t>
                </a:r>
                <a:r>
                  <a:rPr lang="en-US" altLang="ru-RU"/>
                  <a:t>$</a:t>
                </a:r>
                <a:endParaRPr lang="en-US" alt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76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352425</xdr:colOff>
      <xdr:row>0</xdr:row>
      <xdr:rowOff>190500</xdr:rowOff>
    </xdr:from>
    <xdr:to>
      <xdr:col>16</xdr:col>
      <xdr:colOff>323850</xdr:colOff>
      <xdr:row>14</xdr:row>
      <xdr:rowOff>133350</xdr:rowOff>
    </xdr:to>
    <xdr:graphicFrame>
      <xdr:nvGraphicFramePr>
        <xdr:cNvPr id="5" name="Диаграмма 4"/>
        <xdr:cNvGraphicFramePr/>
      </xdr:nvGraphicFramePr>
      <xdr:xfrm>
        <a:off x="6915150" y="190500"/>
        <a:ext cx="4848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УТ_Данные" displayName="УТ_Данные" ref="A1:F31" totalsRowShown="0">
  <autoFilter ref="A1:F31"/>
  <tableColumns count="6">
    <tableColumn id="1" name="Модель"/>
    <tableColumn id="2" name="Хешрейт, Mh/s"/>
    <tableColumn id="3" name="Энергопотребление, W"/>
    <tableColumn id="4" name="Энергоэффективность, J/Mh"/>
    <tableColumn id="5" name="Стоимость, руб"/>
    <tableColumn id="6" name="Алгоритм хеширова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bmm.ru/katalog/goldshell/goldshell-lt-5-pro/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zoomScaleSheetLayoutView="60" workbookViewId="0">
      <selection activeCell="B31" sqref="B31"/>
    </sheetView>
  </sheetViews>
  <sheetFormatPr defaultColWidth="10.2857142857143" defaultRowHeight="15" outlineLevelCol="5"/>
  <cols>
    <col min="1" max="1" width="22.1428571428571" customWidth="1"/>
    <col min="2" max="2" width="17.7142857142857" customWidth="1"/>
    <col min="3" max="3" width="27.1428571428571" customWidth="1"/>
    <col min="4" max="4" width="34.1428571428571" customWidth="1"/>
    <col min="5" max="5" width="18.1428571428571" customWidth="1"/>
    <col min="6" max="6" width="28.1428571428571" customWidth="1"/>
  </cols>
  <sheetData>
    <row r="1" ht="15.75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ht="15.75" spans="1:6">
      <c r="A2" s="8" t="s">
        <v>6</v>
      </c>
      <c r="B2" s="9">
        <v>9050</v>
      </c>
      <c r="C2" s="10">
        <v>3300</v>
      </c>
      <c r="D2" s="11">
        <v>35</v>
      </c>
      <c r="E2" s="10">
        <v>424373</v>
      </c>
      <c r="F2" s="10" t="s">
        <v>7</v>
      </c>
    </row>
    <row r="3" ht="15.75" spans="1:6">
      <c r="A3" s="8" t="s">
        <v>8</v>
      </c>
      <c r="B3" s="10">
        <v>3680</v>
      </c>
      <c r="C3" s="10">
        <v>2200</v>
      </c>
      <c r="D3" s="11">
        <v>60</v>
      </c>
      <c r="E3" s="10">
        <v>206855</v>
      </c>
      <c r="F3" s="10" t="s">
        <v>9</v>
      </c>
    </row>
    <row r="4" ht="15.75" spans="1:6">
      <c r="A4" s="8" t="s">
        <v>10</v>
      </c>
      <c r="B4" s="10">
        <v>2400</v>
      </c>
      <c r="C4" s="10">
        <v>1920</v>
      </c>
      <c r="D4" s="11">
        <v>85</v>
      </c>
      <c r="E4" s="10">
        <v>96671</v>
      </c>
      <c r="F4" s="10" t="s">
        <v>9</v>
      </c>
    </row>
    <row r="5" ht="15.75" spans="1:6">
      <c r="A5" s="8" t="s">
        <v>11</v>
      </c>
      <c r="B5" s="10">
        <v>14000</v>
      </c>
      <c r="C5" s="10">
        <v>3010</v>
      </c>
      <c r="D5" s="11">
        <v>21.5</v>
      </c>
      <c r="E5" s="10">
        <v>299392</v>
      </c>
      <c r="F5" s="10" t="s">
        <v>12</v>
      </c>
    </row>
    <row r="6" ht="15.75" spans="1:6">
      <c r="A6" s="8" t="s">
        <v>13</v>
      </c>
      <c r="B6" s="10">
        <v>13600</v>
      </c>
      <c r="C6" s="10">
        <v>3264</v>
      </c>
      <c r="D6" s="11">
        <v>24</v>
      </c>
      <c r="E6" s="10">
        <v>130000</v>
      </c>
      <c r="F6" s="10" t="s">
        <v>12</v>
      </c>
    </row>
    <row r="7" ht="15.75" spans="1:6">
      <c r="A7" s="8" t="s">
        <v>14</v>
      </c>
      <c r="B7" s="10">
        <v>84000</v>
      </c>
      <c r="C7" s="10">
        <v>2650</v>
      </c>
      <c r="D7" s="11">
        <v>31.5</v>
      </c>
      <c r="E7" s="10">
        <v>252008</v>
      </c>
      <c r="F7" s="10" t="s">
        <v>15</v>
      </c>
    </row>
    <row r="8" ht="15.75" spans="1:6">
      <c r="A8" s="8" t="s">
        <v>16</v>
      </c>
      <c r="B8" s="10">
        <v>42000</v>
      </c>
      <c r="C8" s="10">
        <v>2650</v>
      </c>
      <c r="D8" s="11">
        <v>37.2</v>
      </c>
      <c r="E8" s="10">
        <v>243411</v>
      </c>
      <c r="F8" s="10" t="s">
        <v>15</v>
      </c>
    </row>
    <row r="9" ht="15.75" spans="1:6">
      <c r="A9" s="8" t="s">
        <v>17</v>
      </c>
      <c r="B9" s="10">
        <v>11800</v>
      </c>
      <c r="C9" s="10">
        <v>3306</v>
      </c>
      <c r="D9" s="11">
        <v>29</v>
      </c>
      <c r="E9" s="10">
        <v>145741</v>
      </c>
      <c r="F9" s="10" t="s">
        <v>12</v>
      </c>
    </row>
    <row r="10" ht="15.75" spans="1:6">
      <c r="A10" s="8" t="s">
        <v>18</v>
      </c>
      <c r="B10" s="10">
        <v>10400</v>
      </c>
      <c r="C10" s="10">
        <v>3250</v>
      </c>
      <c r="D10" s="11">
        <v>32.5</v>
      </c>
      <c r="E10" s="10">
        <v>109490</v>
      </c>
      <c r="F10" s="10" t="s">
        <v>12</v>
      </c>
    </row>
    <row r="11" ht="15.75" spans="1:6">
      <c r="A11" s="8" t="s">
        <v>19</v>
      </c>
      <c r="B11" s="10">
        <v>11200</v>
      </c>
      <c r="C11" s="10">
        <v>3472</v>
      </c>
      <c r="D11" s="11">
        <v>31</v>
      </c>
      <c r="E11" s="10">
        <v>134186</v>
      </c>
      <c r="F11" s="10" t="s">
        <v>12</v>
      </c>
    </row>
    <row r="12" ht="15.75" spans="1:6">
      <c r="A12" s="12" t="s">
        <v>20</v>
      </c>
      <c r="B12" s="10">
        <v>83000</v>
      </c>
      <c r="C12" s="10">
        <v>3188</v>
      </c>
      <c r="D12" s="11">
        <v>38</v>
      </c>
      <c r="E12" s="10">
        <v>3500000</v>
      </c>
      <c r="F12" s="10" t="s">
        <v>21</v>
      </c>
    </row>
    <row r="13" ht="15.75" spans="1:6">
      <c r="A13" s="12" t="s">
        <v>22</v>
      </c>
      <c r="B13" s="10">
        <v>3600</v>
      </c>
      <c r="C13" s="10">
        <v>2400</v>
      </c>
      <c r="D13" s="11">
        <v>86.1</v>
      </c>
      <c r="E13" s="10">
        <v>672603</v>
      </c>
      <c r="F13" s="10" t="s">
        <v>9</v>
      </c>
    </row>
    <row r="14" ht="15.75" spans="1:6">
      <c r="A14" s="13" t="s">
        <v>23</v>
      </c>
      <c r="B14" s="10">
        <v>25700</v>
      </c>
      <c r="C14" s="10">
        <v>5300</v>
      </c>
      <c r="D14" s="11">
        <v>20.8</v>
      </c>
      <c r="E14" s="10">
        <v>486948</v>
      </c>
      <c r="F14" s="14" t="s">
        <v>12</v>
      </c>
    </row>
    <row r="15" ht="15.75" spans="1:6">
      <c r="A15" s="12" t="s">
        <v>24</v>
      </c>
      <c r="B15" s="10">
        <v>9050</v>
      </c>
      <c r="C15" s="10">
        <v>3300</v>
      </c>
      <c r="D15" s="11">
        <v>36</v>
      </c>
      <c r="E15" s="10">
        <v>408879</v>
      </c>
      <c r="F15" s="10" t="s">
        <v>7</v>
      </c>
    </row>
    <row r="16" ht="15.75" spans="1:6">
      <c r="A16" s="12" t="s">
        <v>25</v>
      </c>
      <c r="B16" s="10">
        <v>20000</v>
      </c>
      <c r="C16" s="10">
        <v>5550</v>
      </c>
      <c r="D16" s="11">
        <v>26</v>
      </c>
      <c r="E16" s="10">
        <v>403922</v>
      </c>
      <c r="F16" s="10" t="s">
        <v>12</v>
      </c>
    </row>
    <row r="17" ht="15.75" spans="1:6">
      <c r="A17" s="12" t="s">
        <v>26</v>
      </c>
      <c r="B17" s="10">
        <v>25000</v>
      </c>
      <c r="C17" s="10">
        <v>7250</v>
      </c>
      <c r="D17" s="11">
        <v>29</v>
      </c>
      <c r="E17" s="10">
        <v>350000</v>
      </c>
      <c r="F17" s="10" t="s">
        <v>12</v>
      </c>
    </row>
    <row r="18" ht="15.75" spans="1:6">
      <c r="A18" s="12" t="s">
        <v>27</v>
      </c>
      <c r="B18" s="10">
        <v>17000</v>
      </c>
      <c r="C18" s="10">
        <v>2839</v>
      </c>
      <c r="D18" s="11">
        <v>17.7</v>
      </c>
      <c r="E18" s="10">
        <v>348246</v>
      </c>
      <c r="F18" s="10" t="s">
        <v>28</v>
      </c>
    </row>
    <row r="19" ht="15.75" spans="1:6">
      <c r="A19" s="12" t="s">
        <v>29</v>
      </c>
      <c r="B19" s="10">
        <v>800</v>
      </c>
      <c r="C19" s="10">
        <v>1300</v>
      </c>
      <c r="D19" s="11">
        <v>27</v>
      </c>
      <c r="E19" s="10">
        <v>285115</v>
      </c>
      <c r="F19" s="10" t="s">
        <v>9</v>
      </c>
    </row>
    <row r="20" ht="15.75" spans="1:6">
      <c r="A20" s="12" t="s">
        <v>30</v>
      </c>
      <c r="B20" s="10">
        <v>12680</v>
      </c>
      <c r="C20" s="10">
        <v>31448</v>
      </c>
      <c r="D20" s="11">
        <v>52</v>
      </c>
      <c r="E20" s="10">
        <v>279854</v>
      </c>
      <c r="F20" s="10" t="s">
        <v>28</v>
      </c>
    </row>
    <row r="21" ht="15.75" spans="1:6">
      <c r="A21" s="12" t="s">
        <v>31</v>
      </c>
      <c r="B21" s="10">
        <v>16600</v>
      </c>
      <c r="C21" s="10">
        <v>3154</v>
      </c>
      <c r="D21" s="11">
        <v>19</v>
      </c>
      <c r="E21" s="10">
        <v>269470</v>
      </c>
      <c r="F21" s="10" t="s">
        <v>32</v>
      </c>
    </row>
    <row r="22" ht="15.75" spans="1:6">
      <c r="A22" s="12" t="s">
        <v>33</v>
      </c>
      <c r="B22" s="10">
        <v>13000</v>
      </c>
      <c r="C22" s="10">
        <v>3276</v>
      </c>
      <c r="D22" s="11">
        <v>34.3</v>
      </c>
      <c r="E22" s="10">
        <v>198723</v>
      </c>
      <c r="F22" s="10" t="s">
        <v>12</v>
      </c>
    </row>
    <row r="23" ht="15.75" spans="1:6">
      <c r="A23" s="12" t="s">
        <v>34</v>
      </c>
      <c r="B23" s="10">
        <v>3600</v>
      </c>
      <c r="C23" s="10">
        <v>2800</v>
      </c>
      <c r="D23" s="11">
        <v>41</v>
      </c>
      <c r="E23" s="10">
        <v>1780000</v>
      </c>
      <c r="F23" s="10" t="s">
        <v>35</v>
      </c>
    </row>
    <row r="24" ht="15.75" spans="1:6">
      <c r="A24" s="12" t="s">
        <v>36</v>
      </c>
      <c r="B24" s="10">
        <v>7000</v>
      </c>
      <c r="C24" s="10">
        <v>3276</v>
      </c>
      <c r="D24" s="11">
        <v>45</v>
      </c>
      <c r="E24" s="10">
        <v>106845</v>
      </c>
      <c r="F24" s="10" t="s">
        <v>12</v>
      </c>
    </row>
    <row r="25" ht="15.75" spans="1:6">
      <c r="A25" s="12" t="s">
        <v>37</v>
      </c>
      <c r="B25" s="10">
        <v>1500</v>
      </c>
      <c r="C25" s="10">
        <v>2350</v>
      </c>
      <c r="D25" s="11">
        <v>15.6</v>
      </c>
      <c r="E25" s="10">
        <v>100263</v>
      </c>
      <c r="F25" s="10" t="s">
        <v>9</v>
      </c>
    </row>
    <row r="26" ht="15.75" spans="1:6">
      <c r="A26" s="12" t="s">
        <v>38</v>
      </c>
      <c r="B26" s="10">
        <v>6800</v>
      </c>
      <c r="C26" s="10">
        <v>3200</v>
      </c>
      <c r="D26" s="11">
        <v>48</v>
      </c>
      <c r="E26" s="10">
        <v>52766</v>
      </c>
      <c r="F26" s="10" t="s">
        <v>12</v>
      </c>
    </row>
    <row r="27" ht="15.75" spans="1:6">
      <c r="A27" s="12" t="s">
        <v>39</v>
      </c>
      <c r="B27" s="10">
        <v>5000</v>
      </c>
      <c r="C27" s="10">
        <v>3700</v>
      </c>
      <c r="D27" s="11">
        <v>74</v>
      </c>
      <c r="E27" s="10">
        <v>276406</v>
      </c>
      <c r="F27" s="10" t="s">
        <v>7</v>
      </c>
    </row>
    <row r="28" ht="15.75" spans="1:6">
      <c r="A28" s="12" t="s">
        <v>40</v>
      </c>
      <c r="B28" s="10">
        <v>5400</v>
      </c>
      <c r="C28" s="10">
        <v>2400</v>
      </c>
      <c r="D28" s="11">
        <v>32.5</v>
      </c>
      <c r="E28" s="10">
        <v>272340</v>
      </c>
      <c r="F28" s="10" t="s">
        <v>9</v>
      </c>
    </row>
    <row r="29" ht="15.75" spans="1:6">
      <c r="A29" s="12" t="s">
        <v>41</v>
      </c>
      <c r="B29" s="10">
        <v>16500</v>
      </c>
      <c r="C29" s="10">
        <v>4950</v>
      </c>
      <c r="D29" s="11">
        <v>30</v>
      </c>
      <c r="E29" s="10">
        <v>220000</v>
      </c>
      <c r="F29" s="10" t="s">
        <v>12</v>
      </c>
    </row>
    <row r="30" ht="15.75" spans="1:6">
      <c r="A30" s="12" t="s">
        <v>42</v>
      </c>
      <c r="B30" s="10">
        <v>500</v>
      </c>
      <c r="C30" s="10">
        <v>950</v>
      </c>
      <c r="D30" s="11">
        <v>65</v>
      </c>
      <c r="E30" s="10">
        <v>122553</v>
      </c>
      <c r="F30" s="10" t="s">
        <v>9</v>
      </c>
    </row>
    <row r="31" ht="15.75" spans="1:6">
      <c r="A31" s="15" t="s">
        <v>43</v>
      </c>
      <c r="B31" s="10">
        <v>24500</v>
      </c>
      <c r="C31" s="10">
        <v>3100</v>
      </c>
      <c r="D31" s="11">
        <v>22.3</v>
      </c>
      <c r="E31" s="10">
        <v>302978</v>
      </c>
      <c r="F31" s="10" t="s">
        <v>7</v>
      </c>
    </row>
  </sheetData>
  <hyperlinks>
    <hyperlink ref="A31" r:id="rId2" display="Goldshell LT5 Pro" tooltip="https://ibmm.ru/katalog/goldshell/goldshell-lt-5-pro/"/>
  </hyperlink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F29" sqref="F29"/>
    </sheetView>
  </sheetViews>
  <sheetFormatPr defaultColWidth="9.14285714285714" defaultRowHeight="15" outlineLevelCol="7"/>
  <cols>
    <col min="2" max="2" width="13.2857142857143" customWidth="1"/>
    <col min="3" max="3" width="11.5714285714286" customWidth="1"/>
    <col min="4" max="4" width="13" customWidth="1"/>
    <col min="5" max="8" width="12.8571428571429" customWidth="1"/>
  </cols>
  <sheetData>
    <row r="1" ht="15.75" spans="1:8">
      <c r="A1" s="1" t="s">
        <v>44</v>
      </c>
      <c r="B1" s="2" t="s">
        <v>45</v>
      </c>
      <c r="C1" s="1" t="s">
        <v>46</v>
      </c>
      <c r="D1" s="3"/>
      <c r="E1" s="1" t="s">
        <v>47</v>
      </c>
      <c r="F1" s="3"/>
      <c r="G1" s="1" t="s">
        <v>48</v>
      </c>
      <c r="H1" s="3"/>
    </row>
    <row r="2" ht="15.75" spans="1:8">
      <c r="A2" s="3"/>
      <c r="B2" s="3"/>
      <c r="C2" s="1" t="s">
        <v>49</v>
      </c>
      <c r="D2" s="1" t="s">
        <v>50</v>
      </c>
      <c r="E2" s="1" t="s">
        <v>49</v>
      </c>
      <c r="F2" s="1" t="s">
        <v>50</v>
      </c>
      <c r="G2" s="1" t="s">
        <v>49</v>
      </c>
      <c r="H2" s="1" t="s">
        <v>50</v>
      </c>
    </row>
    <row r="3" ht="15.75" spans="1:8">
      <c r="A3" s="4">
        <v>2013</v>
      </c>
      <c r="B3" s="4">
        <v>0.75</v>
      </c>
      <c r="C3" s="4"/>
      <c r="D3" s="4"/>
      <c r="E3" s="4"/>
      <c r="F3" s="4"/>
      <c r="G3" s="4"/>
      <c r="H3" s="4"/>
    </row>
    <row r="4" ht="15.75" spans="1:8">
      <c r="A4" s="4">
        <v>2014</v>
      </c>
      <c r="B4" s="4">
        <v>0.9</v>
      </c>
      <c r="C4" s="5">
        <f>B4-$B$3</f>
        <v>0.15</v>
      </c>
      <c r="D4" s="5">
        <f t="shared" ref="D4:D13" si="0">B4-B3</f>
        <v>0.15</v>
      </c>
      <c r="E4" s="5">
        <f>B4/$B$3</f>
        <v>1.2</v>
      </c>
      <c r="F4" s="5">
        <f t="shared" ref="F4:F13" si="1">B4/B3</f>
        <v>1.2</v>
      </c>
      <c r="G4" s="5">
        <f t="shared" ref="G4:G13" si="2">E4-1</f>
        <v>0.2</v>
      </c>
      <c r="H4" s="6">
        <f t="shared" ref="H4:H13" si="3">F4-1</f>
        <v>0.2</v>
      </c>
    </row>
    <row r="5" ht="15.75" spans="1:8">
      <c r="A5" s="4">
        <v>2015</v>
      </c>
      <c r="B5" s="4">
        <v>1</v>
      </c>
      <c r="C5" s="5">
        <f>B5-$B$3</f>
        <v>0.25</v>
      </c>
      <c r="D5" s="5">
        <f t="shared" si="0"/>
        <v>0.1</v>
      </c>
      <c r="E5" s="5">
        <f>B5/$B$3</f>
        <v>1.33333333333333</v>
      </c>
      <c r="F5" s="5">
        <f t="shared" si="1"/>
        <v>1.11111111111111</v>
      </c>
      <c r="G5" s="5">
        <f t="shared" si="2"/>
        <v>0.333333333333333</v>
      </c>
      <c r="H5" s="6">
        <f t="shared" si="3"/>
        <v>0.111111111111111</v>
      </c>
    </row>
    <row r="6" ht="15.75" spans="1:8">
      <c r="A6" s="4">
        <v>2016</v>
      </c>
      <c r="B6" s="4">
        <v>1.2</v>
      </c>
      <c r="C6" s="5">
        <f>B6-$B$3</f>
        <v>0.45</v>
      </c>
      <c r="D6" s="5">
        <f t="shared" si="0"/>
        <v>0.2</v>
      </c>
      <c r="E6" s="5">
        <f>B6/$B$3</f>
        <v>1.6</v>
      </c>
      <c r="F6" s="5">
        <f t="shared" si="1"/>
        <v>1.2</v>
      </c>
      <c r="G6" s="5">
        <f t="shared" si="2"/>
        <v>0.6</v>
      </c>
      <c r="H6" s="6">
        <f t="shared" si="3"/>
        <v>0.2</v>
      </c>
    </row>
    <row r="7" ht="15.75" spans="1:8">
      <c r="A7" s="4">
        <v>2017</v>
      </c>
      <c r="B7" s="4">
        <v>2</v>
      </c>
      <c r="C7" s="5">
        <f>B7-$B$3</f>
        <v>1.25</v>
      </c>
      <c r="D7" s="5">
        <f t="shared" si="0"/>
        <v>0.8</v>
      </c>
      <c r="E7" s="5">
        <f>B7/$B$3</f>
        <v>2.66666666666667</v>
      </c>
      <c r="F7" s="5">
        <f t="shared" si="1"/>
        <v>1.66666666666667</v>
      </c>
      <c r="G7" s="5">
        <f t="shared" si="2"/>
        <v>1.66666666666667</v>
      </c>
      <c r="H7" s="6">
        <f t="shared" si="3"/>
        <v>0.666666666666667</v>
      </c>
    </row>
    <row r="8" ht="15.75" spans="1:8">
      <c r="A8" s="4">
        <v>2018</v>
      </c>
      <c r="B8" s="4">
        <v>2.5</v>
      </c>
      <c r="C8" s="5">
        <f>B8-$B$3</f>
        <v>1.75</v>
      </c>
      <c r="D8" s="5">
        <f t="shared" si="0"/>
        <v>0.5</v>
      </c>
      <c r="E8" s="5">
        <f>B8/$B$3</f>
        <v>3.33333333333333</v>
      </c>
      <c r="F8" s="5">
        <f t="shared" si="1"/>
        <v>1.25</v>
      </c>
      <c r="G8" s="5">
        <f t="shared" si="2"/>
        <v>2.33333333333333</v>
      </c>
      <c r="H8" s="6">
        <f t="shared" si="3"/>
        <v>0.25</v>
      </c>
    </row>
    <row r="9" ht="15.75" spans="1:8">
      <c r="A9" s="4">
        <v>2019</v>
      </c>
      <c r="B9" s="4">
        <v>2.3</v>
      </c>
      <c r="C9" s="5">
        <f>B9-$B$3</f>
        <v>1.55</v>
      </c>
      <c r="D9" s="5">
        <f>B9-B8</f>
        <v>-0.2</v>
      </c>
      <c r="E9" s="5">
        <f>B9/$B$3</f>
        <v>3.06666666666667</v>
      </c>
      <c r="F9" s="5">
        <f t="shared" si="1"/>
        <v>0.92</v>
      </c>
      <c r="G9" s="5">
        <f t="shared" si="2"/>
        <v>2.06666666666667</v>
      </c>
      <c r="H9" s="6">
        <f t="shared" si="3"/>
        <v>-0.0800000000000001</v>
      </c>
    </row>
    <row r="10" ht="15.75" spans="1:8">
      <c r="A10" s="4">
        <v>2020</v>
      </c>
      <c r="B10" s="4">
        <v>2.2</v>
      </c>
      <c r="C10" s="5">
        <f>B10-$B$3</f>
        <v>1.45</v>
      </c>
      <c r="D10" s="5">
        <f t="shared" si="0"/>
        <v>-0.0999999999999996</v>
      </c>
      <c r="E10" s="5">
        <f>B10/$B$3</f>
        <v>2.93333333333333</v>
      </c>
      <c r="F10" s="5">
        <f t="shared" si="1"/>
        <v>0.956521739130435</v>
      </c>
      <c r="G10" s="5">
        <f t="shared" si="2"/>
        <v>1.93333333333333</v>
      </c>
      <c r="H10" s="6">
        <f t="shared" si="3"/>
        <v>-0.0434782608695651</v>
      </c>
    </row>
    <row r="11" ht="15.75" spans="1:8">
      <c r="A11" s="4">
        <v>2021</v>
      </c>
      <c r="B11" s="4">
        <v>2.1</v>
      </c>
      <c r="C11" s="5">
        <f>B11-$B$3</f>
        <v>1.35</v>
      </c>
      <c r="D11" s="5">
        <f t="shared" si="0"/>
        <v>-0.1</v>
      </c>
      <c r="E11" s="5">
        <f>B11/$B$3</f>
        <v>2.8</v>
      </c>
      <c r="F11" s="5">
        <f t="shared" si="1"/>
        <v>0.954545454545454</v>
      </c>
      <c r="G11" s="5">
        <f t="shared" si="2"/>
        <v>1.8</v>
      </c>
      <c r="H11" s="6">
        <f t="shared" si="3"/>
        <v>-0.0454545454545455</v>
      </c>
    </row>
    <row r="12" ht="15.75" spans="1:8">
      <c r="A12" s="4">
        <v>2022</v>
      </c>
      <c r="B12" s="4">
        <v>1.75</v>
      </c>
      <c r="C12" s="5">
        <f>B12-$B$3</f>
        <v>1</v>
      </c>
      <c r="D12" s="5">
        <f t="shared" si="0"/>
        <v>-0.35</v>
      </c>
      <c r="E12" s="5">
        <f>B12/$B$3</f>
        <v>2.33333333333333</v>
      </c>
      <c r="F12" s="5">
        <f t="shared" si="1"/>
        <v>0.833333333333333</v>
      </c>
      <c r="G12" s="5">
        <f t="shared" si="2"/>
        <v>1.33333333333333</v>
      </c>
      <c r="H12" s="6">
        <f t="shared" si="3"/>
        <v>-0.166666666666667</v>
      </c>
    </row>
    <row r="13" ht="15.75" spans="1:8">
      <c r="A13" s="4">
        <v>2023</v>
      </c>
      <c r="B13" s="4">
        <v>2</v>
      </c>
      <c r="C13" s="5">
        <f>B13-$B$3</f>
        <v>1.25</v>
      </c>
      <c r="D13" s="5">
        <f t="shared" si="0"/>
        <v>0.25</v>
      </c>
      <c r="E13" s="5">
        <f>B13/$B$3</f>
        <v>2.66666666666667</v>
      </c>
      <c r="F13" s="5">
        <f t="shared" si="1"/>
        <v>1.14285714285714</v>
      </c>
      <c r="G13" s="5">
        <f t="shared" si="2"/>
        <v>1.66666666666667</v>
      </c>
      <c r="H13" s="6">
        <f t="shared" si="3"/>
        <v>0.142857142857143</v>
      </c>
    </row>
    <row r="14" ht="15.75" spans="1:8">
      <c r="A14" s="4"/>
      <c r="B14" s="4"/>
      <c r="C14" s="4"/>
      <c r="D14" s="4"/>
      <c r="E14" s="4"/>
      <c r="F14" s="4"/>
      <c r="G14" s="4"/>
      <c r="H14" s="4"/>
    </row>
    <row r="15" ht="15.75" spans="1:8">
      <c r="A15" s="1" t="s">
        <v>51</v>
      </c>
      <c r="B15" s="3"/>
      <c r="C15" s="1" t="s">
        <v>52</v>
      </c>
      <c r="D15" s="3"/>
      <c r="E15" s="1" t="s">
        <v>53</v>
      </c>
      <c r="F15" s="3"/>
      <c r="G15" s="1" t="s">
        <v>54</v>
      </c>
      <c r="H15" s="3"/>
    </row>
    <row r="16" ht="15.75" spans="1:8">
      <c r="A16" s="3">
        <f>AVERAGE(B3:B13)</f>
        <v>1.7</v>
      </c>
      <c r="B16" s="3"/>
      <c r="C16" s="3">
        <f>SUM(D4:D13)/COUNT(A3:A13)</f>
        <v>0.113636363636364</v>
      </c>
      <c r="D16" s="3"/>
      <c r="E16" s="3">
        <f>GEOMEAN(F4:F13)</f>
        <v>1.10305425242207</v>
      </c>
      <c r="F16" s="3"/>
      <c r="G16" s="7">
        <f>E16-1</f>
        <v>0.10305425242207</v>
      </c>
      <c r="H16" s="7"/>
    </row>
  </sheetData>
  <mergeCells count="13">
    <mergeCell ref="C1:D1"/>
    <mergeCell ref="E1:F1"/>
    <mergeCell ref="G1:H1"/>
    <mergeCell ref="A15:B15"/>
    <mergeCell ref="C15:D15"/>
    <mergeCell ref="E15:F15"/>
    <mergeCell ref="G15:H15"/>
    <mergeCell ref="A16:B16"/>
    <mergeCell ref="C16:D16"/>
    <mergeCell ref="E16:F16"/>
    <mergeCell ref="G16:H16"/>
    <mergeCell ref="A1:A2"/>
    <mergeCell ref="B1:B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Данные</vt:lpstr>
      <vt:lpstr>Показатели_динамики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ivan_</cp:lastModifiedBy>
  <dcterms:created xsi:type="dcterms:W3CDTF">2023-11-28T12:39:00Z</dcterms:created>
  <dcterms:modified xsi:type="dcterms:W3CDTF">2023-12-02T11:08:00Z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1049-11.2.0.11225</vt:lpwstr>
  </property>
  <property fmtid="{D5CDD505-2E9C-101B-9397-08002B2CF9AE}" pid="3" name="ICV">
    <vt:lpwstr>2580E4F00EAB4B9CB04CACCC824F9672</vt:lpwstr>
  </property>
</Properties>
</file>