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2023_1ПИб-02-2оп-23\Кринкин Олег\Теория Информации\"/>
    </mc:Choice>
  </mc:AlternateContent>
  <bookViews>
    <workbookView xWindow="0" yWindow="0" windowWidth="13050" windowHeight="8325" activeTab="2"/>
  </bookViews>
  <sheets>
    <sheet name="Метод 1" sheetId="1" r:id="rId1"/>
    <sheet name="Метод 2" sheetId="2" r:id="rId2"/>
    <sheet name="Итого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2" i="3"/>
  <c r="B4" i="1" l="1"/>
  <c r="G2" i="2"/>
  <c r="D56" i="2"/>
  <c r="C57" i="2"/>
  <c r="C3" i="2"/>
  <c r="D3" i="2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8" i="2"/>
  <c r="D8" i="2" s="1"/>
  <c r="E8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20" i="2"/>
  <c r="D20" i="2" s="1"/>
  <c r="E20" i="2" s="1"/>
  <c r="C21" i="2"/>
  <c r="D21" i="2" s="1"/>
  <c r="E21" i="2" s="1"/>
  <c r="C22" i="2"/>
  <c r="D22" i="2" s="1"/>
  <c r="E22" i="2" s="1"/>
  <c r="C23" i="2"/>
  <c r="D23" i="2" s="1"/>
  <c r="E23" i="2" s="1"/>
  <c r="C24" i="2"/>
  <c r="D24" i="2" s="1"/>
  <c r="E24" i="2" s="1"/>
  <c r="C25" i="2"/>
  <c r="D25" i="2" s="1"/>
  <c r="E25" i="2" s="1"/>
  <c r="C26" i="2"/>
  <c r="D26" i="2" s="1"/>
  <c r="E26" i="2" s="1"/>
  <c r="C27" i="2"/>
  <c r="D27" i="2" s="1"/>
  <c r="E27" i="2" s="1"/>
  <c r="C28" i="2"/>
  <c r="D28" i="2" s="1"/>
  <c r="E28" i="2" s="1"/>
  <c r="C29" i="2"/>
  <c r="D29" i="2" s="1"/>
  <c r="E29" i="2" s="1"/>
  <c r="C30" i="2"/>
  <c r="D30" i="2" s="1"/>
  <c r="E30" i="2" s="1"/>
  <c r="C31" i="2"/>
  <c r="D31" i="2" s="1"/>
  <c r="E31" i="2" s="1"/>
  <c r="C32" i="2"/>
  <c r="D32" i="2" s="1"/>
  <c r="E32" i="2" s="1"/>
  <c r="C33" i="2"/>
  <c r="D33" i="2" s="1"/>
  <c r="E33" i="2" s="1"/>
  <c r="C34" i="2"/>
  <c r="D34" i="2" s="1"/>
  <c r="E34" i="2" s="1"/>
  <c r="C35" i="2"/>
  <c r="D35" i="2" s="1"/>
  <c r="E35" i="2" s="1"/>
  <c r="C36" i="2"/>
  <c r="D36" i="2" s="1"/>
  <c r="E36" i="2" s="1"/>
  <c r="C37" i="2"/>
  <c r="D37" i="2" s="1"/>
  <c r="E37" i="2" s="1"/>
  <c r="C38" i="2"/>
  <c r="D38" i="2" s="1"/>
  <c r="E38" i="2" s="1"/>
  <c r="C39" i="2"/>
  <c r="D39" i="2" s="1"/>
  <c r="E39" i="2" s="1"/>
  <c r="C40" i="2"/>
  <c r="D40" i="2" s="1"/>
  <c r="E40" i="2" s="1"/>
  <c r="C41" i="2"/>
  <c r="D41" i="2" s="1"/>
  <c r="E41" i="2" s="1"/>
  <c r="C42" i="2"/>
  <c r="D42" i="2" s="1"/>
  <c r="E42" i="2" s="1"/>
  <c r="C43" i="2"/>
  <c r="D43" i="2" s="1"/>
  <c r="E43" i="2" s="1"/>
  <c r="C44" i="2"/>
  <c r="D44" i="2" s="1"/>
  <c r="E44" i="2" s="1"/>
  <c r="C45" i="2"/>
  <c r="D45" i="2" s="1"/>
  <c r="E45" i="2" s="1"/>
  <c r="C46" i="2"/>
  <c r="D46" i="2" s="1"/>
  <c r="E46" i="2" s="1"/>
  <c r="C47" i="2"/>
  <c r="D47" i="2" s="1"/>
  <c r="E47" i="2" s="1"/>
  <c r="C48" i="2"/>
  <c r="D48" i="2" s="1"/>
  <c r="E48" i="2" s="1"/>
  <c r="C49" i="2"/>
  <c r="D49" i="2" s="1"/>
  <c r="E49" i="2" s="1"/>
  <c r="C50" i="2"/>
  <c r="D50" i="2" s="1"/>
  <c r="E50" i="2" s="1"/>
  <c r="C51" i="2"/>
  <c r="D51" i="2" s="1"/>
  <c r="E51" i="2" s="1"/>
  <c r="C52" i="2"/>
  <c r="D52" i="2" s="1"/>
  <c r="E52" i="2" s="1"/>
  <c r="C53" i="2"/>
  <c r="D53" i="2" s="1"/>
  <c r="E53" i="2" s="1"/>
  <c r="C54" i="2"/>
  <c r="D54" i="2" s="1"/>
  <c r="E54" i="2" s="1"/>
  <c r="C55" i="2"/>
  <c r="D55" i="2" s="1"/>
  <c r="E55" i="2" s="1"/>
  <c r="C2" i="2"/>
  <c r="D2" i="2" s="1"/>
  <c r="E2" i="2" s="1"/>
  <c r="B3" i="1"/>
  <c r="F2" i="2" l="1"/>
  <c r="C56" i="2"/>
</calcChain>
</file>

<file path=xl/sharedStrings.xml><?xml version="1.0" encoding="utf-8"?>
<sst xmlns="http://schemas.openxmlformats.org/spreadsheetml/2006/main" count="64" uniqueCount="61">
  <si>
    <t>Текст</t>
  </si>
  <si>
    <t>Кол-во информации</t>
  </si>
  <si>
    <t>Мощность q</t>
  </si>
  <si>
    <t>Длина текста n</t>
  </si>
  <si>
    <t>Кол-во информации N</t>
  </si>
  <si>
    <t>а</t>
  </si>
  <si>
    <t>б</t>
  </si>
  <si>
    <t>в</t>
  </si>
  <si>
    <t>Символы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</si>
  <si>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</si>
  <si>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</si>
  <si>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</si>
  <si>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</si>
  <si>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</si>
  <si>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</si>
  <si>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</si>
  <si>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</si>
  <si>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</si>
  <si>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</si>
  <si>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</si>
  <si>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</si>
  <si>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</si>
  <si>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</si>
  <si>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</si>
  <si>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</si>
  <si>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</si>
  <si>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</si>
  <si>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</si>
  <si>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</si>
  <si>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</si>
  <si>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ш</t>
  </si>
  <si>
    <t>щ</t>
  </si>
  <si>
    <t>ь</t>
  </si>
  <si>
    <t>ы</t>
  </si>
  <si>
    <t>ъ</t>
  </si>
  <si>
    <t>э</t>
  </si>
  <si>
    <t>ю</t>
  </si>
  <si>
    <t>я</t>
  </si>
  <si>
    <t>ч</t>
  </si>
  <si>
    <t>.</t>
  </si>
  <si>
    <t>,</t>
  </si>
  <si>
    <t>?</t>
  </si>
  <si>
    <t>!</t>
  </si>
  <si>
    <t>:</t>
  </si>
  <si>
    <t>;</t>
  </si>
  <si>
    <t>-</t>
  </si>
  <si>
    <t>Кол-во символов</t>
  </si>
  <si>
    <t>"</t>
  </si>
  <si>
    <t>#</t>
  </si>
  <si>
    <t>$</t>
  </si>
  <si>
    <t>(пробел)</t>
  </si>
  <si>
    <t>pi</t>
  </si>
  <si>
    <t>pi*log2(pi)</t>
  </si>
  <si>
    <t>Сумма</t>
  </si>
  <si>
    <t>Итого</t>
  </si>
  <si>
    <t>Кто такой Клод Шеннон? В математических кругах Шеннон был популярной фигурой. Он считается "отцом информационного века". В 21 год он опубликовал важную магистерскую работу, которая заложила основу для будущих цифровых компьютеров. И это еще не все. Шеннон является основоположником теории информации, нашедшей применение в современных высокотехнологических системах связи. Он также предложил использовать слово "бит" для обозначения наименьшей единицы информации. Однако Клод Шеннон был не только гениальным теоретиком, но и веселым и изобретательным человеком.</t>
  </si>
  <si>
    <t>Проверка</t>
  </si>
  <si>
    <t>Общее количество информации в тексте</t>
  </si>
  <si>
    <t>Метод 1</t>
  </si>
  <si>
    <t>Метод 2</t>
  </si>
  <si>
    <t xml:space="preserve">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</si>
</sst>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343B4C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0" borderId="0" xfId="0" applyBorder="1" applyAlignment="1"/>
    <xf numFmtId="0" fontId="0" fillId="0" borderId="7" xfId="0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9" xfId="0" applyBorder="1"/>
    <xf numFmtId="0" fontId="2" fillId="0" borderId="0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8" xfId="0" applyFont="1" applyBorder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"/>
    </sheetView>
  </sheetViews>
  <sheetFormatPr defaultRowHeight="15" x14ac:dyDescent="0.25"/>
  <cols>
    <col min="1" max="1" width="21.7109375" bestFit="1" customWidth="1"/>
    <col min="2" max="2" width="18.140625" customWidth="1"/>
  </cols>
  <sheetData>
    <row r="1" spans="1:4" ht="15" customHeight="1" x14ac:dyDescent="0.25">
      <c r="A1" s="8" t="s">
        <v>0</v>
      </c>
      <c r="B1" s="11" t="s">
        <v>55</v>
      </c>
      <c r="C1" s="10"/>
      <c r="D1" s="10"/>
    </row>
    <row r="2" spans="1:4" x14ac:dyDescent="0.25">
      <c r="A2" s="9" t="s">
        <v>2</v>
      </c>
      <c r="B2" s="24">
        <v>54</v>
      </c>
      <c r="C2" s="6"/>
      <c r="D2" s="6"/>
    </row>
    <row r="3" spans="1:4" x14ac:dyDescent="0.25">
      <c r="A3" s="9" t="s">
        <v>3</v>
      </c>
      <c r="B3" s="24">
        <f>LEN(B1)</f>
        <v>561</v>
      </c>
      <c r="C3" s="6"/>
      <c r="D3" s="6"/>
    </row>
    <row r="4" spans="1:4" ht="15.75" thickBot="1" x14ac:dyDescent="0.3">
      <c r="A4" s="4" t="s">
        <v>4</v>
      </c>
      <c r="B4" s="25">
        <f>B3*LOG(B2,2)</f>
        <v>3228.491888713706</v>
      </c>
      <c r="C4" s="6"/>
      <c r="D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Normal="100" workbookViewId="0">
      <selection activeCell="G2" sqref="G2"/>
    </sheetView>
  </sheetViews>
  <sheetFormatPr defaultRowHeight="15" x14ac:dyDescent="0.25"/>
  <cols>
    <col min="1" max="1" width="17.7109375" customWidth="1"/>
    <col min="2" max="2" width="10.28515625" customWidth="1"/>
    <col min="3" max="3" width="10.140625" customWidth="1"/>
    <col min="5" max="5" width="10.5703125" bestFit="1" customWidth="1"/>
    <col min="7" max="7" width="12.42578125" customWidth="1"/>
  </cols>
  <sheetData>
    <row r="1" spans="1:7" ht="29.25" customHeight="1" thickBot="1" x14ac:dyDescent="0.3">
      <c r="A1" s="12" t="s">
        <v>0</v>
      </c>
      <c r="B1" s="13" t="s">
        <v>8</v>
      </c>
      <c r="C1" s="14" t="s">
        <v>46</v>
      </c>
      <c r="D1" s="13" t="s">
        <v>51</v>
      </c>
      <c r="E1" s="13" t="s">
        <v>52</v>
      </c>
      <c r="F1" s="13" t="s">
        <v>53</v>
      </c>
      <c r="G1" s="15" t="s">
        <v>1</v>
      </c>
    </row>
    <row r="2" spans="1:7" ht="30" customHeight="1" x14ac:dyDescent="0.25">
      <c r="A2" s="16" t="s">
        <v>55</v>
      </c>
      <c r="B2" s="17" t="s">
        <v>50</v>
      </c>
      <c r="C2" s="21">
        <f>LEN($A$2)-LEN(SUBSTITUTE($A$2," ",""))</f>
        <v>72</v>
      </c>
      <c r="D2" s="17">
        <f>C2/LEN($A$2)</f>
        <v>0.12834224598930483</v>
      </c>
      <c r="E2" s="17">
        <f>IFERROR(D2*LOG(D2,2),0)</f>
        <v>-0.38014100010692803</v>
      </c>
      <c r="F2" s="21">
        <f>-SUM(E2:E55)</f>
        <v>4.5378539222461436</v>
      </c>
      <c r="G2" s="23">
        <f>F2*LEN(A2)</f>
        <v>2545.7360503800865</v>
      </c>
    </row>
    <row r="3" spans="1:7" x14ac:dyDescent="0.25">
      <c r="A3" s="18"/>
      <c r="B3" s="5" t="s">
        <v>5</v>
      </c>
      <c r="C3" s="22">
        <f>LEN($A$2)-LEN(SUBSTITUTE(LOWER($A$2),B3,""))</f>
        <v>25</v>
      </c>
      <c r="D3" s="6">
        <f t="shared" ref="D3:D55" si="0">C3/LEN($A$2)</f>
        <v>4.4563279857397504E-2</v>
      </c>
      <c r="E3" s="6">
        <f t="shared" ref="E3:E55" si="1">IFERROR(D3*LOG(D3,2),0)</f>
        <v>-0.20000003435089431</v>
      </c>
      <c r="F3" s="6"/>
      <c r="G3" s="7"/>
    </row>
    <row r="4" spans="1:7" x14ac:dyDescent="0.25">
      <c r="A4" s="18"/>
      <c r="B4" s="5" t="s">
        <v>6</v>
      </c>
      <c r="C4" s="22">
        <f t="shared" ref="C4:C55" si="2">LEN($A$2)-LEN(SUBSTITUTE(LOWER($A$2),B4,""))</f>
        <v>8</v>
      </c>
      <c r="D4" s="6">
        <f t="shared" si="0"/>
        <v>1.4260249554367201E-2</v>
      </c>
      <c r="E4" s="6">
        <f t="shared" si="1"/>
        <v>-8.7441810489964966E-2</v>
      </c>
      <c r="F4" s="6"/>
      <c r="G4" s="7"/>
    </row>
    <row r="5" spans="1:7" x14ac:dyDescent="0.25">
      <c r="A5" s="18"/>
      <c r="B5" s="5" t="s">
        <v>7</v>
      </c>
      <c r="C5" s="22">
        <f t="shared" si="2"/>
        <v>19</v>
      </c>
      <c r="D5" s="6">
        <f t="shared" si="0"/>
        <v>3.3868092691622102E-2</v>
      </c>
      <c r="E5" s="6">
        <f t="shared" si="1"/>
        <v>-0.16540937521593393</v>
      </c>
      <c r="F5" s="6"/>
      <c r="G5" s="7"/>
    </row>
    <row r="6" spans="1:7" x14ac:dyDescent="0.25">
      <c r="A6" s="18"/>
      <c r="B6" s="5" t="s">
        <v>9</v>
      </c>
      <c r="C6" s="22">
        <f t="shared" si="2"/>
        <v>7</v>
      </c>
      <c r="D6" s="6">
        <f t="shared" si="0"/>
        <v>1.2477718360071301E-2</v>
      </c>
      <c r="E6" s="6">
        <f t="shared" si="1"/>
        <v>-7.8915355204738552E-2</v>
      </c>
      <c r="F6" s="6"/>
      <c r="G6" s="7"/>
    </row>
    <row r="7" spans="1:7" x14ac:dyDescent="0.25">
      <c r="A7" s="18"/>
      <c r="B7" s="5" t="s">
        <v>10</v>
      </c>
      <c r="C7" s="22">
        <f t="shared" si="2"/>
        <v>10</v>
      </c>
      <c r="D7" s="6">
        <f t="shared" si="0"/>
        <v>1.7825311942959002E-2</v>
      </c>
      <c r="E7" s="6">
        <f t="shared" si="1"/>
        <v>-0.10356379439788647</v>
      </c>
      <c r="F7" s="6"/>
      <c r="G7" s="7"/>
    </row>
    <row r="8" spans="1:7" x14ac:dyDescent="0.25">
      <c r="A8" s="18"/>
      <c r="B8" s="5" t="s">
        <v>11</v>
      </c>
      <c r="C8" s="22">
        <f t="shared" si="2"/>
        <v>42</v>
      </c>
      <c r="D8" s="6">
        <f t="shared" si="0"/>
        <v>7.4866310160427801E-2</v>
      </c>
      <c r="E8" s="6">
        <f t="shared" si="1"/>
        <v>-0.27996552689636606</v>
      </c>
      <c r="F8" s="6"/>
      <c r="G8" s="7"/>
    </row>
    <row r="9" spans="1:7" x14ac:dyDescent="0.25">
      <c r="A9" s="18"/>
      <c r="B9" s="5" t="s">
        <v>12</v>
      </c>
      <c r="C9" s="22">
        <f t="shared" si="2"/>
        <v>0</v>
      </c>
      <c r="D9" s="6">
        <f t="shared" si="0"/>
        <v>0</v>
      </c>
      <c r="E9" s="6">
        <f t="shared" si="1"/>
        <v>0</v>
      </c>
      <c r="F9" s="6"/>
      <c r="G9" s="7"/>
    </row>
    <row r="10" spans="1:7" x14ac:dyDescent="0.25">
      <c r="A10" s="18"/>
      <c r="B10" s="5" t="s">
        <v>13</v>
      </c>
      <c r="C10" s="22">
        <f t="shared" si="2"/>
        <v>5</v>
      </c>
      <c r="D10" s="6">
        <f t="shared" si="0"/>
        <v>8.9126559714795012E-3</v>
      </c>
      <c r="E10" s="6">
        <f t="shared" si="1"/>
        <v>-6.0694553170422744E-2</v>
      </c>
      <c r="F10" s="6"/>
      <c r="G10" s="7"/>
    </row>
    <row r="11" spans="1:7" x14ac:dyDescent="0.25">
      <c r="A11" s="18"/>
      <c r="B11" s="5" t="s">
        <v>14</v>
      </c>
      <c r="C11" s="22">
        <f t="shared" si="2"/>
        <v>5</v>
      </c>
      <c r="D11" s="6">
        <f t="shared" si="0"/>
        <v>8.9126559714795012E-3</v>
      </c>
      <c r="E11" s="6">
        <f t="shared" si="1"/>
        <v>-6.0694553170422744E-2</v>
      </c>
      <c r="F11" s="6"/>
      <c r="G11" s="7"/>
    </row>
    <row r="12" spans="1:7" x14ac:dyDescent="0.25">
      <c r="A12" s="18"/>
      <c r="B12" s="5" t="s">
        <v>15</v>
      </c>
      <c r="C12" s="22">
        <f t="shared" si="2"/>
        <v>39</v>
      </c>
      <c r="D12" s="6">
        <f t="shared" si="0"/>
        <v>6.9518716577540107E-2</v>
      </c>
      <c r="E12" s="6">
        <f t="shared" si="1"/>
        <v>-0.26740059701981328</v>
      </c>
      <c r="F12" s="6"/>
      <c r="G12" s="7"/>
    </row>
    <row r="13" spans="1:7" x14ac:dyDescent="0.25">
      <c r="A13" s="18"/>
      <c r="B13" s="5" t="s">
        <v>16</v>
      </c>
      <c r="C13" s="22">
        <f t="shared" si="2"/>
        <v>5</v>
      </c>
      <c r="D13" s="6">
        <f t="shared" si="0"/>
        <v>8.9126559714795012E-3</v>
      </c>
      <c r="E13" s="6">
        <f t="shared" si="1"/>
        <v>-6.0694553170422744E-2</v>
      </c>
      <c r="F13" s="6"/>
      <c r="G13" s="7"/>
    </row>
    <row r="14" spans="1:7" x14ac:dyDescent="0.25">
      <c r="A14" s="18"/>
      <c r="B14" s="5" t="s">
        <v>17</v>
      </c>
      <c r="C14" s="22">
        <f t="shared" si="2"/>
        <v>19</v>
      </c>
      <c r="D14" s="6">
        <f t="shared" si="0"/>
        <v>3.3868092691622102E-2</v>
      </c>
      <c r="E14" s="6">
        <f t="shared" si="1"/>
        <v>-0.16540937521593393</v>
      </c>
      <c r="F14" s="6"/>
      <c r="G14" s="7"/>
    </row>
    <row r="15" spans="1:7" x14ac:dyDescent="0.25">
      <c r="A15" s="18"/>
      <c r="B15" s="5" t="s">
        <v>18</v>
      </c>
      <c r="C15" s="22">
        <f t="shared" si="2"/>
        <v>23</v>
      </c>
      <c r="D15" s="6">
        <f t="shared" si="0"/>
        <v>4.0998217468805706E-2</v>
      </c>
      <c r="E15" s="6">
        <f t="shared" si="1"/>
        <v>-0.18893188075702488</v>
      </c>
      <c r="F15" s="6"/>
      <c r="G15" s="7"/>
    </row>
    <row r="16" spans="1:7" x14ac:dyDescent="0.25">
      <c r="A16" s="18"/>
      <c r="B16" s="5" t="s">
        <v>19</v>
      </c>
      <c r="C16" s="22">
        <f t="shared" si="2"/>
        <v>18</v>
      </c>
      <c r="D16" s="6">
        <f t="shared" si="0"/>
        <v>3.2085561497326207E-2</v>
      </c>
      <c r="E16" s="6">
        <f t="shared" si="1"/>
        <v>-0.15920637302138441</v>
      </c>
      <c r="F16" s="6"/>
      <c r="G16" s="7"/>
    </row>
    <row r="17" spans="1:7" x14ac:dyDescent="0.25">
      <c r="A17" s="18"/>
      <c r="B17" s="5" t="s">
        <v>20</v>
      </c>
      <c r="C17" s="22">
        <f t="shared" si="2"/>
        <v>43</v>
      </c>
      <c r="D17" s="6">
        <f t="shared" si="0"/>
        <v>7.6648841354723704E-2</v>
      </c>
      <c r="E17" s="6">
        <f t="shared" si="1"/>
        <v>-0.28402934911584293</v>
      </c>
      <c r="F17" s="6"/>
      <c r="G17" s="7"/>
    </row>
    <row r="18" spans="1:7" x14ac:dyDescent="0.25">
      <c r="A18" s="18"/>
      <c r="B18" s="5" t="s">
        <v>21</v>
      </c>
      <c r="C18" s="22">
        <f t="shared" si="2"/>
        <v>64</v>
      </c>
      <c r="D18" s="6">
        <f t="shared" si="0"/>
        <v>0.1140819964349376</v>
      </c>
      <c r="E18" s="6">
        <f t="shared" si="1"/>
        <v>-0.35728849461490686</v>
      </c>
      <c r="F18" s="6"/>
      <c r="G18" s="7"/>
    </row>
    <row r="19" spans="1:7" x14ac:dyDescent="0.25">
      <c r="A19" s="18"/>
      <c r="B19" s="5" t="s">
        <v>22</v>
      </c>
      <c r="C19" s="22">
        <f t="shared" si="2"/>
        <v>8</v>
      </c>
      <c r="D19" s="6">
        <f t="shared" si="0"/>
        <v>1.4260249554367201E-2</v>
      </c>
      <c r="E19" s="6">
        <f t="shared" si="1"/>
        <v>-8.7441810489964966E-2</v>
      </c>
      <c r="F19" s="6"/>
      <c r="G19" s="7"/>
    </row>
    <row r="20" spans="1:7" x14ac:dyDescent="0.25">
      <c r="A20" s="18"/>
      <c r="B20" s="5" t="s">
        <v>23</v>
      </c>
      <c r="C20" s="22">
        <f t="shared" si="2"/>
        <v>17</v>
      </c>
      <c r="D20" s="6">
        <f t="shared" si="0"/>
        <v>3.0303030303030304E-2</v>
      </c>
      <c r="E20" s="6">
        <f t="shared" si="1"/>
        <v>-0.15286042785934709</v>
      </c>
      <c r="F20" s="6"/>
      <c r="G20" s="7"/>
    </row>
    <row r="21" spans="1:7" x14ac:dyDescent="0.25">
      <c r="A21" s="18"/>
      <c r="B21" s="5" t="s">
        <v>24</v>
      </c>
      <c r="C21" s="22">
        <f t="shared" si="2"/>
        <v>18</v>
      </c>
      <c r="D21" s="6">
        <f t="shared" si="0"/>
        <v>3.2085561497326207E-2</v>
      </c>
      <c r="E21" s="6">
        <f t="shared" si="1"/>
        <v>-0.15920637302138441</v>
      </c>
      <c r="F21" s="6"/>
      <c r="G21" s="7"/>
    </row>
    <row r="22" spans="1:7" x14ac:dyDescent="0.25">
      <c r="A22" s="18"/>
      <c r="B22" s="5" t="s">
        <v>25</v>
      </c>
      <c r="C22" s="22">
        <f t="shared" si="2"/>
        <v>24</v>
      </c>
      <c r="D22" s="6">
        <f t="shared" si="0"/>
        <v>4.2780748663101602E-2</v>
      </c>
      <c r="E22" s="6">
        <f t="shared" si="1"/>
        <v>-0.19451954908610208</v>
      </c>
      <c r="F22" s="6"/>
      <c r="G22" s="7"/>
    </row>
    <row r="23" spans="1:7" x14ac:dyDescent="0.25">
      <c r="A23" s="18"/>
      <c r="B23" s="5" t="s">
        <v>26</v>
      </c>
      <c r="C23" s="22">
        <f t="shared" si="2"/>
        <v>10</v>
      </c>
      <c r="D23" s="6">
        <f t="shared" si="0"/>
        <v>1.7825311942959002E-2</v>
      </c>
      <c r="E23" s="6">
        <f t="shared" si="1"/>
        <v>-0.10356379439788647</v>
      </c>
      <c r="F23" s="6"/>
      <c r="G23" s="7"/>
    </row>
    <row r="24" spans="1:7" x14ac:dyDescent="0.25">
      <c r="A24" s="18"/>
      <c r="B24" s="5" t="s">
        <v>27</v>
      </c>
      <c r="C24" s="22">
        <f t="shared" si="2"/>
        <v>5</v>
      </c>
      <c r="D24" s="6">
        <f t="shared" si="0"/>
        <v>8.9126559714795012E-3</v>
      </c>
      <c r="E24" s="6">
        <f t="shared" si="1"/>
        <v>-6.0694553170422744E-2</v>
      </c>
      <c r="F24" s="6"/>
      <c r="G24" s="7"/>
    </row>
    <row r="25" spans="1:7" x14ac:dyDescent="0.25">
      <c r="A25" s="18"/>
      <c r="B25" s="5" t="s">
        <v>28</v>
      </c>
      <c r="C25" s="22">
        <f t="shared" si="2"/>
        <v>8</v>
      </c>
      <c r="D25" s="6">
        <f t="shared" si="0"/>
        <v>1.4260249554367201E-2</v>
      </c>
      <c r="E25" s="6">
        <f t="shared" si="1"/>
        <v>-8.7441810489964966E-2</v>
      </c>
      <c r="F25" s="6"/>
      <c r="G25" s="7"/>
    </row>
    <row r="26" spans="1:7" x14ac:dyDescent="0.25">
      <c r="A26" s="18"/>
      <c r="B26" s="5" t="s">
        <v>29</v>
      </c>
      <c r="C26" s="22">
        <f t="shared" si="2"/>
        <v>6</v>
      </c>
      <c r="D26" s="6">
        <f t="shared" si="0"/>
        <v>1.06951871657754E-2</v>
      </c>
      <c r="E26" s="6">
        <f t="shared" si="1"/>
        <v>-7.0020261603076325E-2</v>
      </c>
      <c r="F26" s="6"/>
      <c r="G26" s="7"/>
    </row>
    <row r="27" spans="1:7" x14ac:dyDescent="0.25">
      <c r="A27" s="18"/>
      <c r="B27" s="5" t="s">
        <v>38</v>
      </c>
      <c r="C27" s="22">
        <f t="shared" si="2"/>
        <v>5</v>
      </c>
      <c r="D27" s="6">
        <f t="shared" si="0"/>
        <v>8.9126559714795012E-3</v>
      </c>
      <c r="E27" s="6">
        <f t="shared" si="1"/>
        <v>-6.0694553170422744E-2</v>
      </c>
      <c r="F27" s="6"/>
      <c r="G27" s="7"/>
    </row>
    <row r="28" spans="1:7" x14ac:dyDescent="0.25">
      <c r="A28" s="18"/>
      <c r="B28" s="5" t="s">
        <v>30</v>
      </c>
      <c r="C28" s="22">
        <f t="shared" si="2"/>
        <v>7</v>
      </c>
      <c r="D28" s="6">
        <f t="shared" si="0"/>
        <v>1.2477718360071301E-2</v>
      </c>
      <c r="E28" s="6">
        <f t="shared" si="1"/>
        <v>-7.8915355204738552E-2</v>
      </c>
      <c r="F28" s="6"/>
      <c r="G28" s="7"/>
    </row>
    <row r="29" spans="1:7" x14ac:dyDescent="0.25">
      <c r="A29" s="18"/>
      <c r="B29" s="5" t="s">
        <v>31</v>
      </c>
      <c r="C29" s="22">
        <f t="shared" si="2"/>
        <v>2</v>
      </c>
      <c r="D29" s="6">
        <f t="shared" si="0"/>
        <v>3.5650623885918001E-3</v>
      </c>
      <c r="E29" s="6">
        <f t="shared" si="1"/>
        <v>-2.8990577399674842E-2</v>
      </c>
      <c r="F29" s="6"/>
      <c r="G29" s="7"/>
    </row>
    <row r="30" spans="1:7" x14ac:dyDescent="0.25">
      <c r="A30" s="18"/>
      <c r="B30" s="5" t="s">
        <v>32</v>
      </c>
      <c r="C30" s="22">
        <f t="shared" si="2"/>
        <v>7</v>
      </c>
      <c r="D30" s="6">
        <f t="shared" si="0"/>
        <v>1.2477718360071301E-2</v>
      </c>
      <c r="E30" s="6">
        <f t="shared" si="1"/>
        <v>-7.8915355204738552E-2</v>
      </c>
      <c r="F30" s="6"/>
      <c r="G30" s="7"/>
    </row>
    <row r="31" spans="1:7" x14ac:dyDescent="0.25">
      <c r="A31" s="18"/>
      <c r="B31" s="5" t="s">
        <v>33</v>
      </c>
      <c r="C31" s="22">
        <f t="shared" si="2"/>
        <v>9</v>
      </c>
      <c r="D31" s="6">
        <f t="shared" si="0"/>
        <v>1.6042780748663103E-2</v>
      </c>
      <c r="E31" s="6">
        <f t="shared" si="1"/>
        <v>-9.5645967259355313E-2</v>
      </c>
      <c r="F31" s="6"/>
      <c r="G31" s="7"/>
    </row>
    <row r="32" spans="1:7" x14ac:dyDescent="0.25">
      <c r="A32" s="18"/>
      <c r="B32" s="5" t="s">
        <v>34</v>
      </c>
      <c r="C32" s="22">
        <f t="shared" si="2"/>
        <v>0</v>
      </c>
      <c r="D32" s="6">
        <f t="shared" si="0"/>
        <v>0</v>
      </c>
      <c r="E32" s="6">
        <f t="shared" si="1"/>
        <v>0</v>
      </c>
      <c r="F32" s="6"/>
      <c r="G32" s="7"/>
    </row>
    <row r="33" spans="1:7" x14ac:dyDescent="0.25">
      <c r="A33" s="18"/>
      <c r="B33" s="5" t="s">
        <v>35</v>
      </c>
      <c r="C33" s="22">
        <f t="shared" si="2"/>
        <v>1</v>
      </c>
      <c r="D33" s="6">
        <f t="shared" si="0"/>
        <v>1.7825311942959001E-3</v>
      </c>
      <c r="E33" s="6">
        <f t="shared" si="1"/>
        <v>-1.6277819894133322E-2</v>
      </c>
      <c r="F33" s="6"/>
      <c r="G33" s="7"/>
    </row>
    <row r="34" spans="1:7" x14ac:dyDescent="0.25">
      <c r="A34" s="18"/>
      <c r="B34" s="5" t="s">
        <v>36</v>
      </c>
      <c r="C34" s="22">
        <f t="shared" si="2"/>
        <v>3</v>
      </c>
      <c r="D34" s="6">
        <f t="shared" si="0"/>
        <v>5.3475935828877002E-3</v>
      </c>
      <c r="E34" s="6">
        <f t="shared" si="1"/>
        <v>-4.0357724384425864E-2</v>
      </c>
      <c r="F34" s="6"/>
      <c r="G34" s="7"/>
    </row>
    <row r="35" spans="1:7" x14ac:dyDescent="0.25">
      <c r="A35" s="18"/>
      <c r="B35" s="5" t="s">
        <v>37</v>
      </c>
      <c r="C35" s="22">
        <f t="shared" si="2"/>
        <v>10</v>
      </c>
      <c r="D35" s="6">
        <f t="shared" si="0"/>
        <v>1.7825311942959002E-2</v>
      </c>
      <c r="E35" s="6">
        <f t="shared" si="1"/>
        <v>-0.10356379439788647</v>
      </c>
      <c r="F35" s="6"/>
      <c r="G35" s="7"/>
    </row>
    <row r="36" spans="1:7" x14ac:dyDescent="0.25">
      <c r="A36" s="18"/>
      <c r="B36" s="6">
        <v>0</v>
      </c>
      <c r="C36" s="22">
        <f t="shared" si="2"/>
        <v>0</v>
      </c>
      <c r="D36" s="6">
        <f t="shared" si="0"/>
        <v>0</v>
      </c>
      <c r="E36" s="6">
        <f t="shared" si="1"/>
        <v>0</v>
      </c>
      <c r="F36" s="6"/>
      <c r="G36" s="7"/>
    </row>
    <row r="37" spans="1:7" x14ac:dyDescent="0.25">
      <c r="A37" s="18"/>
      <c r="B37" s="6">
        <v>1</v>
      </c>
      <c r="C37" s="22">
        <f t="shared" si="2"/>
        <v>1</v>
      </c>
      <c r="D37" s="6">
        <f t="shared" si="0"/>
        <v>1.7825311942959001E-3</v>
      </c>
      <c r="E37" s="6">
        <f t="shared" si="1"/>
        <v>-1.6277819894133322E-2</v>
      </c>
      <c r="F37" s="6"/>
      <c r="G37" s="7"/>
    </row>
    <row r="38" spans="1:7" x14ac:dyDescent="0.25">
      <c r="A38" s="18"/>
      <c r="B38" s="6">
        <v>2</v>
      </c>
      <c r="C38" s="22">
        <f t="shared" si="2"/>
        <v>1</v>
      </c>
      <c r="D38" s="6">
        <f t="shared" si="0"/>
        <v>1.7825311942959001E-3</v>
      </c>
      <c r="E38" s="6">
        <f t="shared" si="1"/>
        <v>-1.6277819894133322E-2</v>
      </c>
      <c r="F38" s="6"/>
      <c r="G38" s="7"/>
    </row>
    <row r="39" spans="1:7" x14ac:dyDescent="0.25">
      <c r="A39" s="18"/>
      <c r="B39" s="6">
        <v>3</v>
      </c>
      <c r="C39" s="22">
        <f t="shared" si="2"/>
        <v>0</v>
      </c>
      <c r="D39" s="6">
        <f t="shared" si="0"/>
        <v>0</v>
      </c>
      <c r="E39" s="6">
        <f t="shared" si="1"/>
        <v>0</v>
      </c>
      <c r="F39" s="6"/>
      <c r="G39" s="7"/>
    </row>
    <row r="40" spans="1:7" x14ac:dyDescent="0.25">
      <c r="A40" s="18"/>
      <c r="B40" s="6">
        <v>4</v>
      </c>
      <c r="C40" s="22">
        <f t="shared" si="2"/>
        <v>0</v>
      </c>
      <c r="D40" s="6">
        <f t="shared" si="0"/>
        <v>0</v>
      </c>
      <c r="E40" s="6">
        <f t="shared" si="1"/>
        <v>0</v>
      </c>
      <c r="F40" s="6"/>
      <c r="G40" s="7"/>
    </row>
    <row r="41" spans="1:7" x14ac:dyDescent="0.25">
      <c r="A41" s="18"/>
      <c r="B41" s="6">
        <v>5</v>
      </c>
      <c r="C41" s="22">
        <f t="shared" si="2"/>
        <v>0</v>
      </c>
      <c r="D41" s="6">
        <f t="shared" si="0"/>
        <v>0</v>
      </c>
      <c r="E41" s="6">
        <f t="shared" si="1"/>
        <v>0</v>
      </c>
      <c r="F41" s="6"/>
      <c r="G41" s="7"/>
    </row>
    <row r="42" spans="1:7" x14ac:dyDescent="0.25">
      <c r="A42" s="18"/>
      <c r="B42" s="6">
        <v>6</v>
      </c>
      <c r="C42" s="22">
        <f t="shared" si="2"/>
        <v>0</v>
      </c>
      <c r="D42" s="6">
        <f t="shared" si="0"/>
        <v>0</v>
      </c>
      <c r="E42" s="6">
        <f t="shared" si="1"/>
        <v>0</v>
      </c>
      <c r="F42" s="6"/>
      <c r="G42" s="7"/>
    </row>
    <row r="43" spans="1:7" x14ac:dyDescent="0.25">
      <c r="A43" s="18"/>
      <c r="B43" s="6">
        <v>7</v>
      </c>
      <c r="C43" s="22">
        <f t="shared" si="2"/>
        <v>0</v>
      </c>
      <c r="D43" s="6">
        <f t="shared" si="0"/>
        <v>0</v>
      </c>
      <c r="E43" s="6">
        <f t="shared" si="1"/>
        <v>0</v>
      </c>
      <c r="F43" s="6"/>
      <c r="G43" s="7"/>
    </row>
    <row r="44" spans="1:7" x14ac:dyDescent="0.25">
      <c r="A44" s="18"/>
      <c r="B44" s="6">
        <v>8</v>
      </c>
      <c r="C44" s="22">
        <f t="shared" si="2"/>
        <v>0</v>
      </c>
      <c r="D44" s="6">
        <f t="shared" si="0"/>
        <v>0</v>
      </c>
      <c r="E44" s="6">
        <f t="shared" si="1"/>
        <v>0</v>
      </c>
      <c r="F44" s="6"/>
      <c r="G44" s="7"/>
    </row>
    <row r="45" spans="1:7" x14ac:dyDescent="0.25">
      <c r="A45" s="18"/>
      <c r="B45" s="6">
        <v>9</v>
      </c>
      <c r="C45" s="22">
        <f t="shared" si="2"/>
        <v>0</v>
      </c>
      <c r="D45" s="6">
        <f t="shared" si="0"/>
        <v>0</v>
      </c>
      <c r="E45" s="6">
        <f t="shared" si="1"/>
        <v>0</v>
      </c>
      <c r="F45" s="6"/>
      <c r="G45" s="7"/>
    </row>
    <row r="46" spans="1:7" ht="18.75" x14ac:dyDescent="0.3">
      <c r="A46" s="18"/>
      <c r="B46" s="19" t="s">
        <v>47</v>
      </c>
      <c r="C46" s="22">
        <f t="shared" si="2"/>
        <v>4</v>
      </c>
      <c r="D46" s="6">
        <f t="shared" si="0"/>
        <v>7.1301247771836003E-3</v>
      </c>
      <c r="E46" s="6">
        <f t="shared" si="1"/>
        <v>-5.085103002216608E-2</v>
      </c>
      <c r="F46" s="6"/>
      <c r="G46" s="7"/>
    </row>
    <row r="47" spans="1:7" x14ac:dyDescent="0.25">
      <c r="A47" s="18"/>
      <c r="B47" s="5" t="s">
        <v>39</v>
      </c>
      <c r="C47" s="22">
        <f t="shared" si="2"/>
        <v>7</v>
      </c>
      <c r="D47" s="6">
        <f t="shared" si="0"/>
        <v>1.2477718360071301E-2</v>
      </c>
      <c r="E47" s="6">
        <f t="shared" si="1"/>
        <v>-7.8915355204738552E-2</v>
      </c>
      <c r="F47" s="6"/>
      <c r="G47" s="7"/>
    </row>
    <row r="48" spans="1:7" x14ac:dyDescent="0.25">
      <c r="A48" s="18"/>
      <c r="B48" s="5" t="s">
        <v>40</v>
      </c>
      <c r="C48" s="22">
        <f t="shared" si="2"/>
        <v>3</v>
      </c>
      <c r="D48" s="6">
        <f t="shared" si="0"/>
        <v>5.3475935828877002E-3</v>
      </c>
      <c r="E48" s="6">
        <f t="shared" si="1"/>
        <v>-4.0357724384425864E-2</v>
      </c>
      <c r="F48" s="6"/>
      <c r="G48" s="7"/>
    </row>
    <row r="49" spans="1:7" x14ac:dyDescent="0.25">
      <c r="A49" s="18"/>
      <c r="B49" s="5" t="s">
        <v>41</v>
      </c>
      <c r="C49" s="22">
        <f t="shared" si="2"/>
        <v>1</v>
      </c>
      <c r="D49" s="6">
        <f t="shared" si="0"/>
        <v>1.7825311942959001E-3</v>
      </c>
      <c r="E49" s="6">
        <f t="shared" si="1"/>
        <v>-1.6277819894133322E-2</v>
      </c>
      <c r="F49" s="6"/>
      <c r="G49" s="7"/>
    </row>
    <row r="50" spans="1:7" x14ac:dyDescent="0.25">
      <c r="A50" s="18"/>
      <c r="B50" s="5" t="s">
        <v>42</v>
      </c>
      <c r="C50" s="22">
        <f t="shared" si="2"/>
        <v>0</v>
      </c>
      <c r="D50" s="6">
        <f t="shared" si="0"/>
        <v>0</v>
      </c>
      <c r="E50" s="6">
        <f t="shared" si="1"/>
        <v>0</v>
      </c>
      <c r="F50" s="6"/>
      <c r="G50" s="7"/>
    </row>
    <row r="51" spans="1:7" x14ac:dyDescent="0.25">
      <c r="A51" s="18"/>
      <c r="B51" s="5" t="s">
        <v>43</v>
      </c>
      <c r="C51" s="22">
        <f t="shared" si="2"/>
        <v>0</v>
      </c>
      <c r="D51" s="6">
        <f t="shared" si="0"/>
        <v>0</v>
      </c>
      <c r="E51" s="6">
        <f t="shared" si="1"/>
        <v>0</v>
      </c>
      <c r="F51" s="6"/>
      <c r="G51" s="7"/>
    </row>
    <row r="52" spans="1:7" x14ac:dyDescent="0.25">
      <c r="A52" s="18"/>
      <c r="B52" s="5" t="s">
        <v>44</v>
      </c>
      <c r="C52" s="22">
        <f t="shared" si="2"/>
        <v>0</v>
      </c>
      <c r="D52" s="6">
        <f t="shared" si="0"/>
        <v>0</v>
      </c>
      <c r="E52" s="6">
        <f t="shared" si="1"/>
        <v>0</v>
      </c>
      <c r="F52" s="6"/>
      <c r="G52" s="7"/>
    </row>
    <row r="53" spans="1:7" x14ac:dyDescent="0.25">
      <c r="A53" s="18"/>
      <c r="B53" s="5" t="s">
        <v>45</v>
      </c>
      <c r="C53" s="22">
        <f t="shared" si="2"/>
        <v>0</v>
      </c>
      <c r="D53" s="6">
        <f t="shared" si="0"/>
        <v>0</v>
      </c>
      <c r="E53" s="6">
        <f t="shared" si="1"/>
        <v>0</v>
      </c>
      <c r="F53" s="6"/>
      <c r="G53" s="7"/>
    </row>
    <row r="54" spans="1:7" x14ac:dyDescent="0.25">
      <c r="A54" s="18"/>
      <c r="B54" s="5" t="s">
        <v>48</v>
      </c>
      <c r="C54" s="22">
        <f t="shared" si="2"/>
        <v>0</v>
      </c>
      <c r="D54" s="6">
        <f t="shared" si="0"/>
        <v>0</v>
      </c>
      <c r="E54" s="6">
        <f t="shared" si="1"/>
        <v>0</v>
      </c>
      <c r="F54" s="6"/>
      <c r="G54" s="7"/>
    </row>
    <row r="55" spans="1:7" x14ac:dyDescent="0.25">
      <c r="A55" s="18"/>
      <c r="B55" s="5" t="s">
        <v>49</v>
      </c>
      <c r="C55" s="22">
        <f t="shared" si="2"/>
        <v>0</v>
      </c>
      <c r="D55" s="6">
        <f t="shared" si="0"/>
        <v>0</v>
      </c>
      <c r="E55" s="6">
        <f t="shared" si="1"/>
        <v>0</v>
      </c>
      <c r="F55" s="6"/>
      <c r="G55" s="7"/>
    </row>
    <row r="56" spans="1:7" x14ac:dyDescent="0.25">
      <c r="A56" s="18"/>
      <c r="B56" s="5" t="s">
        <v>54</v>
      </c>
      <c r="C56" s="6">
        <f>SUM(C2:C55)</f>
        <v>561</v>
      </c>
      <c r="D56" s="6">
        <f>SUM(D2:D55)</f>
        <v>1</v>
      </c>
      <c r="E56" s="6"/>
      <c r="F56" s="6"/>
      <c r="G56" s="7"/>
    </row>
    <row r="57" spans="1:7" ht="15.75" thickBot="1" x14ac:dyDescent="0.3">
      <c r="A57" s="1"/>
      <c r="B57" s="20" t="s">
        <v>56</v>
      </c>
      <c r="C57" s="2">
        <f>LEN(A2)</f>
        <v>561</v>
      </c>
      <c r="D57" s="2"/>
      <c r="E57" s="2"/>
      <c r="F57" s="2"/>
      <c r="G5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3" sqref="A1:D3"/>
    </sheetView>
  </sheetViews>
  <sheetFormatPr defaultRowHeight="15" x14ac:dyDescent="0.25"/>
  <cols>
    <col min="2" max="2" width="5" customWidth="1"/>
    <col min="4" max="4" width="16.7109375" customWidth="1"/>
  </cols>
  <sheetData>
    <row r="1" spans="1:4" ht="15.75" thickBot="1" x14ac:dyDescent="0.3">
      <c r="A1" s="28" t="s">
        <v>57</v>
      </c>
      <c r="B1" s="29"/>
      <c r="C1" s="29"/>
      <c r="D1" s="30"/>
    </row>
    <row r="2" spans="1:4" x14ac:dyDescent="0.25">
      <c r="A2" s="18" t="s">
        <v>58</v>
      </c>
      <c r="B2" s="6" t="s">
        <v>60</v>
      </c>
      <c r="C2" s="26">
        <f>'Метод 1'!B4</f>
        <v>3228.491888713706</v>
      </c>
      <c r="D2" s="7"/>
    </row>
    <row r="3" spans="1:4" ht="15.75" thickBot="1" x14ac:dyDescent="0.3">
      <c r="A3" s="1" t="s">
        <v>59</v>
      </c>
      <c r="B3" s="2" t="s">
        <v>60</v>
      </c>
      <c r="C3" s="27">
        <f>'Метод 2'!G2</f>
        <v>2545.7360503800865</v>
      </c>
      <c r="D3" s="3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Метод 1</vt:lpstr>
      <vt:lpstr>Метод 2</vt:lpstr>
      <vt:lpstr>Итого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2024-04-11T09:55:28Z</dcterms:created>
  <dcterms:modified xsi:type="dcterms:W3CDTF">2024-04-11T11:55:39Z</dcterms:modified>
</cp:coreProperties>
</file>