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uzzy rules - User" sheetId="1" r:id="rId1"/>
    <sheet name="HABFUZZ-ready input" sheetId="2" r:id="rId2"/>
  </sheets>
  <calcPr calcId="152511"/>
</workbook>
</file>

<file path=xl/calcChain.xml><?xml version="1.0" encoding="utf-8"?>
<calcChain xmlns="http://schemas.openxmlformats.org/spreadsheetml/2006/main">
  <c r="P7" i="1" l="1"/>
  <c r="P14" i="1"/>
  <c r="P18" i="1"/>
  <c r="P11" i="1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" i="2"/>
  <c r="A1" i="2" l="1"/>
  <c r="P17" i="1"/>
  <c r="P16" i="1"/>
  <c r="P15" i="1"/>
  <c r="P10" i="1"/>
  <c r="P9" i="1"/>
  <c r="P8" i="1"/>
</calcChain>
</file>

<file path=xl/sharedStrings.xml><?xml version="1.0" encoding="utf-8"?>
<sst xmlns="http://schemas.openxmlformats.org/spreadsheetml/2006/main" count="888" uniqueCount="60">
  <si>
    <t>VL</t>
  </si>
  <si>
    <t>VS</t>
  </si>
  <si>
    <t>SILT</t>
  </si>
  <si>
    <t>SAND</t>
  </si>
  <si>
    <t>FG</t>
  </si>
  <si>
    <t>MG</t>
  </si>
  <si>
    <t>LG</t>
  </si>
  <si>
    <t>SS</t>
  </si>
  <si>
    <t>LS</t>
  </si>
  <si>
    <t>BO</t>
  </si>
  <si>
    <t>S</t>
  </si>
  <si>
    <t>M</t>
  </si>
  <si>
    <t>D</t>
  </si>
  <si>
    <t>VD</t>
  </si>
  <si>
    <t>L</t>
  </si>
  <si>
    <t>H</t>
  </si>
  <si>
    <t>VH</t>
  </si>
  <si>
    <t>V class</t>
  </si>
  <si>
    <t>D class</t>
  </si>
  <si>
    <t>S class</t>
  </si>
  <si>
    <t>All combinations for 5 classes of flow velocity (V), 5 classes of water depth (D) and 8 classes of substrate (S)</t>
  </si>
  <si>
    <t>K class</t>
  </si>
  <si>
    <t>High</t>
  </si>
  <si>
    <t>Good</t>
  </si>
  <si>
    <t>Moderate</t>
  </si>
  <si>
    <t>Poor</t>
  </si>
  <si>
    <t>K class meaning</t>
  </si>
  <si>
    <t>Values</t>
  </si>
  <si>
    <t>Bad</t>
  </si>
  <si>
    <t>0-0.2</t>
  </si>
  <si>
    <t>&gt; 0.8-1</t>
  </si>
  <si>
    <t>&gt; 0.6-0.8</t>
  </si>
  <si>
    <t>&gt; 0.4-0.6</t>
  </si>
  <si>
    <t>&gt; 0.2-0.4</t>
  </si>
  <si>
    <t>Define the habitat suitability class for each fuzzy rule in column D based on the following table</t>
  </si>
  <si>
    <t>a</t>
  </si>
  <si>
    <t>b</t>
  </si>
  <si>
    <t>c</t>
  </si>
  <si>
    <t>d</t>
  </si>
  <si>
    <t>V classes</t>
  </si>
  <si>
    <t>Very shallow</t>
  </si>
  <si>
    <t>Shallow</t>
  </si>
  <si>
    <t>Very low</t>
  </si>
  <si>
    <t>Low</t>
  </si>
  <si>
    <t>Very high</t>
  </si>
  <si>
    <t>D classes</t>
  </si>
  <si>
    <t>Deep</t>
  </si>
  <si>
    <t>Very deep</t>
  </si>
  <si>
    <t>LEGEND</t>
  </si>
  <si>
    <t>S classes</t>
  </si>
  <si>
    <t>Silt</t>
  </si>
  <si>
    <t>Sand</t>
  </si>
  <si>
    <t>Fine gravel</t>
  </si>
  <si>
    <t>Medium gravel</t>
  </si>
  <si>
    <t>Large gravel</t>
  </si>
  <si>
    <t>Small stones</t>
  </si>
  <si>
    <t>Large stones</t>
  </si>
  <si>
    <t>Boulders</t>
  </si>
  <si>
    <t>When finished defining the rules, save the 'HABFUZZ-ready input' sheet as traindata.txt file, replace the old traindata.txt with this one and RUN.</t>
  </si>
  <si>
    <t>Trapezoidal fuzzy classes - DON'T CHANGE ANYTHING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</si>
</sst>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sz val="10"/>
      <color theme="0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/>
    <xf numFmtId="0" fontId="2" fillId="0" borderId="0" xfId="0" applyFont="1"/>
    <xf numFmtId="0" fontId="1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1" fillId="4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Fill="1" applyBorder="1"/>
    <xf numFmtId="0" fontId="1" fillId="0" borderId="0" xfId="0" applyFont="1" applyFill="1" applyBorder="1"/>
    <xf numFmtId="0" fontId="2" fillId="5" borderId="1" xfId="0" applyFont="1" applyFill="1" applyBorder="1"/>
    <xf numFmtId="0" fontId="1" fillId="5" borderId="1" xfId="0" applyFont="1" applyFill="1" applyBorder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00"/>
      <color rgb="FFFF9933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D3" sqref="D3"/>
    </sheetView>
  </sheetViews>
  <sheetFormatPr defaultRowHeight="12.75" x14ac:dyDescent="0.2"/>
  <cols>
    <col min="1" max="5" width="9.140625" style="3"/>
    <col min="6" max="6" width="15.85546875" style="3" customWidth="1"/>
    <col min="7" max="7" width="15.7109375" style="3" customWidth="1"/>
    <col min="8" max="9" width="9.140625" style="3"/>
    <col min="10" max="17" width="9.140625" style="15"/>
    <col min="18" max="16384" width="9.140625" style="3"/>
  </cols>
  <sheetData>
    <row r="1" spans="1:16" x14ac:dyDescent="0.2">
      <c r="A1" s="2" t="s">
        <v>20</v>
      </c>
    </row>
    <row r="2" spans="1:16" x14ac:dyDescent="0.2">
      <c r="A2" s="2" t="s">
        <v>17</v>
      </c>
      <c r="B2" s="2" t="s">
        <v>18</v>
      </c>
      <c r="C2" s="2" t="s">
        <v>19</v>
      </c>
      <c r="D2" s="11" t="s">
        <v>21</v>
      </c>
    </row>
    <row r="3" spans="1:16" x14ac:dyDescent="0.2">
      <c r="A3" s="3" t="s">
        <v>0</v>
      </c>
      <c r="B3" s="3" t="s">
        <v>1</v>
      </c>
      <c r="C3" s="3" t="s">
        <v>2</v>
      </c>
      <c r="D3" s="9" t="s">
        <v>22</v>
      </c>
      <c r="F3" s="2" t="s">
        <v>34</v>
      </c>
    </row>
    <row r="4" spans="1:16" x14ac:dyDescent="0.2">
      <c r="A4" s="3" t="s">
        <v>0</v>
      </c>
      <c r="B4" s="3" t="s">
        <v>1</v>
      </c>
      <c r="C4" s="3" t="s">
        <v>3</v>
      </c>
      <c r="D4" s="9" t="s">
        <v>22</v>
      </c>
      <c r="F4" s="2"/>
    </row>
    <row r="5" spans="1:16" x14ac:dyDescent="0.2">
      <c r="A5" s="3" t="s">
        <v>0</v>
      </c>
      <c r="B5" s="3" t="s">
        <v>1</v>
      </c>
      <c r="C5" s="3" t="s">
        <v>4</v>
      </c>
      <c r="D5" s="9" t="s">
        <v>22</v>
      </c>
      <c r="F5" s="10" t="s">
        <v>26</v>
      </c>
      <c r="G5" s="10" t="s">
        <v>27</v>
      </c>
      <c r="J5" s="16" t="s">
        <v>59</v>
      </c>
      <c r="K5" s="17"/>
      <c r="L5" s="17"/>
      <c r="M5" s="17"/>
      <c r="N5" s="17"/>
      <c r="O5" s="17"/>
      <c r="P5" s="17"/>
    </row>
    <row r="6" spans="1:16" x14ac:dyDescent="0.2">
      <c r="A6" s="3" t="s">
        <v>0</v>
      </c>
      <c r="B6" s="3" t="s">
        <v>1</v>
      </c>
      <c r="C6" s="3" t="s">
        <v>5</v>
      </c>
      <c r="D6" s="9" t="s">
        <v>22</v>
      </c>
      <c r="F6" s="4" t="s">
        <v>22</v>
      </c>
      <c r="G6" s="10" t="s">
        <v>30</v>
      </c>
      <c r="J6" s="18" t="s">
        <v>17</v>
      </c>
      <c r="K6" s="18" t="s">
        <v>35</v>
      </c>
      <c r="L6" s="18" t="s">
        <v>36</v>
      </c>
      <c r="M6" s="18" t="s">
        <v>37</v>
      </c>
      <c r="N6" s="18" t="s">
        <v>38</v>
      </c>
      <c r="O6" s="17"/>
      <c r="P6" s="19"/>
    </row>
    <row r="7" spans="1:16" x14ac:dyDescent="0.2">
      <c r="A7" s="3" t="s">
        <v>0</v>
      </c>
      <c r="B7" s="3" t="s">
        <v>1</v>
      </c>
      <c r="C7" s="3" t="s">
        <v>6</v>
      </c>
      <c r="D7" s="9" t="s">
        <v>22</v>
      </c>
      <c r="F7" s="5" t="s">
        <v>23</v>
      </c>
      <c r="G7" s="10" t="s">
        <v>31</v>
      </c>
      <c r="J7" s="19" t="s">
        <v>0</v>
      </c>
      <c r="K7" s="19">
        <v>0.05</v>
      </c>
      <c r="L7" s="19">
        <v>0.1</v>
      </c>
      <c r="M7" s="19"/>
      <c r="N7" s="19"/>
      <c r="O7" s="17"/>
      <c r="P7" s="19">
        <f>(K7+L7)/2-0.05</f>
        <v>2.5000000000000008E-2</v>
      </c>
    </row>
    <row r="8" spans="1:16" x14ac:dyDescent="0.2">
      <c r="A8" s="3" t="s">
        <v>0</v>
      </c>
      <c r="B8" s="3" t="s">
        <v>1</v>
      </c>
      <c r="C8" s="3" t="s">
        <v>7</v>
      </c>
      <c r="D8" s="9" t="s">
        <v>22</v>
      </c>
      <c r="F8" s="6" t="s">
        <v>24</v>
      </c>
      <c r="G8" s="10" t="s">
        <v>32</v>
      </c>
      <c r="J8" s="19" t="s">
        <v>14</v>
      </c>
      <c r="K8" s="19">
        <v>0.05</v>
      </c>
      <c r="L8" s="19">
        <v>0.1</v>
      </c>
      <c r="M8" s="19">
        <v>0.15</v>
      </c>
      <c r="N8" s="19">
        <v>0.2</v>
      </c>
      <c r="O8" s="17"/>
      <c r="P8" s="19">
        <f>(L8+M8)/2</f>
        <v>0.125</v>
      </c>
    </row>
    <row r="9" spans="1:16" x14ac:dyDescent="0.2">
      <c r="A9" s="3" t="s">
        <v>0</v>
      </c>
      <c r="B9" s="3" t="s">
        <v>1</v>
      </c>
      <c r="C9" s="3" t="s">
        <v>8</v>
      </c>
      <c r="D9" s="9" t="s">
        <v>22</v>
      </c>
      <c r="F9" s="7" t="s">
        <v>25</v>
      </c>
      <c r="G9" s="10" t="s">
        <v>33</v>
      </c>
      <c r="J9" s="19" t="s">
        <v>11</v>
      </c>
      <c r="K9" s="19">
        <v>0.15</v>
      </c>
      <c r="L9" s="19">
        <v>0.2</v>
      </c>
      <c r="M9" s="19">
        <v>0.4</v>
      </c>
      <c r="N9" s="19">
        <v>0.5</v>
      </c>
      <c r="O9" s="17"/>
      <c r="P9" s="19">
        <f>(L9+M9)/2</f>
        <v>0.30000000000000004</v>
      </c>
    </row>
    <row r="10" spans="1:16" ht="15" x14ac:dyDescent="0.25">
      <c r="A10" s="3" t="s">
        <v>0</v>
      </c>
      <c r="B10" s="3" t="s">
        <v>1</v>
      </c>
      <c r="C10" s="3" t="s">
        <v>9</v>
      </c>
      <c r="D10" s="9" t="s">
        <v>22</v>
      </c>
      <c r="F10" s="8" t="s">
        <v>28</v>
      </c>
      <c r="G10" s="10" t="s">
        <v>29</v>
      </c>
      <c r="J10" s="19" t="s">
        <v>15</v>
      </c>
      <c r="K10" s="20">
        <v>0.4</v>
      </c>
      <c r="L10" s="20">
        <v>0.5</v>
      </c>
      <c r="M10" s="20">
        <v>0.7</v>
      </c>
      <c r="N10" s="20">
        <v>0.8</v>
      </c>
      <c r="O10" s="17"/>
      <c r="P10" s="19">
        <f>(L10+M10)/2</f>
        <v>0.6</v>
      </c>
    </row>
    <row r="11" spans="1:16" ht="15" x14ac:dyDescent="0.25">
      <c r="A11" s="3" t="s">
        <v>0</v>
      </c>
      <c r="B11" s="3" t="s">
        <v>10</v>
      </c>
      <c r="C11" s="3" t="s">
        <v>2</v>
      </c>
      <c r="D11" s="9" t="s">
        <v>23</v>
      </c>
      <c r="F11" s="12"/>
      <c r="G11" s="1"/>
      <c r="J11" s="19" t="s">
        <v>16</v>
      </c>
      <c r="K11" s="19"/>
      <c r="L11" s="19"/>
      <c r="M11" s="20">
        <v>0.7</v>
      </c>
      <c r="N11" s="19">
        <v>0.8</v>
      </c>
      <c r="O11" s="17"/>
      <c r="P11" s="19">
        <f>(M11+N11)/2+0.1</f>
        <v>0.85</v>
      </c>
    </row>
    <row r="12" spans="1:16" ht="15" x14ac:dyDescent="0.25">
      <c r="A12" s="3" t="s">
        <v>0</v>
      </c>
      <c r="B12" s="3" t="s">
        <v>10</v>
      </c>
      <c r="C12" s="3" t="s">
        <v>3</v>
      </c>
      <c r="D12" s="9" t="s">
        <v>23</v>
      </c>
      <c r="F12" s="13" t="s">
        <v>48</v>
      </c>
      <c r="G12" s="14"/>
      <c r="J12" s="17"/>
      <c r="K12" s="17"/>
      <c r="L12" s="17"/>
      <c r="M12" s="21"/>
      <c r="N12" s="17"/>
      <c r="O12" s="17"/>
      <c r="P12" s="19"/>
    </row>
    <row r="13" spans="1:16" x14ac:dyDescent="0.2">
      <c r="A13" s="3" t="s">
        <v>0</v>
      </c>
      <c r="B13" s="3" t="s">
        <v>10</v>
      </c>
      <c r="C13" s="3" t="s">
        <v>4</v>
      </c>
      <c r="D13" s="9" t="s">
        <v>23</v>
      </c>
      <c r="F13" s="13" t="s">
        <v>39</v>
      </c>
      <c r="G13" s="14"/>
      <c r="J13" s="18" t="s">
        <v>18</v>
      </c>
      <c r="K13" s="18" t="s">
        <v>35</v>
      </c>
      <c r="L13" s="18" t="s">
        <v>36</v>
      </c>
      <c r="M13" s="18" t="s">
        <v>37</v>
      </c>
      <c r="N13" s="18" t="s">
        <v>38</v>
      </c>
      <c r="O13" s="17"/>
      <c r="P13" s="19"/>
    </row>
    <row r="14" spans="1:16" x14ac:dyDescent="0.2">
      <c r="A14" s="3" t="s">
        <v>0</v>
      </c>
      <c r="B14" s="3" t="s">
        <v>10</v>
      </c>
      <c r="C14" s="3" t="s">
        <v>5</v>
      </c>
      <c r="D14" s="9" t="s">
        <v>23</v>
      </c>
      <c r="F14" s="10" t="s">
        <v>0</v>
      </c>
      <c r="G14" s="10" t="s">
        <v>42</v>
      </c>
      <c r="J14" s="19" t="s">
        <v>1</v>
      </c>
      <c r="K14" s="19">
        <v>0.1</v>
      </c>
      <c r="L14" s="19">
        <v>0.15</v>
      </c>
      <c r="M14" s="19"/>
      <c r="N14" s="19"/>
      <c r="O14" s="17"/>
      <c r="P14" s="19">
        <f>(K14+L14)/2-0.1</f>
        <v>2.4999999999999994E-2</v>
      </c>
    </row>
    <row r="15" spans="1:16" x14ac:dyDescent="0.2">
      <c r="A15" s="3" t="s">
        <v>0</v>
      </c>
      <c r="B15" s="3" t="s">
        <v>10</v>
      </c>
      <c r="C15" s="3" t="s">
        <v>6</v>
      </c>
      <c r="D15" s="9" t="s">
        <v>23</v>
      </c>
      <c r="F15" s="10" t="s">
        <v>14</v>
      </c>
      <c r="G15" s="10" t="s">
        <v>43</v>
      </c>
      <c r="J15" s="19" t="s">
        <v>10</v>
      </c>
      <c r="K15" s="19">
        <v>0.1</v>
      </c>
      <c r="L15" s="19">
        <v>0.15</v>
      </c>
      <c r="M15" s="19">
        <v>0.3</v>
      </c>
      <c r="N15" s="19">
        <v>0.35</v>
      </c>
      <c r="O15" s="17"/>
      <c r="P15" s="19">
        <f>(L15+M15)/2</f>
        <v>0.22499999999999998</v>
      </c>
    </row>
    <row r="16" spans="1:16" x14ac:dyDescent="0.2">
      <c r="A16" s="3" t="s">
        <v>0</v>
      </c>
      <c r="B16" s="3" t="s">
        <v>10</v>
      </c>
      <c r="C16" s="3" t="s">
        <v>7</v>
      </c>
      <c r="D16" s="9" t="s">
        <v>23</v>
      </c>
      <c r="F16" s="10" t="s">
        <v>11</v>
      </c>
      <c r="G16" s="10" t="s">
        <v>24</v>
      </c>
      <c r="J16" s="19" t="s">
        <v>11</v>
      </c>
      <c r="K16" s="19">
        <v>0.3</v>
      </c>
      <c r="L16" s="19">
        <v>0.35</v>
      </c>
      <c r="M16" s="19">
        <v>0.55000000000000004</v>
      </c>
      <c r="N16" s="19">
        <v>0.6</v>
      </c>
      <c r="O16" s="17"/>
      <c r="P16" s="19">
        <f>(L16+M16)/2</f>
        <v>0.45</v>
      </c>
    </row>
    <row r="17" spans="1:16" ht="15" x14ac:dyDescent="0.25">
      <c r="A17" s="3" t="s">
        <v>0</v>
      </c>
      <c r="B17" s="3" t="s">
        <v>10</v>
      </c>
      <c r="C17" s="3" t="s">
        <v>8</v>
      </c>
      <c r="D17" s="9" t="s">
        <v>23</v>
      </c>
      <c r="F17" s="10" t="s">
        <v>15</v>
      </c>
      <c r="G17" s="10" t="s">
        <v>22</v>
      </c>
      <c r="J17" s="19" t="s">
        <v>12</v>
      </c>
      <c r="K17" s="20">
        <v>0.55000000000000004</v>
      </c>
      <c r="L17" s="20">
        <v>0.6</v>
      </c>
      <c r="M17" s="20">
        <v>0.7</v>
      </c>
      <c r="N17" s="20">
        <v>0.75</v>
      </c>
      <c r="O17" s="17"/>
      <c r="P17" s="19">
        <f>(L17+M17)/2</f>
        <v>0.64999999999999991</v>
      </c>
    </row>
    <row r="18" spans="1:16" ht="15" x14ac:dyDescent="0.25">
      <c r="A18" s="3" t="s">
        <v>0</v>
      </c>
      <c r="B18" s="3" t="s">
        <v>10</v>
      </c>
      <c r="C18" s="3" t="s">
        <v>9</v>
      </c>
      <c r="D18" s="9" t="s">
        <v>23</v>
      </c>
      <c r="F18" s="10" t="s">
        <v>16</v>
      </c>
      <c r="G18" s="10" t="s">
        <v>44</v>
      </c>
      <c r="J18" s="19" t="s">
        <v>13</v>
      </c>
      <c r="K18" s="19"/>
      <c r="L18" s="19"/>
      <c r="M18" s="20">
        <v>0.7</v>
      </c>
      <c r="N18" s="19">
        <v>0.75</v>
      </c>
      <c r="O18" s="17"/>
      <c r="P18" s="19">
        <f>(M18+N18)/2+0.2</f>
        <v>0.92500000000000004</v>
      </c>
    </row>
    <row r="19" spans="1:16" x14ac:dyDescent="0.2">
      <c r="A19" s="3" t="s">
        <v>0</v>
      </c>
      <c r="B19" s="3" t="s">
        <v>11</v>
      </c>
      <c r="C19" s="3" t="s">
        <v>2</v>
      </c>
      <c r="D19" s="9" t="s">
        <v>23</v>
      </c>
      <c r="F19" s="10"/>
      <c r="G19" s="10"/>
      <c r="J19" s="17"/>
      <c r="K19" s="17"/>
      <c r="L19" s="17"/>
      <c r="M19" s="17"/>
      <c r="N19" s="17"/>
      <c r="O19" s="17"/>
      <c r="P19" s="19"/>
    </row>
    <row r="20" spans="1:16" x14ac:dyDescent="0.2">
      <c r="A20" s="3" t="s">
        <v>0</v>
      </c>
      <c r="B20" s="3" t="s">
        <v>11</v>
      </c>
      <c r="C20" s="3" t="s">
        <v>3</v>
      </c>
      <c r="D20" s="9" t="s">
        <v>23</v>
      </c>
      <c r="F20" s="13" t="s">
        <v>45</v>
      </c>
      <c r="G20" s="14"/>
      <c r="J20" s="19" t="s">
        <v>2</v>
      </c>
      <c r="K20" s="19"/>
      <c r="L20" s="19"/>
      <c r="M20" s="19"/>
      <c r="N20" s="19"/>
      <c r="O20" s="19"/>
      <c r="P20" s="19">
        <v>0.02</v>
      </c>
    </row>
    <row r="21" spans="1:16" x14ac:dyDescent="0.2">
      <c r="A21" s="3" t="s">
        <v>0</v>
      </c>
      <c r="B21" s="3" t="s">
        <v>11</v>
      </c>
      <c r="C21" s="3" t="s">
        <v>4</v>
      </c>
      <c r="D21" s="9" t="s">
        <v>23</v>
      </c>
      <c r="F21" s="10" t="s">
        <v>1</v>
      </c>
      <c r="G21" s="10" t="s">
        <v>40</v>
      </c>
      <c r="J21" s="19" t="s">
        <v>3</v>
      </c>
      <c r="K21" s="19"/>
      <c r="L21" s="19"/>
      <c r="M21" s="19"/>
      <c r="N21" s="19"/>
      <c r="O21" s="19"/>
      <c r="P21" s="19">
        <v>2.1999999999999999E-2</v>
      </c>
    </row>
    <row r="22" spans="1:16" x14ac:dyDescent="0.2">
      <c r="A22" s="3" t="s">
        <v>0</v>
      </c>
      <c r="B22" s="3" t="s">
        <v>11</v>
      </c>
      <c r="C22" s="3" t="s">
        <v>5</v>
      </c>
      <c r="D22" s="9" t="s">
        <v>23</v>
      </c>
      <c r="F22" s="10" t="s">
        <v>10</v>
      </c>
      <c r="G22" s="10" t="s">
        <v>41</v>
      </c>
      <c r="J22" s="19" t="s">
        <v>4</v>
      </c>
      <c r="K22" s="19"/>
      <c r="L22" s="19"/>
      <c r="M22" s="19"/>
      <c r="N22" s="19"/>
      <c r="O22" s="19"/>
      <c r="P22" s="19">
        <v>2.4E-2</v>
      </c>
    </row>
    <row r="23" spans="1:16" x14ac:dyDescent="0.2">
      <c r="A23" s="3" t="s">
        <v>0</v>
      </c>
      <c r="B23" s="3" t="s">
        <v>11</v>
      </c>
      <c r="C23" s="3" t="s">
        <v>6</v>
      </c>
      <c r="D23" s="9" t="s">
        <v>23</v>
      </c>
      <c r="F23" s="10" t="s">
        <v>11</v>
      </c>
      <c r="G23" s="10" t="s">
        <v>24</v>
      </c>
      <c r="J23" s="19" t="s">
        <v>5</v>
      </c>
      <c r="K23" s="19"/>
      <c r="L23" s="19"/>
      <c r="M23" s="19"/>
      <c r="N23" s="19"/>
      <c r="O23" s="19"/>
      <c r="P23" s="19">
        <v>2.5999999999999999E-2</v>
      </c>
    </row>
    <row r="24" spans="1:16" x14ac:dyDescent="0.2">
      <c r="A24" s="3" t="s">
        <v>0</v>
      </c>
      <c r="B24" s="3" t="s">
        <v>11</v>
      </c>
      <c r="C24" s="3" t="s">
        <v>7</v>
      </c>
      <c r="D24" s="9" t="s">
        <v>23</v>
      </c>
      <c r="F24" s="10" t="s">
        <v>45</v>
      </c>
      <c r="G24" s="10" t="s">
        <v>46</v>
      </c>
      <c r="J24" s="19" t="s">
        <v>6</v>
      </c>
      <c r="K24" s="19"/>
      <c r="L24" s="19"/>
      <c r="M24" s="19"/>
      <c r="N24" s="19"/>
      <c r="O24" s="19"/>
      <c r="P24" s="19">
        <v>0.03</v>
      </c>
    </row>
    <row r="25" spans="1:16" x14ac:dyDescent="0.2">
      <c r="A25" s="3" t="s">
        <v>0</v>
      </c>
      <c r="B25" s="3" t="s">
        <v>11</v>
      </c>
      <c r="C25" s="3" t="s">
        <v>8</v>
      </c>
      <c r="D25" s="9" t="s">
        <v>23</v>
      </c>
      <c r="F25" s="10" t="s">
        <v>13</v>
      </c>
      <c r="G25" s="10" t="s">
        <v>47</v>
      </c>
      <c r="J25" s="19" t="s">
        <v>7</v>
      </c>
      <c r="K25" s="19"/>
      <c r="L25" s="19"/>
      <c r="M25" s="19"/>
      <c r="N25" s="19"/>
      <c r="O25" s="19"/>
      <c r="P25" s="19">
        <v>0.04</v>
      </c>
    </row>
    <row r="26" spans="1:16" x14ac:dyDescent="0.2">
      <c r="A26" s="3" t="s">
        <v>0</v>
      </c>
      <c r="B26" s="3" t="s">
        <v>11</v>
      </c>
      <c r="C26" s="3" t="s">
        <v>9</v>
      </c>
      <c r="D26" s="9" t="s">
        <v>23</v>
      </c>
      <c r="F26" s="10"/>
      <c r="G26" s="10"/>
      <c r="J26" s="19" t="s">
        <v>8</v>
      </c>
      <c r="K26" s="19"/>
      <c r="L26" s="19"/>
      <c r="M26" s="19"/>
      <c r="N26" s="19"/>
      <c r="O26" s="19"/>
      <c r="P26" s="19">
        <v>0.05</v>
      </c>
    </row>
    <row r="27" spans="1:16" x14ac:dyDescent="0.2">
      <c r="A27" s="3" t="s">
        <v>0</v>
      </c>
      <c r="B27" s="3" t="s">
        <v>12</v>
      </c>
      <c r="C27" s="3" t="s">
        <v>2</v>
      </c>
      <c r="D27" s="9" t="s">
        <v>23</v>
      </c>
      <c r="F27" s="13" t="s">
        <v>49</v>
      </c>
      <c r="G27" s="14"/>
      <c r="J27" s="19" t="s">
        <v>9</v>
      </c>
      <c r="K27" s="19"/>
      <c r="L27" s="19"/>
      <c r="M27" s="19"/>
      <c r="N27" s="19"/>
      <c r="O27" s="19"/>
      <c r="P27" s="19">
        <v>7.0000000000000007E-2</v>
      </c>
    </row>
    <row r="28" spans="1:16" x14ac:dyDescent="0.2">
      <c r="A28" s="3" t="s">
        <v>0</v>
      </c>
      <c r="B28" s="3" t="s">
        <v>12</v>
      </c>
      <c r="C28" s="3" t="s">
        <v>3</v>
      </c>
      <c r="D28" s="9" t="s">
        <v>24</v>
      </c>
      <c r="F28" s="10" t="s">
        <v>2</v>
      </c>
      <c r="G28" s="10" t="s">
        <v>50</v>
      </c>
    </row>
    <row r="29" spans="1:16" x14ac:dyDescent="0.2">
      <c r="A29" s="3" t="s">
        <v>0</v>
      </c>
      <c r="B29" s="3" t="s">
        <v>12</v>
      </c>
      <c r="C29" s="3" t="s">
        <v>4</v>
      </c>
      <c r="D29" s="9" t="s">
        <v>24</v>
      </c>
      <c r="F29" s="10" t="s">
        <v>3</v>
      </c>
      <c r="G29" s="10" t="s">
        <v>51</v>
      </c>
    </row>
    <row r="30" spans="1:16" x14ac:dyDescent="0.2">
      <c r="A30" s="3" t="s">
        <v>0</v>
      </c>
      <c r="B30" s="3" t="s">
        <v>12</v>
      </c>
      <c r="C30" s="3" t="s">
        <v>5</v>
      </c>
      <c r="D30" s="9" t="s">
        <v>24</v>
      </c>
      <c r="F30" s="10" t="s">
        <v>4</v>
      </c>
      <c r="G30" s="10" t="s">
        <v>52</v>
      </c>
    </row>
    <row r="31" spans="1:16" x14ac:dyDescent="0.2">
      <c r="A31" s="3" t="s">
        <v>0</v>
      </c>
      <c r="B31" s="3" t="s">
        <v>12</v>
      </c>
      <c r="C31" s="3" t="s">
        <v>6</v>
      </c>
      <c r="D31" s="9" t="s">
        <v>24</v>
      </c>
      <c r="F31" s="10" t="s">
        <v>5</v>
      </c>
      <c r="G31" s="10" t="s">
        <v>53</v>
      </c>
    </row>
    <row r="32" spans="1:16" x14ac:dyDescent="0.2">
      <c r="A32" s="3" t="s">
        <v>0</v>
      </c>
      <c r="B32" s="3" t="s">
        <v>12</v>
      </c>
      <c r="C32" s="3" t="s">
        <v>7</v>
      </c>
      <c r="D32" s="9" t="s">
        <v>24</v>
      </c>
      <c r="F32" s="10" t="s">
        <v>6</v>
      </c>
      <c r="G32" s="10" t="s">
        <v>54</v>
      </c>
    </row>
    <row r="33" spans="1:7" x14ac:dyDescent="0.2">
      <c r="A33" s="3" t="s">
        <v>0</v>
      </c>
      <c r="B33" s="3" t="s">
        <v>12</v>
      </c>
      <c r="C33" s="3" t="s">
        <v>8</v>
      </c>
      <c r="D33" s="9" t="s">
        <v>24</v>
      </c>
      <c r="F33" s="10" t="s">
        <v>7</v>
      </c>
      <c r="G33" s="10" t="s">
        <v>55</v>
      </c>
    </row>
    <row r="34" spans="1:7" x14ac:dyDescent="0.2">
      <c r="A34" s="3" t="s">
        <v>0</v>
      </c>
      <c r="B34" s="3" t="s">
        <v>12</v>
      </c>
      <c r="C34" s="3" t="s">
        <v>9</v>
      </c>
      <c r="D34" s="9" t="s">
        <v>24</v>
      </c>
      <c r="F34" s="10" t="s">
        <v>8</v>
      </c>
      <c r="G34" s="10" t="s">
        <v>56</v>
      </c>
    </row>
    <row r="35" spans="1:7" x14ac:dyDescent="0.2">
      <c r="A35" s="3" t="s">
        <v>0</v>
      </c>
      <c r="B35" s="3" t="s">
        <v>13</v>
      </c>
      <c r="C35" s="3" t="s">
        <v>2</v>
      </c>
      <c r="D35" s="9" t="s">
        <v>24</v>
      </c>
      <c r="F35" s="10" t="s">
        <v>9</v>
      </c>
      <c r="G35" s="10" t="s">
        <v>57</v>
      </c>
    </row>
    <row r="36" spans="1:7" x14ac:dyDescent="0.2">
      <c r="A36" s="3" t="s">
        <v>0</v>
      </c>
      <c r="B36" s="3" t="s">
        <v>13</v>
      </c>
      <c r="C36" s="3" t="s">
        <v>3</v>
      </c>
      <c r="D36" s="9" t="s">
        <v>24</v>
      </c>
    </row>
    <row r="37" spans="1:7" x14ac:dyDescent="0.2">
      <c r="A37" s="3" t="s">
        <v>0</v>
      </c>
      <c r="B37" s="3" t="s">
        <v>13</v>
      </c>
      <c r="C37" s="3" t="s">
        <v>4</v>
      </c>
      <c r="D37" s="9" t="s">
        <v>24</v>
      </c>
    </row>
    <row r="38" spans="1:7" x14ac:dyDescent="0.2">
      <c r="A38" s="3" t="s">
        <v>0</v>
      </c>
      <c r="B38" s="3" t="s">
        <v>13</v>
      </c>
      <c r="C38" s="3" t="s">
        <v>5</v>
      </c>
      <c r="D38" s="9" t="s">
        <v>24</v>
      </c>
    </row>
    <row r="39" spans="1:7" x14ac:dyDescent="0.2">
      <c r="A39" s="3" t="s">
        <v>0</v>
      </c>
      <c r="B39" s="3" t="s">
        <v>13</v>
      </c>
      <c r="C39" s="3" t="s">
        <v>6</v>
      </c>
      <c r="D39" s="9" t="s">
        <v>24</v>
      </c>
    </row>
    <row r="40" spans="1:7" x14ac:dyDescent="0.2">
      <c r="A40" s="3" t="s">
        <v>0</v>
      </c>
      <c r="B40" s="3" t="s">
        <v>13</v>
      </c>
      <c r="C40" s="3" t="s">
        <v>7</v>
      </c>
      <c r="D40" s="9" t="s">
        <v>24</v>
      </c>
    </row>
    <row r="41" spans="1:7" x14ac:dyDescent="0.2">
      <c r="A41" s="3" t="s">
        <v>0</v>
      </c>
      <c r="B41" s="3" t="s">
        <v>13</v>
      </c>
      <c r="C41" s="3" t="s">
        <v>8</v>
      </c>
      <c r="D41" s="9" t="s">
        <v>24</v>
      </c>
    </row>
    <row r="42" spans="1:7" x14ac:dyDescent="0.2">
      <c r="A42" s="3" t="s">
        <v>0</v>
      </c>
      <c r="B42" s="3" t="s">
        <v>13</v>
      </c>
      <c r="C42" s="3" t="s">
        <v>9</v>
      </c>
      <c r="D42" s="9" t="s">
        <v>24</v>
      </c>
    </row>
    <row r="43" spans="1:7" x14ac:dyDescent="0.2">
      <c r="A43" s="3" t="s">
        <v>14</v>
      </c>
      <c r="B43" s="3" t="s">
        <v>1</v>
      </c>
      <c r="C43" s="3" t="s">
        <v>2</v>
      </c>
      <c r="D43" s="9" t="s">
        <v>24</v>
      </c>
    </row>
    <row r="44" spans="1:7" x14ac:dyDescent="0.2">
      <c r="A44" s="3" t="s">
        <v>14</v>
      </c>
      <c r="B44" s="3" t="s">
        <v>1</v>
      </c>
      <c r="C44" s="3" t="s">
        <v>3</v>
      </c>
      <c r="D44" s="9" t="s">
        <v>24</v>
      </c>
    </row>
    <row r="45" spans="1:7" x14ac:dyDescent="0.2">
      <c r="A45" s="3" t="s">
        <v>14</v>
      </c>
      <c r="B45" s="3" t="s">
        <v>1</v>
      </c>
      <c r="C45" s="3" t="s">
        <v>4</v>
      </c>
      <c r="D45" s="9" t="s">
        <v>24</v>
      </c>
    </row>
    <row r="46" spans="1:7" x14ac:dyDescent="0.2">
      <c r="A46" s="3" t="s">
        <v>14</v>
      </c>
      <c r="B46" s="3" t="s">
        <v>1</v>
      </c>
      <c r="C46" s="3" t="s">
        <v>5</v>
      </c>
      <c r="D46" s="9" t="s">
        <v>24</v>
      </c>
    </row>
    <row r="47" spans="1:7" x14ac:dyDescent="0.2">
      <c r="A47" s="3" t="s">
        <v>14</v>
      </c>
      <c r="B47" s="3" t="s">
        <v>1</v>
      </c>
      <c r="C47" s="3" t="s">
        <v>6</v>
      </c>
      <c r="D47" s="9" t="s">
        <v>24</v>
      </c>
    </row>
    <row r="48" spans="1:7" x14ac:dyDescent="0.2">
      <c r="A48" s="3" t="s">
        <v>14</v>
      </c>
      <c r="B48" s="3" t="s">
        <v>1</v>
      </c>
      <c r="C48" s="3" t="s">
        <v>7</v>
      </c>
      <c r="D48" s="9" t="s">
        <v>24</v>
      </c>
    </row>
    <row r="49" spans="1:4" x14ac:dyDescent="0.2">
      <c r="A49" s="3" t="s">
        <v>14</v>
      </c>
      <c r="B49" s="3" t="s">
        <v>1</v>
      </c>
      <c r="C49" s="3" t="s">
        <v>8</v>
      </c>
      <c r="D49" s="9" t="s">
        <v>24</v>
      </c>
    </row>
    <row r="50" spans="1:4" x14ac:dyDescent="0.2">
      <c r="A50" s="3" t="s">
        <v>14</v>
      </c>
      <c r="B50" s="3" t="s">
        <v>1</v>
      </c>
      <c r="C50" s="3" t="s">
        <v>9</v>
      </c>
      <c r="D50" s="9" t="s">
        <v>24</v>
      </c>
    </row>
    <row r="51" spans="1:4" x14ac:dyDescent="0.2">
      <c r="A51" s="3" t="s">
        <v>14</v>
      </c>
      <c r="B51" s="3" t="s">
        <v>10</v>
      </c>
      <c r="C51" s="3" t="s">
        <v>2</v>
      </c>
      <c r="D51" s="9" t="s">
        <v>24</v>
      </c>
    </row>
    <row r="52" spans="1:4" x14ac:dyDescent="0.2">
      <c r="A52" s="3" t="s">
        <v>14</v>
      </c>
      <c r="B52" s="3" t="s">
        <v>10</v>
      </c>
      <c r="C52" s="3" t="s">
        <v>3</v>
      </c>
      <c r="D52" s="9" t="s">
        <v>24</v>
      </c>
    </row>
    <row r="53" spans="1:4" x14ac:dyDescent="0.2">
      <c r="A53" s="3" t="s">
        <v>14</v>
      </c>
      <c r="B53" s="3" t="s">
        <v>10</v>
      </c>
      <c r="C53" s="3" t="s">
        <v>4</v>
      </c>
      <c r="D53" s="9" t="s">
        <v>24</v>
      </c>
    </row>
    <row r="54" spans="1:4" x14ac:dyDescent="0.2">
      <c r="A54" s="3" t="s">
        <v>14</v>
      </c>
      <c r="B54" s="3" t="s">
        <v>10</v>
      </c>
      <c r="C54" s="3" t="s">
        <v>5</v>
      </c>
      <c r="D54" s="9" t="s">
        <v>24</v>
      </c>
    </row>
    <row r="55" spans="1:4" x14ac:dyDescent="0.2">
      <c r="A55" s="3" t="s">
        <v>14</v>
      </c>
      <c r="B55" s="3" t="s">
        <v>10</v>
      </c>
      <c r="C55" s="3" t="s">
        <v>6</v>
      </c>
      <c r="D55" s="9" t="s">
        <v>24</v>
      </c>
    </row>
    <row r="56" spans="1:4" x14ac:dyDescent="0.2">
      <c r="A56" s="3" t="s">
        <v>14</v>
      </c>
      <c r="B56" s="3" t="s">
        <v>10</v>
      </c>
      <c r="C56" s="3" t="s">
        <v>7</v>
      </c>
      <c r="D56" s="9" t="s">
        <v>24</v>
      </c>
    </row>
    <row r="57" spans="1:4" x14ac:dyDescent="0.2">
      <c r="A57" s="3" t="s">
        <v>14</v>
      </c>
      <c r="B57" s="3" t="s">
        <v>10</v>
      </c>
      <c r="C57" s="3" t="s">
        <v>8</v>
      </c>
      <c r="D57" s="9" t="s">
        <v>24</v>
      </c>
    </row>
    <row r="58" spans="1:4" x14ac:dyDescent="0.2">
      <c r="A58" s="3" t="s">
        <v>14</v>
      </c>
      <c r="B58" s="3" t="s">
        <v>10</v>
      </c>
      <c r="C58" s="3" t="s">
        <v>9</v>
      </c>
      <c r="D58" s="9" t="s">
        <v>24</v>
      </c>
    </row>
    <row r="59" spans="1:4" x14ac:dyDescent="0.2">
      <c r="A59" s="3" t="s">
        <v>14</v>
      </c>
      <c r="B59" s="3" t="s">
        <v>11</v>
      </c>
      <c r="C59" s="3" t="s">
        <v>2</v>
      </c>
      <c r="D59" s="9" t="s">
        <v>24</v>
      </c>
    </row>
    <row r="60" spans="1:4" x14ac:dyDescent="0.2">
      <c r="A60" s="3" t="s">
        <v>14</v>
      </c>
      <c r="B60" s="3" t="s">
        <v>11</v>
      </c>
      <c r="C60" s="3" t="s">
        <v>3</v>
      </c>
      <c r="D60" s="9" t="s">
        <v>24</v>
      </c>
    </row>
    <row r="61" spans="1:4" x14ac:dyDescent="0.2">
      <c r="A61" s="3" t="s">
        <v>14</v>
      </c>
      <c r="B61" s="3" t="s">
        <v>11</v>
      </c>
      <c r="C61" s="3" t="s">
        <v>4</v>
      </c>
      <c r="D61" s="9" t="s">
        <v>24</v>
      </c>
    </row>
    <row r="62" spans="1:4" x14ac:dyDescent="0.2">
      <c r="A62" s="3" t="s">
        <v>14</v>
      </c>
      <c r="B62" s="3" t="s">
        <v>11</v>
      </c>
      <c r="C62" s="3" t="s">
        <v>5</v>
      </c>
      <c r="D62" s="9" t="s">
        <v>24</v>
      </c>
    </row>
    <row r="63" spans="1:4" x14ac:dyDescent="0.2">
      <c r="A63" s="3" t="s">
        <v>14</v>
      </c>
      <c r="B63" s="3" t="s">
        <v>11</v>
      </c>
      <c r="C63" s="3" t="s">
        <v>6</v>
      </c>
      <c r="D63" s="9" t="s">
        <v>24</v>
      </c>
    </row>
    <row r="64" spans="1:4" x14ac:dyDescent="0.2">
      <c r="A64" s="3" t="s">
        <v>14</v>
      </c>
      <c r="B64" s="3" t="s">
        <v>11</v>
      </c>
      <c r="C64" s="3" t="s">
        <v>7</v>
      </c>
      <c r="D64" s="9" t="s">
        <v>24</v>
      </c>
    </row>
    <row r="65" spans="1:4" x14ac:dyDescent="0.2">
      <c r="A65" s="3" t="s">
        <v>14</v>
      </c>
      <c r="B65" s="3" t="s">
        <v>11</v>
      </c>
      <c r="C65" s="3" t="s">
        <v>8</v>
      </c>
      <c r="D65" s="9" t="s">
        <v>24</v>
      </c>
    </row>
    <row r="66" spans="1:4" x14ac:dyDescent="0.2">
      <c r="A66" s="3" t="s">
        <v>14</v>
      </c>
      <c r="B66" s="3" t="s">
        <v>11</v>
      </c>
      <c r="C66" s="3" t="s">
        <v>9</v>
      </c>
      <c r="D66" s="9" t="s">
        <v>24</v>
      </c>
    </row>
    <row r="67" spans="1:4" x14ac:dyDescent="0.2">
      <c r="A67" s="3" t="s">
        <v>14</v>
      </c>
      <c r="B67" s="3" t="s">
        <v>12</v>
      </c>
      <c r="C67" s="3" t="s">
        <v>2</v>
      </c>
      <c r="D67" s="9" t="s">
        <v>24</v>
      </c>
    </row>
    <row r="68" spans="1:4" x14ac:dyDescent="0.2">
      <c r="A68" s="3" t="s">
        <v>14</v>
      </c>
      <c r="B68" s="3" t="s">
        <v>12</v>
      </c>
      <c r="C68" s="3" t="s">
        <v>3</v>
      </c>
      <c r="D68" s="9" t="s">
        <v>24</v>
      </c>
    </row>
    <row r="69" spans="1:4" x14ac:dyDescent="0.2">
      <c r="A69" s="3" t="s">
        <v>14</v>
      </c>
      <c r="B69" s="3" t="s">
        <v>12</v>
      </c>
      <c r="C69" s="3" t="s">
        <v>4</v>
      </c>
      <c r="D69" s="9" t="s">
        <v>24</v>
      </c>
    </row>
    <row r="70" spans="1:4" x14ac:dyDescent="0.2">
      <c r="A70" s="3" t="s">
        <v>14</v>
      </c>
      <c r="B70" s="3" t="s">
        <v>12</v>
      </c>
      <c r="C70" s="3" t="s">
        <v>5</v>
      </c>
      <c r="D70" s="9" t="s">
        <v>24</v>
      </c>
    </row>
    <row r="71" spans="1:4" x14ac:dyDescent="0.2">
      <c r="A71" s="3" t="s">
        <v>14</v>
      </c>
      <c r="B71" s="3" t="s">
        <v>12</v>
      </c>
      <c r="C71" s="3" t="s">
        <v>6</v>
      </c>
      <c r="D71" s="9" t="s">
        <v>24</v>
      </c>
    </row>
    <row r="72" spans="1:4" x14ac:dyDescent="0.2">
      <c r="A72" s="3" t="s">
        <v>14</v>
      </c>
      <c r="B72" s="3" t="s">
        <v>12</v>
      </c>
      <c r="C72" s="3" t="s">
        <v>7</v>
      </c>
      <c r="D72" s="9" t="s">
        <v>24</v>
      </c>
    </row>
    <row r="73" spans="1:4" x14ac:dyDescent="0.2">
      <c r="A73" s="3" t="s">
        <v>14</v>
      </c>
      <c r="B73" s="3" t="s">
        <v>12</v>
      </c>
      <c r="C73" s="3" t="s">
        <v>8</v>
      </c>
      <c r="D73" s="9" t="s">
        <v>24</v>
      </c>
    </row>
    <row r="74" spans="1:4" x14ac:dyDescent="0.2">
      <c r="A74" s="3" t="s">
        <v>14</v>
      </c>
      <c r="B74" s="3" t="s">
        <v>12</v>
      </c>
      <c r="C74" s="3" t="s">
        <v>9</v>
      </c>
      <c r="D74" s="9" t="s">
        <v>24</v>
      </c>
    </row>
    <row r="75" spans="1:4" x14ac:dyDescent="0.2">
      <c r="A75" s="3" t="s">
        <v>14</v>
      </c>
      <c r="B75" s="3" t="s">
        <v>13</v>
      </c>
      <c r="C75" s="3" t="s">
        <v>2</v>
      </c>
      <c r="D75" s="9" t="s">
        <v>24</v>
      </c>
    </row>
    <row r="76" spans="1:4" x14ac:dyDescent="0.2">
      <c r="A76" s="3" t="s">
        <v>14</v>
      </c>
      <c r="B76" s="3" t="s">
        <v>13</v>
      </c>
      <c r="C76" s="3" t="s">
        <v>3</v>
      </c>
      <c r="D76" s="9" t="s">
        <v>24</v>
      </c>
    </row>
    <row r="77" spans="1:4" x14ac:dyDescent="0.2">
      <c r="A77" s="3" t="s">
        <v>14</v>
      </c>
      <c r="B77" s="3" t="s">
        <v>13</v>
      </c>
      <c r="C77" s="3" t="s">
        <v>4</v>
      </c>
      <c r="D77" s="9" t="s">
        <v>24</v>
      </c>
    </row>
    <row r="78" spans="1:4" x14ac:dyDescent="0.2">
      <c r="A78" s="3" t="s">
        <v>14</v>
      </c>
      <c r="B78" s="3" t="s">
        <v>13</v>
      </c>
      <c r="C78" s="3" t="s">
        <v>5</v>
      </c>
      <c r="D78" s="9" t="s">
        <v>24</v>
      </c>
    </row>
    <row r="79" spans="1:4" x14ac:dyDescent="0.2">
      <c r="A79" s="3" t="s">
        <v>14</v>
      </c>
      <c r="B79" s="3" t="s">
        <v>13</v>
      </c>
      <c r="C79" s="3" t="s">
        <v>6</v>
      </c>
      <c r="D79" s="9" t="s">
        <v>24</v>
      </c>
    </row>
    <row r="80" spans="1:4" x14ac:dyDescent="0.2">
      <c r="A80" s="3" t="s">
        <v>14</v>
      </c>
      <c r="B80" s="3" t="s">
        <v>13</v>
      </c>
      <c r="C80" s="3" t="s">
        <v>7</v>
      </c>
      <c r="D80" s="9" t="s">
        <v>24</v>
      </c>
    </row>
    <row r="81" spans="1:4" x14ac:dyDescent="0.2">
      <c r="A81" s="3" t="s">
        <v>14</v>
      </c>
      <c r="B81" s="3" t="s">
        <v>13</v>
      </c>
      <c r="C81" s="3" t="s">
        <v>8</v>
      </c>
      <c r="D81" s="9" t="s">
        <v>24</v>
      </c>
    </row>
    <row r="82" spans="1:4" x14ac:dyDescent="0.2">
      <c r="A82" s="3" t="s">
        <v>14</v>
      </c>
      <c r="B82" s="3" t="s">
        <v>13</v>
      </c>
      <c r="C82" s="3" t="s">
        <v>9</v>
      </c>
      <c r="D82" s="9" t="s">
        <v>24</v>
      </c>
    </row>
    <row r="83" spans="1:4" x14ac:dyDescent="0.2">
      <c r="A83" s="3" t="s">
        <v>11</v>
      </c>
      <c r="B83" s="3" t="s">
        <v>1</v>
      </c>
      <c r="C83" s="3" t="s">
        <v>2</v>
      </c>
      <c r="D83" s="9" t="s">
        <v>24</v>
      </c>
    </row>
    <row r="84" spans="1:4" x14ac:dyDescent="0.2">
      <c r="A84" s="3" t="s">
        <v>11</v>
      </c>
      <c r="B84" s="3" t="s">
        <v>1</v>
      </c>
      <c r="C84" s="3" t="s">
        <v>3</v>
      </c>
      <c r="D84" s="9" t="s">
        <v>24</v>
      </c>
    </row>
    <row r="85" spans="1:4" x14ac:dyDescent="0.2">
      <c r="A85" s="3" t="s">
        <v>11</v>
      </c>
      <c r="B85" s="3" t="s">
        <v>1</v>
      </c>
      <c r="C85" s="3" t="s">
        <v>4</v>
      </c>
      <c r="D85" s="9" t="s">
        <v>24</v>
      </c>
    </row>
    <row r="86" spans="1:4" x14ac:dyDescent="0.2">
      <c r="A86" s="3" t="s">
        <v>11</v>
      </c>
      <c r="B86" s="3" t="s">
        <v>1</v>
      </c>
      <c r="C86" s="3" t="s">
        <v>5</v>
      </c>
      <c r="D86" s="9" t="s">
        <v>24</v>
      </c>
    </row>
    <row r="87" spans="1:4" x14ac:dyDescent="0.2">
      <c r="A87" s="3" t="s">
        <v>11</v>
      </c>
      <c r="B87" s="3" t="s">
        <v>1</v>
      </c>
      <c r="C87" s="3" t="s">
        <v>6</v>
      </c>
      <c r="D87" s="9" t="s">
        <v>24</v>
      </c>
    </row>
    <row r="88" spans="1:4" x14ac:dyDescent="0.2">
      <c r="A88" s="3" t="s">
        <v>11</v>
      </c>
      <c r="B88" s="3" t="s">
        <v>1</v>
      </c>
      <c r="C88" s="3" t="s">
        <v>7</v>
      </c>
      <c r="D88" s="9" t="s">
        <v>25</v>
      </c>
    </row>
    <row r="89" spans="1:4" x14ac:dyDescent="0.2">
      <c r="A89" s="3" t="s">
        <v>11</v>
      </c>
      <c r="B89" s="3" t="s">
        <v>1</v>
      </c>
      <c r="C89" s="3" t="s">
        <v>8</v>
      </c>
      <c r="D89" s="9" t="s">
        <v>25</v>
      </c>
    </row>
    <row r="90" spans="1:4" x14ac:dyDescent="0.2">
      <c r="A90" s="3" t="s">
        <v>11</v>
      </c>
      <c r="B90" s="3" t="s">
        <v>1</v>
      </c>
      <c r="C90" s="3" t="s">
        <v>9</v>
      </c>
      <c r="D90" s="9" t="s">
        <v>25</v>
      </c>
    </row>
    <row r="91" spans="1:4" x14ac:dyDescent="0.2">
      <c r="A91" s="3" t="s">
        <v>11</v>
      </c>
      <c r="B91" s="3" t="s">
        <v>10</v>
      </c>
      <c r="C91" s="3" t="s">
        <v>2</v>
      </c>
      <c r="D91" s="9" t="s">
        <v>25</v>
      </c>
    </row>
    <row r="92" spans="1:4" x14ac:dyDescent="0.2">
      <c r="A92" s="3" t="s">
        <v>11</v>
      </c>
      <c r="B92" s="3" t="s">
        <v>10</v>
      </c>
      <c r="C92" s="3" t="s">
        <v>3</v>
      </c>
      <c r="D92" s="9" t="s">
        <v>25</v>
      </c>
    </row>
    <row r="93" spans="1:4" x14ac:dyDescent="0.2">
      <c r="A93" s="3" t="s">
        <v>11</v>
      </c>
      <c r="B93" s="3" t="s">
        <v>10</v>
      </c>
      <c r="C93" s="3" t="s">
        <v>4</v>
      </c>
      <c r="D93" s="9" t="s">
        <v>25</v>
      </c>
    </row>
    <row r="94" spans="1:4" x14ac:dyDescent="0.2">
      <c r="A94" s="3" t="s">
        <v>11</v>
      </c>
      <c r="B94" s="3" t="s">
        <v>10</v>
      </c>
      <c r="C94" s="3" t="s">
        <v>5</v>
      </c>
      <c r="D94" s="9" t="s">
        <v>25</v>
      </c>
    </row>
    <row r="95" spans="1:4" x14ac:dyDescent="0.2">
      <c r="A95" s="3" t="s">
        <v>11</v>
      </c>
      <c r="B95" s="3" t="s">
        <v>10</v>
      </c>
      <c r="C95" s="3" t="s">
        <v>6</v>
      </c>
      <c r="D95" s="9" t="s">
        <v>25</v>
      </c>
    </row>
    <row r="96" spans="1:4" x14ac:dyDescent="0.2">
      <c r="A96" s="3" t="s">
        <v>11</v>
      </c>
      <c r="B96" s="3" t="s">
        <v>10</v>
      </c>
      <c r="C96" s="3" t="s">
        <v>7</v>
      </c>
      <c r="D96" s="9" t="s">
        <v>25</v>
      </c>
    </row>
    <row r="97" spans="1:4" x14ac:dyDescent="0.2">
      <c r="A97" s="3" t="s">
        <v>11</v>
      </c>
      <c r="B97" s="3" t="s">
        <v>10</v>
      </c>
      <c r="C97" s="3" t="s">
        <v>8</v>
      </c>
      <c r="D97" s="9" t="s">
        <v>25</v>
      </c>
    </row>
    <row r="98" spans="1:4" x14ac:dyDescent="0.2">
      <c r="A98" s="3" t="s">
        <v>11</v>
      </c>
      <c r="B98" s="3" t="s">
        <v>10</v>
      </c>
      <c r="C98" s="3" t="s">
        <v>9</v>
      </c>
      <c r="D98" s="9" t="s">
        <v>25</v>
      </c>
    </row>
    <row r="99" spans="1:4" x14ac:dyDescent="0.2">
      <c r="A99" s="3" t="s">
        <v>11</v>
      </c>
      <c r="B99" s="3" t="s">
        <v>11</v>
      </c>
      <c r="C99" s="3" t="s">
        <v>2</v>
      </c>
      <c r="D99" s="9" t="s">
        <v>25</v>
      </c>
    </row>
    <row r="100" spans="1:4" x14ac:dyDescent="0.2">
      <c r="A100" s="3" t="s">
        <v>11</v>
      </c>
      <c r="B100" s="3" t="s">
        <v>11</v>
      </c>
      <c r="C100" s="3" t="s">
        <v>3</v>
      </c>
      <c r="D100" s="9" t="s">
        <v>25</v>
      </c>
    </row>
    <row r="101" spans="1:4" x14ac:dyDescent="0.2">
      <c r="A101" s="3" t="s">
        <v>11</v>
      </c>
      <c r="B101" s="3" t="s">
        <v>11</v>
      </c>
      <c r="C101" s="3" t="s">
        <v>4</v>
      </c>
      <c r="D101" s="9" t="s">
        <v>25</v>
      </c>
    </row>
    <row r="102" spans="1:4" x14ac:dyDescent="0.2">
      <c r="A102" s="3" t="s">
        <v>11</v>
      </c>
      <c r="B102" s="3" t="s">
        <v>11</v>
      </c>
      <c r="C102" s="3" t="s">
        <v>5</v>
      </c>
      <c r="D102" s="9" t="s">
        <v>25</v>
      </c>
    </row>
    <row r="103" spans="1:4" x14ac:dyDescent="0.2">
      <c r="A103" s="3" t="s">
        <v>11</v>
      </c>
      <c r="B103" s="3" t="s">
        <v>11</v>
      </c>
      <c r="C103" s="3" t="s">
        <v>6</v>
      </c>
      <c r="D103" s="9" t="s">
        <v>25</v>
      </c>
    </row>
    <row r="104" spans="1:4" x14ac:dyDescent="0.2">
      <c r="A104" s="3" t="s">
        <v>11</v>
      </c>
      <c r="B104" s="3" t="s">
        <v>11</v>
      </c>
      <c r="C104" s="3" t="s">
        <v>7</v>
      </c>
      <c r="D104" s="9" t="s">
        <v>25</v>
      </c>
    </row>
    <row r="105" spans="1:4" x14ac:dyDescent="0.2">
      <c r="A105" s="3" t="s">
        <v>11</v>
      </c>
      <c r="B105" s="3" t="s">
        <v>11</v>
      </c>
      <c r="C105" s="3" t="s">
        <v>8</v>
      </c>
      <c r="D105" s="9" t="s">
        <v>25</v>
      </c>
    </row>
    <row r="106" spans="1:4" x14ac:dyDescent="0.2">
      <c r="A106" s="3" t="s">
        <v>11</v>
      </c>
      <c r="B106" s="3" t="s">
        <v>11</v>
      </c>
      <c r="C106" s="3" t="s">
        <v>9</v>
      </c>
      <c r="D106" s="9" t="s">
        <v>25</v>
      </c>
    </row>
    <row r="107" spans="1:4" x14ac:dyDescent="0.2">
      <c r="A107" s="3" t="s">
        <v>11</v>
      </c>
      <c r="B107" s="3" t="s">
        <v>12</v>
      </c>
      <c r="C107" s="3" t="s">
        <v>2</v>
      </c>
      <c r="D107" s="9" t="s">
        <v>25</v>
      </c>
    </row>
    <row r="108" spans="1:4" x14ac:dyDescent="0.2">
      <c r="A108" s="3" t="s">
        <v>11</v>
      </c>
      <c r="B108" s="3" t="s">
        <v>12</v>
      </c>
      <c r="C108" s="3" t="s">
        <v>3</v>
      </c>
      <c r="D108" s="9" t="s">
        <v>25</v>
      </c>
    </row>
    <row r="109" spans="1:4" x14ac:dyDescent="0.2">
      <c r="A109" s="3" t="s">
        <v>11</v>
      </c>
      <c r="B109" s="3" t="s">
        <v>12</v>
      </c>
      <c r="C109" s="3" t="s">
        <v>4</v>
      </c>
      <c r="D109" s="9" t="s">
        <v>25</v>
      </c>
    </row>
    <row r="110" spans="1:4" x14ac:dyDescent="0.2">
      <c r="A110" s="3" t="s">
        <v>11</v>
      </c>
      <c r="B110" s="3" t="s">
        <v>12</v>
      </c>
      <c r="C110" s="3" t="s">
        <v>5</v>
      </c>
      <c r="D110" s="9" t="s">
        <v>25</v>
      </c>
    </row>
    <row r="111" spans="1:4" x14ac:dyDescent="0.2">
      <c r="A111" s="3" t="s">
        <v>11</v>
      </c>
      <c r="B111" s="3" t="s">
        <v>12</v>
      </c>
      <c r="C111" s="3" t="s">
        <v>6</v>
      </c>
      <c r="D111" s="9" t="s">
        <v>25</v>
      </c>
    </row>
    <row r="112" spans="1:4" x14ac:dyDescent="0.2">
      <c r="A112" s="3" t="s">
        <v>11</v>
      </c>
      <c r="B112" s="3" t="s">
        <v>12</v>
      </c>
      <c r="C112" s="3" t="s">
        <v>7</v>
      </c>
      <c r="D112" s="9" t="s">
        <v>25</v>
      </c>
    </row>
    <row r="113" spans="1:4" x14ac:dyDescent="0.2">
      <c r="A113" s="3" t="s">
        <v>11</v>
      </c>
      <c r="B113" s="3" t="s">
        <v>12</v>
      </c>
      <c r="C113" s="3" t="s">
        <v>8</v>
      </c>
      <c r="D113" s="9" t="s">
        <v>25</v>
      </c>
    </row>
    <row r="114" spans="1:4" x14ac:dyDescent="0.2">
      <c r="A114" s="3" t="s">
        <v>11</v>
      </c>
      <c r="B114" s="3" t="s">
        <v>12</v>
      </c>
      <c r="C114" s="3" t="s">
        <v>9</v>
      </c>
      <c r="D114" s="9" t="s">
        <v>25</v>
      </c>
    </row>
    <row r="115" spans="1:4" x14ac:dyDescent="0.2">
      <c r="A115" s="3" t="s">
        <v>11</v>
      </c>
      <c r="B115" s="3" t="s">
        <v>13</v>
      </c>
      <c r="C115" s="3" t="s">
        <v>2</v>
      </c>
      <c r="D115" s="9" t="s">
        <v>25</v>
      </c>
    </row>
    <row r="116" spans="1:4" x14ac:dyDescent="0.2">
      <c r="A116" s="3" t="s">
        <v>11</v>
      </c>
      <c r="B116" s="3" t="s">
        <v>13</v>
      </c>
      <c r="C116" s="3" t="s">
        <v>3</v>
      </c>
      <c r="D116" s="9" t="s">
        <v>25</v>
      </c>
    </row>
    <row r="117" spans="1:4" x14ac:dyDescent="0.2">
      <c r="A117" s="3" t="s">
        <v>11</v>
      </c>
      <c r="B117" s="3" t="s">
        <v>13</v>
      </c>
      <c r="C117" s="3" t="s">
        <v>4</v>
      </c>
      <c r="D117" s="9" t="s">
        <v>25</v>
      </c>
    </row>
    <row r="118" spans="1:4" x14ac:dyDescent="0.2">
      <c r="A118" s="3" t="s">
        <v>11</v>
      </c>
      <c r="B118" s="3" t="s">
        <v>13</v>
      </c>
      <c r="C118" s="3" t="s">
        <v>5</v>
      </c>
      <c r="D118" s="9" t="s">
        <v>25</v>
      </c>
    </row>
    <row r="119" spans="1:4" x14ac:dyDescent="0.2">
      <c r="A119" s="3" t="s">
        <v>11</v>
      </c>
      <c r="B119" s="3" t="s">
        <v>13</v>
      </c>
      <c r="C119" s="3" t="s">
        <v>6</v>
      </c>
      <c r="D119" s="9" t="s">
        <v>25</v>
      </c>
    </row>
    <row r="120" spans="1:4" x14ac:dyDescent="0.2">
      <c r="A120" s="3" t="s">
        <v>11</v>
      </c>
      <c r="B120" s="3" t="s">
        <v>13</v>
      </c>
      <c r="C120" s="3" t="s">
        <v>7</v>
      </c>
      <c r="D120" s="9" t="s">
        <v>25</v>
      </c>
    </row>
    <row r="121" spans="1:4" x14ac:dyDescent="0.2">
      <c r="A121" s="3" t="s">
        <v>11</v>
      </c>
      <c r="B121" s="3" t="s">
        <v>13</v>
      </c>
      <c r="C121" s="3" t="s">
        <v>8</v>
      </c>
      <c r="D121" s="9" t="s">
        <v>25</v>
      </c>
    </row>
    <row r="122" spans="1:4" x14ac:dyDescent="0.2">
      <c r="A122" s="3" t="s">
        <v>11</v>
      </c>
      <c r="B122" s="3" t="s">
        <v>13</v>
      </c>
      <c r="C122" s="3" t="s">
        <v>9</v>
      </c>
      <c r="D122" s="9" t="s">
        <v>25</v>
      </c>
    </row>
    <row r="123" spans="1:4" x14ac:dyDescent="0.2">
      <c r="A123" s="3" t="s">
        <v>15</v>
      </c>
      <c r="B123" s="3" t="s">
        <v>1</v>
      </c>
      <c r="C123" s="3" t="s">
        <v>2</v>
      </c>
      <c r="D123" s="9" t="s">
        <v>25</v>
      </c>
    </row>
    <row r="124" spans="1:4" x14ac:dyDescent="0.2">
      <c r="A124" s="3" t="s">
        <v>15</v>
      </c>
      <c r="B124" s="3" t="s">
        <v>1</v>
      </c>
      <c r="C124" s="3" t="s">
        <v>3</v>
      </c>
      <c r="D124" s="9" t="s">
        <v>25</v>
      </c>
    </row>
    <row r="125" spans="1:4" x14ac:dyDescent="0.2">
      <c r="A125" s="3" t="s">
        <v>15</v>
      </c>
      <c r="B125" s="3" t="s">
        <v>1</v>
      </c>
      <c r="C125" s="3" t="s">
        <v>4</v>
      </c>
      <c r="D125" s="9" t="s">
        <v>25</v>
      </c>
    </row>
    <row r="126" spans="1:4" x14ac:dyDescent="0.2">
      <c r="A126" s="3" t="s">
        <v>15</v>
      </c>
      <c r="B126" s="3" t="s">
        <v>1</v>
      </c>
      <c r="C126" s="3" t="s">
        <v>5</v>
      </c>
      <c r="D126" s="9" t="s">
        <v>25</v>
      </c>
    </row>
    <row r="127" spans="1:4" x14ac:dyDescent="0.2">
      <c r="A127" s="3" t="s">
        <v>15</v>
      </c>
      <c r="B127" s="3" t="s">
        <v>1</v>
      </c>
      <c r="C127" s="3" t="s">
        <v>6</v>
      </c>
      <c r="D127" s="9" t="s">
        <v>25</v>
      </c>
    </row>
    <row r="128" spans="1:4" x14ac:dyDescent="0.2">
      <c r="A128" s="3" t="s">
        <v>15</v>
      </c>
      <c r="B128" s="3" t="s">
        <v>1</v>
      </c>
      <c r="C128" s="3" t="s">
        <v>7</v>
      </c>
      <c r="D128" s="9" t="s">
        <v>25</v>
      </c>
    </row>
    <row r="129" spans="1:4" x14ac:dyDescent="0.2">
      <c r="A129" s="3" t="s">
        <v>15</v>
      </c>
      <c r="B129" s="3" t="s">
        <v>1</v>
      </c>
      <c r="C129" s="3" t="s">
        <v>8</v>
      </c>
      <c r="D129" s="9" t="s">
        <v>25</v>
      </c>
    </row>
    <row r="130" spans="1:4" x14ac:dyDescent="0.2">
      <c r="A130" s="3" t="s">
        <v>15</v>
      </c>
      <c r="B130" s="3" t="s">
        <v>1</v>
      </c>
      <c r="C130" s="3" t="s">
        <v>9</v>
      </c>
      <c r="D130" s="9" t="s">
        <v>25</v>
      </c>
    </row>
    <row r="131" spans="1:4" x14ac:dyDescent="0.2">
      <c r="A131" s="3" t="s">
        <v>15</v>
      </c>
      <c r="B131" s="3" t="s">
        <v>10</v>
      </c>
      <c r="C131" s="3" t="s">
        <v>2</v>
      </c>
      <c r="D131" s="9" t="s">
        <v>25</v>
      </c>
    </row>
    <row r="132" spans="1:4" x14ac:dyDescent="0.2">
      <c r="A132" s="3" t="s">
        <v>15</v>
      </c>
      <c r="B132" s="3" t="s">
        <v>10</v>
      </c>
      <c r="C132" s="3" t="s">
        <v>3</v>
      </c>
      <c r="D132" s="9" t="s">
        <v>25</v>
      </c>
    </row>
    <row r="133" spans="1:4" x14ac:dyDescent="0.2">
      <c r="A133" s="3" t="s">
        <v>15</v>
      </c>
      <c r="B133" s="3" t="s">
        <v>10</v>
      </c>
      <c r="C133" s="3" t="s">
        <v>4</v>
      </c>
      <c r="D133" s="9" t="s">
        <v>25</v>
      </c>
    </row>
    <row r="134" spans="1:4" x14ac:dyDescent="0.2">
      <c r="A134" s="3" t="s">
        <v>15</v>
      </c>
      <c r="B134" s="3" t="s">
        <v>10</v>
      </c>
      <c r="C134" s="3" t="s">
        <v>5</v>
      </c>
      <c r="D134" s="9" t="s">
        <v>25</v>
      </c>
    </row>
    <row r="135" spans="1:4" x14ac:dyDescent="0.2">
      <c r="A135" s="3" t="s">
        <v>15</v>
      </c>
      <c r="B135" s="3" t="s">
        <v>10</v>
      </c>
      <c r="C135" s="3" t="s">
        <v>6</v>
      </c>
      <c r="D135" s="9" t="s">
        <v>25</v>
      </c>
    </row>
    <row r="136" spans="1:4" x14ac:dyDescent="0.2">
      <c r="A136" s="3" t="s">
        <v>15</v>
      </c>
      <c r="B136" s="3" t="s">
        <v>10</v>
      </c>
      <c r="C136" s="3" t="s">
        <v>7</v>
      </c>
      <c r="D136" s="9" t="s">
        <v>25</v>
      </c>
    </row>
    <row r="137" spans="1:4" x14ac:dyDescent="0.2">
      <c r="A137" s="3" t="s">
        <v>15</v>
      </c>
      <c r="B137" s="3" t="s">
        <v>10</v>
      </c>
      <c r="C137" s="3" t="s">
        <v>8</v>
      </c>
      <c r="D137" s="9" t="s">
        <v>25</v>
      </c>
    </row>
    <row r="138" spans="1:4" x14ac:dyDescent="0.2">
      <c r="A138" s="3" t="s">
        <v>15</v>
      </c>
      <c r="B138" s="3" t="s">
        <v>10</v>
      </c>
      <c r="C138" s="3" t="s">
        <v>9</v>
      </c>
      <c r="D138" s="9" t="s">
        <v>25</v>
      </c>
    </row>
    <row r="139" spans="1:4" x14ac:dyDescent="0.2">
      <c r="A139" s="3" t="s">
        <v>15</v>
      </c>
      <c r="B139" s="3" t="s">
        <v>11</v>
      </c>
      <c r="C139" s="3" t="s">
        <v>2</v>
      </c>
      <c r="D139" s="9" t="s">
        <v>25</v>
      </c>
    </row>
    <row r="140" spans="1:4" x14ac:dyDescent="0.2">
      <c r="A140" s="3" t="s">
        <v>15</v>
      </c>
      <c r="B140" s="3" t="s">
        <v>11</v>
      </c>
      <c r="C140" s="3" t="s">
        <v>3</v>
      </c>
      <c r="D140" s="9" t="s">
        <v>25</v>
      </c>
    </row>
    <row r="141" spans="1:4" x14ac:dyDescent="0.2">
      <c r="A141" s="3" t="s">
        <v>15</v>
      </c>
      <c r="B141" s="3" t="s">
        <v>11</v>
      </c>
      <c r="C141" s="3" t="s">
        <v>4</v>
      </c>
      <c r="D141" s="9" t="s">
        <v>25</v>
      </c>
    </row>
    <row r="142" spans="1:4" x14ac:dyDescent="0.2">
      <c r="A142" s="3" t="s">
        <v>15</v>
      </c>
      <c r="B142" s="3" t="s">
        <v>11</v>
      </c>
      <c r="C142" s="3" t="s">
        <v>5</v>
      </c>
      <c r="D142" s="9" t="s">
        <v>25</v>
      </c>
    </row>
    <row r="143" spans="1:4" x14ac:dyDescent="0.2">
      <c r="A143" s="3" t="s">
        <v>15</v>
      </c>
      <c r="B143" s="3" t="s">
        <v>11</v>
      </c>
      <c r="C143" s="3" t="s">
        <v>6</v>
      </c>
      <c r="D143" s="9" t="s">
        <v>25</v>
      </c>
    </row>
    <row r="144" spans="1:4" x14ac:dyDescent="0.2">
      <c r="A144" s="3" t="s">
        <v>15</v>
      </c>
      <c r="B144" s="3" t="s">
        <v>11</v>
      </c>
      <c r="C144" s="3" t="s">
        <v>7</v>
      </c>
      <c r="D144" s="9" t="s">
        <v>25</v>
      </c>
    </row>
    <row r="145" spans="1:4" x14ac:dyDescent="0.2">
      <c r="A145" s="3" t="s">
        <v>15</v>
      </c>
      <c r="B145" s="3" t="s">
        <v>11</v>
      </c>
      <c r="C145" s="3" t="s">
        <v>8</v>
      </c>
      <c r="D145" s="9" t="s">
        <v>25</v>
      </c>
    </row>
    <row r="146" spans="1:4" x14ac:dyDescent="0.2">
      <c r="A146" s="3" t="s">
        <v>15</v>
      </c>
      <c r="B146" s="3" t="s">
        <v>11</v>
      </c>
      <c r="C146" s="3" t="s">
        <v>9</v>
      </c>
      <c r="D146" s="9" t="s">
        <v>25</v>
      </c>
    </row>
    <row r="147" spans="1:4" x14ac:dyDescent="0.2">
      <c r="A147" s="3" t="s">
        <v>15</v>
      </c>
      <c r="B147" s="3" t="s">
        <v>12</v>
      </c>
      <c r="C147" s="3" t="s">
        <v>2</v>
      </c>
      <c r="D147" s="9" t="s">
        <v>25</v>
      </c>
    </row>
    <row r="148" spans="1:4" x14ac:dyDescent="0.2">
      <c r="A148" s="3" t="s">
        <v>15</v>
      </c>
      <c r="B148" s="3" t="s">
        <v>12</v>
      </c>
      <c r="C148" s="3" t="s">
        <v>3</v>
      </c>
      <c r="D148" s="9" t="s">
        <v>25</v>
      </c>
    </row>
    <row r="149" spans="1:4" x14ac:dyDescent="0.2">
      <c r="A149" s="3" t="s">
        <v>15</v>
      </c>
      <c r="B149" s="3" t="s">
        <v>12</v>
      </c>
      <c r="C149" s="3" t="s">
        <v>4</v>
      </c>
      <c r="D149" s="9" t="s">
        <v>25</v>
      </c>
    </row>
    <row r="150" spans="1:4" x14ac:dyDescent="0.2">
      <c r="A150" s="3" t="s">
        <v>15</v>
      </c>
      <c r="B150" s="3" t="s">
        <v>12</v>
      </c>
      <c r="C150" s="3" t="s">
        <v>5</v>
      </c>
      <c r="D150" s="9" t="s">
        <v>25</v>
      </c>
    </row>
    <row r="151" spans="1:4" x14ac:dyDescent="0.2">
      <c r="A151" s="3" t="s">
        <v>15</v>
      </c>
      <c r="B151" s="3" t="s">
        <v>12</v>
      </c>
      <c r="C151" s="3" t="s">
        <v>6</v>
      </c>
      <c r="D151" s="9" t="s">
        <v>25</v>
      </c>
    </row>
    <row r="152" spans="1:4" x14ac:dyDescent="0.2">
      <c r="A152" s="3" t="s">
        <v>15</v>
      </c>
      <c r="B152" s="3" t="s">
        <v>12</v>
      </c>
      <c r="C152" s="3" t="s">
        <v>7</v>
      </c>
      <c r="D152" s="9" t="s">
        <v>25</v>
      </c>
    </row>
    <row r="153" spans="1:4" x14ac:dyDescent="0.2">
      <c r="A153" s="3" t="s">
        <v>15</v>
      </c>
      <c r="B153" s="3" t="s">
        <v>12</v>
      </c>
      <c r="C153" s="3" t="s">
        <v>8</v>
      </c>
      <c r="D153" s="9" t="s">
        <v>25</v>
      </c>
    </row>
    <row r="154" spans="1:4" x14ac:dyDescent="0.2">
      <c r="A154" s="3" t="s">
        <v>15</v>
      </c>
      <c r="B154" s="3" t="s">
        <v>12</v>
      </c>
      <c r="C154" s="3" t="s">
        <v>9</v>
      </c>
      <c r="D154" s="9" t="s">
        <v>25</v>
      </c>
    </row>
    <row r="155" spans="1:4" x14ac:dyDescent="0.2">
      <c r="A155" s="3" t="s">
        <v>15</v>
      </c>
      <c r="B155" s="3" t="s">
        <v>13</v>
      </c>
      <c r="C155" s="3" t="s">
        <v>2</v>
      </c>
      <c r="D155" s="9" t="s">
        <v>25</v>
      </c>
    </row>
    <row r="156" spans="1:4" x14ac:dyDescent="0.2">
      <c r="A156" s="3" t="s">
        <v>15</v>
      </c>
      <c r="B156" s="3" t="s">
        <v>13</v>
      </c>
      <c r="C156" s="3" t="s">
        <v>3</v>
      </c>
      <c r="D156" s="9" t="s">
        <v>25</v>
      </c>
    </row>
    <row r="157" spans="1:4" x14ac:dyDescent="0.2">
      <c r="A157" s="3" t="s">
        <v>15</v>
      </c>
      <c r="B157" s="3" t="s">
        <v>13</v>
      </c>
      <c r="C157" s="3" t="s">
        <v>4</v>
      </c>
      <c r="D157" s="9" t="s">
        <v>25</v>
      </c>
    </row>
    <row r="158" spans="1:4" x14ac:dyDescent="0.2">
      <c r="A158" s="3" t="s">
        <v>15</v>
      </c>
      <c r="B158" s="3" t="s">
        <v>13</v>
      </c>
      <c r="C158" s="3" t="s">
        <v>5</v>
      </c>
      <c r="D158" s="9" t="s">
        <v>25</v>
      </c>
    </row>
    <row r="159" spans="1:4" x14ac:dyDescent="0.2">
      <c r="A159" s="3" t="s">
        <v>15</v>
      </c>
      <c r="B159" s="3" t="s">
        <v>13</v>
      </c>
      <c r="C159" s="3" t="s">
        <v>6</v>
      </c>
      <c r="D159" s="9" t="s">
        <v>25</v>
      </c>
    </row>
    <row r="160" spans="1:4" x14ac:dyDescent="0.2">
      <c r="A160" s="3" t="s">
        <v>15</v>
      </c>
      <c r="B160" s="3" t="s">
        <v>13</v>
      </c>
      <c r="C160" s="3" t="s">
        <v>7</v>
      </c>
      <c r="D160" s="9" t="s">
        <v>25</v>
      </c>
    </row>
    <row r="161" spans="1:4" x14ac:dyDescent="0.2">
      <c r="A161" s="3" t="s">
        <v>15</v>
      </c>
      <c r="B161" s="3" t="s">
        <v>13</v>
      </c>
      <c r="C161" s="3" t="s">
        <v>8</v>
      </c>
      <c r="D161" s="9" t="s">
        <v>25</v>
      </c>
    </row>
    <row r="162" spans="1:4" x14ac:dyDescent="0.2">
      <c r="A162" s="3" t="s">
        <v>15</v>
      </c>
      <c r="B162" s="3" t="s">
        <v>13</v>
      </c>
      <c r="C162" s="3" t="s">
        <v>9</v>
      </c>
      <c r="D162" s="9" t="s">
        <v>25</v>
      </c>
    </row>
    <row r="163" spans="1:4" x14ac:dyDescent="0.2">
      <c r="A163" s="3" t="s">
        <v>16</v>
      </c>
      <c r="B163" s="3" t="s">
        <v>1</v>
      </c>
      <c r="C163" s="3" t="s">
        <v>2</v>
      </c>
      <c r="D163" s="9" t="s">
        <v>25</v>
      </c>
    </row>
    <row r="164" spans="1:4" x14ac:dyDescent="0.2">
      <c r="A164" s="3" t="s">
        <v>16</v>
      </c>
      <c r="B164" s="3" t="s">
        <v>1</v>
      </c>
      <c r="C164" s="3" t="s">
        <v>3</v>
      </c>
      <c r="D164" s="9" t="s">
        <v>25</v>
      </c>
    </row>
    <row r="165" spans="1:4" x14ac:dyDescent="0.2">
      <c r="A165" s="3" t="s">
        <v>16</v>
      </c>
      <c r="B165" s="3" t="s">
        <v>1</v>
      </c>
      <c r="C165" s="3" t="s">
        <v>4</v>
      </c>
      <c r="D165" s="9" t="s">
        <v>25</v>
      </c>
    </row>
    <row r="166" spans="1:4" x14ac:dyDescent="0.2">
      <c r="A166" s="3" t="s">
        <v>16</v>
      </c>
      <c r="B166" s="3" t="s">
        <v>1</v>
      </c>
      <c r="C166" s="3" t="s">
        <v>5</v>
      </c>
      <c r="D166" s="9" t="s">
        <v>25</v>
      </c>
    </row>
    <row r="167" spans="1:4" x14ac:dyDescent="0.2">
      <c r="A167" s="3" t="s">
        <v>16</v>
      </c>
      <c r="B167" s="3" t="s">
        <v>1</v>
      </c>
      <c r="C167" s="3" t="s">
        <v>6</v>
      </c>
      <c r="D167" s="9" t="s">
        <v>25</v>
      </c>
    </row>
    <row r="168" spans="1:4" x14ac:dyDescent="0.2">
      <c r="A168" s="3" t="s">
        <v>16</v>
      </c>
      <c r="B168" s="3" t="s">
        <v>1</v>
      </c>
      <c r="C168" s="3" t="s">
        <v>7</v>
      </c>
      <c r="D168" s="9" t="s">
        <v>25</v>
      </c>
    </row>
    <row r="169" spans="1:4" x14ac:dyDescent="0.2">
      <c r="A169" s="3" t="s">
        <v>16</v>
      </c>
      <c r="B169" s="3" t="s">
        <v>1</v>
      </c>
      <c r="C169" s="3" t="s">
        <v>8</v>
      </c>
      <c r="D169" s="9" t="s">
        <v>25</v>
      </c>
    </row>
    <row r="170" spans="1:4" x14ac:dyDescent="0.2">
      <c r="A170" s="3" t="s">
        <v>16</v>
      </c>
      <c r="B170" s="3" t="s">
        <v>1</v>
      </c>
      <c r="C170" s="3" t="s">
        <v>9</v>
      </c>
      <c r="D170" s="9" t="s">
        <v>25</v>
      </c>
    </row>
    <row r="171" spans="1:4" x14ac:dyDescent="0.2">
      <c r="A171" s="3" t="s">
        <v>16</v>
      </c>
      <c r="B171" s="3" t="s">
        <v>10</v>
      </c>
      <c r="C171" s="3" t="s">
        <v>2</v>
      </c>
      <c r="D171" s="9" t="s">
        <v>25</v>
      </c>
    </row>
    <row r="172" spans="1:4" x14ac:dyDescent="0.2">
      <c r="A172" s="3" t="s">
        <v>16</v>
      </c>
      <c r="B172" s="3" t="s">
        <v>10</v>
      </c>
      <c r="C172" s="3" t="s">
        <v>3</v>
      </c>
      <c r="D172" s="9" t="s">
        <v>25</v>
      </c>
    </row>
    <row r="173" spans="1:4" x14ac:dyDescent="0.2">
      <c r="A173" s="3" t="s">
        <v>16</v>
      </c>
      <c r="B173" s="3" t="s">
        <v>10</v>
      </c>
      <c r="C173" s="3" t="s">
        <v>4</v>
      </c>
      <c r="D173" s="9" t="s">
        <v>25</v>
      </c>
    </row>
    <row r="174" spans="1:4" x14ac:dyDescent="0.2">
      <c r="A174" s="3" t="s">
        <v>16</v>
      </c>
      <c r="B174" s="3" t="s">
        <v>10</v>
      </c>
      <c r="C174" s="3" t="s">
        <v>5</v>
      </c>
      <c r="D174" s="9" t="s">
        <v>25</v>
      </c>
    </row>
    <row r="175" spans="1:4" x14ac:dyDescent="0.2">
      <c r="A175" s="3" t="s">
        <v>16</v>
      </c>
      <c r="B175" s="3" t="s">
        <v>10</v>
      </c>
      <c r="C175" s="3" t="s">
        <v>6</v>
      </c>
      <c r="D175" s="9" t="s">
        <v>25</v>
      </c>
    </row>
    <row r="176" spans="1:4" x14ac:dyDescent="0.2">
      <c r="A176" s="3" t="s">
        <v>16</v>
      </c>
      <c r="B176" s="3" t="s">
        <v>10</v>
      </c>
      <c r="C176" s="3" t="s">
        <v>7</v>
      </c>
      <c r="D176" s="9" t="s">
        <v>25</v>
      </c>
    </row>
    <row r="177" spans="1:4" x14ac:dyDescent="0.2">
      <c r="A177" s="3" t="s">
        <v>16</v>
      </c>
      <c r="B177" s="3" t="s">
        <v>10</v>
      </c>
      <c r="C177" s="3" t="s">
        <v>8</v>
      </c>
      <c r="D177" s="9" t="s">
        <v>25</v>
      </c>
    </row>
    <row r="178" spans="1:4" x14ac:dyDescent="0.2">
      <c r="A178" s="3" t="s">
        <v>16</v>
      </c>
      <c r="B178" s="3" t="s">
        <v>10</v>
      </c>
      <c r="C178" s="3" t="s">
        <v>9</v>
      </c>
      <c r="D178" s="9" t="s">
        <v>25</v>
      </c>
    </row>
    <row r="179" spans="1:4" x14ac:dyDescent="0.2">
      <c r="A179" s="3" t="s">
        <v>16</v>
      </c>
      <c r="B179" s="3" t="s">
        <v>11</v>
      </c>
      <c r="C179" s="3" t="s">
        <v>2</v>
      </c>
      <c r="D179" s="9" t="s">
        <v>25</v>
      </c>
    </row>
    <row r="180" spans="1:4" x14ac:dyDescent="0.2">
      <c r="A180" s="3" t="s">
        <v>16</v>
      </c>
      <c r="B180" s="3" t="s">
        <v>11</v>
      </c>
      <c r="C180" s="3" t="s">
        <v>3</v>
      </c>
      <c r="D180" s="9" t="s">
        <v>25</v>
      </c>
    </row>
    <row r="181" spans="1:4" x14ac:dyDescent="0.2">
      <c r="A181" s="3" t="s">
        <v>16</v>
      </c>
      <c r="B181" s="3" t="s">
        <v>11</v>
      </c>
      <c r="C181" s="3" t="s">
        <v>4</v>
      </c>
      <c r="D181" s="9" t="s">
        <v>25</v>
      </c>
    </row>
    <row r="182" spans="1:4" x14ac:dyDescent="0.2">
      <c r="A182" s="3" t="s">
        <v>16</v>
      </c>
      <c r="B182" s="3" t="s">
        <v>11</v>
      </c>
      <c r="C182" s="3" t="s">
        <v>5</v>
      </c>
      <c r="D182" s="9" t="s">
        <v>25</v>
      </c>
    </row>
    <row r="183" spans="1:4" x14ac:dyDescent="0.2">
      <c r="A183" s="3" t="s">
        <v>16</v>
      </c>
      <c r="B183" s="3" t="s">
        <v>11</v>
      </c>
      <c r="C183" s="3" t="s">
        <v>6</v>
      </c>
      <c r="D183" s="9" t="s">
        <v>25</v>
      </c>
    </row>
    <row r="184" spans="1:4" x14ac:dyDescent="0.2">
      <c r="A184" s="3" t="s">
        <v>16</v>
      </c>
      <c r="B184" s="3" t="s">
        <v>11</v>
      </c>
      <c r="C184" s="3" t="s">
        <v>7</v>
      </c>
      <c r="D184" s="9" t="s">
        <v>25</v>
      </c>
    </row>
    <row r="185" spans="1:4" x14ac:dyDescent="0.2">
      <c r="A185" s="3" t="s">
        <v>16</v>
      </c>
      <c r="B185" s="3" t="s">
        <v>11</v>
      </c>
      <c r="C185" s="3" t="s">
        <v>8</v>
      </c>
      <c r="D185" s="9" t="s">
        <v>25</v>
      </c>
    </row>
    <row r="186" spans="1:4" x14ac:dyDescent="0.2">
      <c r="A186" s="3" t="s">
        <v>16</v>
      </c>
      <c r="B186" s="3" t="s">
        <v>11</v>
      </c>
      <c r="C186" s="3" t="s">
        <v>9</v>
      </c>
      <c r="D186" s="9" t="s">
        <v>25</v>
      </c>
    </row>
    <row r="187" spans="1:4" x14ac:dyDescent="0.2">
      <c r="A187" s="3" t="s">
        <v>16</v>
      </c>
      <c r="B187" s="3" t="s">
        <v>12</v>
      </c>
      <c r="C187" s="3" t="s">
        <v>2</v>
      </c>
      <c r="D187" s="9" t="s">
        <v>25</v>
      </c>
    </row>
    <row r="188" spans="1:4" x14ac:dyDescent="0.2">
      <c r="A188" s="3" t="s">
        <v>16</v>
      </c>
      <c r="B188" s="3" t="s">
        <v>12</v>
      </c>
      <c r="C188" s="3" t="s">
        <v>3</v>
      </c>
      <c r="D188" s="9" t="s">
        <v>25</v>
      </c>
    </row>
    <row r="189" spans="1:4" x14ac:dyDescent="0.2">
      <c r="A189" s="3" t="s">
        <v>16</v>
      </c>
      <c r="B189" s="3" t="s">
        <v>12</v>
      </c>
      <c r="C189" s="3" t="s">
        <v>4</v>
      </c>
      <c r="D189" s="9" t="s">
        <v>25</v>
      </c>
    </row>
    <row r="190" spans="1:4" x14ac:dyDescent="0.2">
      <c r="A190" s="3" t="s">
        <v>16</v>
      </c>
      <c r="B190" s="3" t="s">
        <v>12</v>
      </c>
      <c r="C190" s="3" t="s">
        <v>5</v>
      </c>
      <c r="D190" s="9" t="s">
        <v>25</v>
      </c>
    </row>
    <row r="191" spans="1:4" x14ac:dyDescent="0.2">
      <c r="A191" s="3" t="s">
        <v>16</v>
      </c>
      <c r="B191" s="3" t="s">
        <v>12</v>
      </c>
      <c r="C191" s="3" t="s">
        <v>6</v>
      </c>
      <c r="D191" s="9" t="s">
        <v>25</v>
      </c>
    </row>
    <row r="192" spans="1:4" x14ac:dyDescent="0.2">
      <c r="A192" s="3" t="s">
        <v>16</v>
      </c>
      <c r="B192" s="3" t="s">
        <v>12</v>
      </c>
      <c r="C192" s="3" t="s">
        <v>7</v>
      </c>
      <c r="D192" s="9" t="s">
        <v>25</v>
      </c>
    </row>
    <row r="193" spans="1:6" x14ac:dyDescent="0.2">
      <c r="A193" s="3" t="s">
        <v>16</v>
      </c>
      <c r="B193" s="3" t="s">
        <v>12</v>
      </c>
      <c r="C193" s="3" t="s">
        <v>8</v>
      </c>
      <c r="D193" s="9" t="s">
        <v>25</v>
      </c>
    </row>
    <row r="194" spans="1:6" x14ac:dyDescent="0.2">
      <c r="A194" s="3" t="s">
        <v>16</v>
      </c>
      <c r="B194" s="3" t="s">
        <v>12</v>
      </c>
      <c r="C194" s="3" t="s">
        <v>9</v>
      </c>
      <c r="D194" s="9" t="s">
        <v>25</v>
      </c>
    </row>
    <row r="195" spans="1:6" x14ac:dyDescent="0.2">
      <c r="A195" s="3" t="s">
        <v>16</v>
      </c>
      <c r="B195" s="3" t="s">
        <v>13</v>
      </c>
      <c r="C195" s="3" t="s">
        <v>2</v>
      </c>
      <c r="D195" s="9" t="s">
        <v>25</v>
      </c>
    </row>
    <row r="196" spans="1:6" x14ac:dyDescent="0.2">
      <c r="A196" s="3" t="s">
        <v>16</v>
      </c>
      <c r="B196" s="3" t="s">
        <v>13</v>
      </c>
      <c r="C196" s="3" t="s">
        <v>3</v>
      </c>
      <c r="D196" s="9" t="s">
        <v>25</v>
      </c>
    </row>
    <row r="197" spans="1:6" x14ac:dyDescent="0.2">
      <c r="A197" s="3" t="s">
        <v>16</v>
      </c>
      <c r="B197" s="3" t="s">
        <v>13</v>
      </c>
      <c r="C197" s="3" t="s">
        <v>4</v>
      </c>
      <c r="D197" s="9" t="s">
        <v>25</v>
      </c>
    </row>
    <row r="198" spans="1:6" x14ac:dyDescent="0.2">
      <c r="A198" s="3" t="s">
        <v>16</v>
      </c>
      <c r="B198" s="3" t="s">
        <v>13</v>
      </c>
      <c r="C198" s="3" t="s">
        <v>5</v>
      </c>
      <c r="D198" s="9" t="s">
        <v>25</v>
      </c>
    </row>
    <row r="199" spans="1:6" x14ac:dyDescent="0.2">
      <c r="A199" s="3" t="s">
        <v>16</v>
      </c>
      <c r="B199" s="3" t="s">
        <v>13</v>
      </c>
      <c r="C199" s="3" t="s">
        <v>6</v>
      </c>
      <c r="D199" s="9" t="s">
        <v>28</v>
      </c>
    </row>
    <row r="200" spans="1:6" x14ac:dyDescent="0.2">
      <c r="A200" s="3" t="s">
        <v>16</v>
      </c>
      <c r="B200" s="3" t="s">
        <v>13</v>
      </c>
      <c r="C200" s="3" t="s">
        <v>7</v>
      </c>
      <c r="D200" s="9" t="s">
        <v>28</v>
      </c>
    </row>
    <row r="201" spans="1:6" x14ac:dyDescent="0.2">
      <c r="A201" s="3" t="s">
        <v>16</v>
      </c>
      <c r="B201" s="3" t="s">
        <v>13</v>
      </c>
      <c r="C201" s="3" t="s">
        <v>8</v>
      </c>
      <c r="D201" s="9" t="s">
        <v>28</v>
      </c>
    </row>
    <row r="202" spans="1:6" x14ac:dyDescent="0.2">
      <c r="A202" s="3" t="s">
        <v>16</v>
      </c>
      <c r="B202" s="3" t="s">
        <v>13</v>
      </c>
      <c r="C202" s="3" t="s">
        <v>9</v>
      </c>
      <c r="D202" s="9" t="s">
        <v>28</v>
      </c>
      <c r="F202" s="2" t="s">
        <v>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D2" sqref="D2:D201"/>
    </sheetView>
  </sheetViews>
  <sheetFormatPr defaultRowHeight="15" x14ac:dyDescent="0.25"/>
  <sheetData>
    <row r="1" spans="1:5" x14ac:dyDescent="0.25">
      <c r="A1">
        <f>ROWS('Fuzzy rules - User'!A3:A202)</f>
        <v>200</v>
      </c>
    </row>
    <row r="2" spans="1:5" x14ac:dyDescent="0.25">
      <c r="A2">
        <f>IF('Fuzzy rules - User'!A3="VL",'Fuzzy rules - User'!$P$7,IF('Fuzzy rules - User'!A3="L",'Fuzzy rules - User'!$P$8,IF('Fuzzy rules - User'!A3="M",'Fuzzy rules - User'!$P$9,IF('Fuzzy rules - User'!A3="H",'Fuzzy rules - User'!$P$10,IF('Fuzzy rules - User'!A3="VH",'Fuzzy rules - User'!$P$11)))))</f>
        <v>2.5000000000000008E-2</v>
      </c>
      <c r="B2">
        <f>IF('Fuzzy rules - User'!B3="VS",'Fuzzy rules - User'!$P$14,IF('Fuzzy rules - User'!B3="S",'Fuzzy rules - User'!$P$15,IF('Fuzzy rules - User'!B3="M",'Fuzzy rules - User'!$P$16,IF('Fuzzy rules - User'!B3="D",'Fuzzy rules - User'!$P$17,IF('Fuzzy rules - User'!B3="VD",'Fuzzy rules - User'!$P$18)))))</f>
        <v>2.4999999999999994E-2</v>
      </c>
      <c r="C2">
        <f>IF('Fuzzy rules - User'!C3="SILT",'Fuzzy rules - User'!$P$20,IF('Fuzzy rules - User'!C3="SAND",'Fuzzy rules - User'!$P$21,IF('Fuzzy rules - User'!C3="FG",'Fuzzy rules - User'!$P$22,IF('Fuzzy rules - User'!C3="MG",'Fuzzy rules - User'!$P$23,IF('Fuzzy rules - User'!C3="LG",'Fuzzy rules - User'!$P$24,IF('Fuzzy rules - User'!C3="SS",'Fuzzy rules - User'!$P$25,IF('Fuzzy rules - User'!C3="LS",'Fuzzy rules - User'!$P$26,IF('Fuzzy rules - User'!C3="BO",'Fuzzy rules - User'!$P$27))))))))</f>
        <v>0.02</v>
      </c>
      <c r="D2">
        <v>15</v>
      </c>
      <c r="E2">
        <f>IF('Fuzzy rules - User'!D3="High",0.9,IF('Fuzzy rules - User'!D3="Good",0.7,IF('Fuzzy rules - User'!D3="Moderate",0.5,IF('Fuzzy rules - User'!D3="Poor",0.3,IF('Fuzzy rules - User'!D3="Bad",0.1)))))</f>
        <v>0.9</v>
      </c>
    </row>
    <row r="3" spans="1:5" x14ac:dyDescent="0.25">
      <c r="A3">
        <f>IF('Fuzzy rules - User'!A4="VL",'Fuzzy rules - User'!$P$7,IF('Fuzzy rules - User'!A4="L",'Fuzzy rules - User'!$P$8,IF('Fuzzy rules - User'!A4="M",'Fuzzy rules - User'!$P$9,IF('Fuzzy rules - User'!A4="H",'Fuzzy rules - User'!$P$10,IF('Fuzzy rules - User'!A4="VH",'Fuzzy rules - User'!$P$11)))))</f>
        <v>2.5000000000000008E-2</v>
      </c>
      <c r="B3">
        <f>IF('Fuzzy rules - User'!B4="VS",'Fuzzy rules - User'!$P$14,IF('Fuzzy rules - User'!B4="S",'Fuzzy rules - User'!$P$15,IF('Fuzzy rules - User'!B4="M",'Fuzzy rules - User'!$P$16,IF('Fuzzy rules - User'!B4="D",'Fuzzy rules - User'!$P$17,IF('Fuzzy rules - User'!B4="VD",'Fuzzy rules - User'!$P$18)))))</f>
        <v>2.4999999999999994E-2</v>
      </c>
      <c r="C3">
        <f>IF('Fuzzy rules - User'!C4="SILT",'Fuzzy rules - User'!$P$20,IF('Fuzzy rules - User'!C4="SAND",'Fuzzy rules - User'!$P$21,IF('Fuzzy rules - User'!C4="FG",'Fuzzy rules - User'!$P$22,IF('Fuzzy rules - User'!C4="MG",'Fuzzy rules - User'!$P$23,IF('Fuzzy rules - User'!C4="LG",'Fuzzy rules - User'!$P$24,IF('Fuzzy rules - User'!C4="SS",'Fuzzy rules - User'!$P$25,IF('Fuzzy rules - User'!C4="LS",'Fuzzy rules - User'!$P$26,IF('Fuzzy rules - User'!C4="BO",'Fuzzy rules - User'!$P$27))))))))</f>
        <v>2.1999999999999999E-2</v>
      </c>
      <c r="D3">
        <v>15</v>
      </c>
      <c r="E3">
        <f>IF('Fuzzy rules - User'!D4="High",0.9,IF('Fuzzy rules - User'!D4="Good",0.7,IF('Fuzzy rules - User'!D4="Moderate",0.5,IF('Fuzzy rules - User'!D4="Poor",0.3,IF('Fuzzy rules - User'!D4="Bad",0.1)))))</f>
        <v>0.9</v>
      </c>
    </row>
    <row r="4" spans="1:5" x14ac:dyDescent="0.25">
      <c r="A4">
        <f>IF('Fuzzy rules - User'!A5="VL",'Fuzzy rules - User'!$P$7,IF('Fuzzy rules - User'!A5="L",'Fuzzy rules - User'!$P$8,IF('Fuzzy rules - User'!A5="M",'Fuzzy rules - User'!$P$9,IF('Fuzzy rules - User'!A5="H",'Fuzzy rules - User'!$P$10,IF('Fuzzy rules - User'!A5="VH",'Fuzzy rules - User'!$P$11)))))</f>
        <v>2.5000000000000008E-2</v>
      </c>
      <c r="B4">
        <f>IF('Fuzzy rules - User'!B5="VS",'Fuzzy rules - User'!$P$14,IF('Fuzzy rules - User'!B5="S",'Fuzzy rules - User'!$P$15,IF('Fuzzy rules - User'!B5="M",'Fuzzy rules - User'!$P$16,IF('Fuzzy rules - User'!B5="D",'Fuzzy rules - User'!$P$17,IF('Fuzzy rules - User'!B5="VD",'Fuzzy rules - User'!$P$18)))))</f>
        <v>2.4999999999999994E-2</v>
      </c>
      <c r="C4">
        <f>IF('Fuzzy rules - User'!C5="SILT",'Fuzzy rules - User'!$P$20,IF('Fuzzy rules - User'!C5="SAND",'Fuzzy rules - User'!$P$21,IF('Fuzzy rules - User'!C5="FG",'Fuzzy rules - User'!$P$22,IF('Fuzzy rules - User'!C5="MG",'Fuzzy rules - User'!$P$23,IF('Fuzzy rules - User'!C5="LG",'Fuzzy rules - User'!$P$24,IF('Fuzzy rules - User'!C5="SS",'Fuzzy rules - User'!$P$25,IF('Fuzzy rules - User'!C5="LS",'Fuzzy rules - User'!$P$26,IF('Fuzzy rules - User'!C5="BO",'Fuzzy rules - User'!$P$27))))))))</f>
        <v>2.4E-2</v>
      </c>
      <c r="D4">
        <v>15</v>
      </c>
      <c r="E4">
        <f>IF('Fuzzy rules - User'!D5="High",0.9,IF('Fuzzy rules - User'!D5="Good",0.7,IF('Fuzzy rules - User'!D5="Moderate",0.5,IF('Fuzzy rules - User'!D5="Poor",0.3,IF('Fuzzy rules - User'!D5="Bad",0.1)))))</f>
        <v>0.9</v>
      </c>
    </row>
    <row r="5" spans="1:5" x14ac:dyDescent="0.25">
      <c r="A5">
        <f>IF('Fuzzy rules - User'!A6="VL",'Fuzzy rules - User'!$P$7,IF('Fuzzy rules - User'!A6="L",'Fuzzy rules - User'!$P$8,IF('Fuzzy rules - User'!A6="M",'Fuzzy rules - User'!$P$9,IF('Fuzzy rules - User'!A6="H",'Fuzzy rules - User'!$P$10,IF('Fuzzy rules - User'!A6="VH",'Fuzzy rules - User'!$P$11)))))</f>
        <v>2.5000000000000008E-2</v>
      </c>
      <c r="B5">
        <f>IF('Fuzzy rules - User'!B6="VS",'Fuzzy rules - User'!$P$14,IF('Fuzzy rules - User'!B6="S",'Fuzzy rules - User'!$P$15,IF('Fuzzy rules - User'!B6="M",'Fuzzy rules - User'!$P$16,IF('Fuzzy rules - User'!B6="D",'Fuzzy rules - User'!$P$17,IF('Fuzzy rules - User'!B6="VD",'Fuzzy rules - User'!$P$18)))))</f>
        <v>2.4999999999999994E-2</v>
      </c>
      <c r="C5">
        <f>IF('Fuzzy rules - User'!C6="SILT",'Fuzzy rules - User'!$P$20,IF('Fuzzy rules - User'!C6="SAND",'Fuzzy rules - User'!$P$21,IF('Fuzzy rules - User'!C6="FG",'Fuzzy rules - User'!$P$22,IF('Fuzzy rules - User'!C6="MG",'Fuzzy rules - User'!$P$23,IF('Fuzzy rules - User'!C6="LG",'Fuzzy rules - User'!$P$24,IF('Fuzzy rules - User'!C6="SS",'Fuzzy rules - User'!$P$25,IF('Fuzzy rules - User'!C6="LS",'Fuzzy rules - User'!$P$26,IF('Fuzzy rules - User'!C6="BO",'Fuzzy rules - User'!$P$27))))))))</f>
        <v>2.5999999999999999E-2</v>
      </c>
      <c r="D5">
        <v>15</v>
      </c>
      <c r="E5">
        <f>IF('Fuzzy rules - User'!D6="High",0.9,IF('Fuzzy rules - User'!D6="Good",0.7,IF('Fuzzy rules - User'!D6="Moderate",0.5,IF('Fuzzy rules - User'!D6="Poor",0.3,IF('Fuzzy rules - User'!D6="Bad",0.1)))))</f>
        <v>0.9</v>
      </c>
    </row>
    <row r="6" spans="1:5" x14ac:dyDescent="0.25">
      <c r="A6">
        <f>IF('Fuzzy rules - User'!A7="VL",'Fuzzy rules - User'!$P$7,IF('Fuzzy rules - User'!A7="L",'Fuzzy rules - User'!$P$8,IF('Fuzzy rules - User'!A7="M",'Fuzzy rules - User'!$P$9,IF('Fuzzy rules - User'!A7="H",'Fuzzy rules - User'!$P$10,IF('Fuzzy rules - User'!A7="VH",'Fuzzy rules - User'!$P$11)))))</f>
        <v>2.5000000000000008E-2</v>
      </c>
      <c r="B6">
        <f>IF('Fuzzy rules - User'!B7="VS",'Fuzzy rules - User'!$P$14,IF('Fuzzy rules - User'!B7="S",'Fuzzy rules - User'!$P$15,IF('Fuzzy rules - User'!B7="M",'Fuzzy rules - User'!$P$16,IF('Fuzzy rules - User'!B7="D",'Fuzzy rules - User'!$P$17,IF('Fuzzy rules - User'!B7="VD",'Fuzzy rules - User'!$P$18)))))</f>
        <v>2.4999999999999994E-2</v>
      </c>
      <c r="C6">
        <f>IF('Fuzzy rules - User'!C7="SILT",'Fuzzy rules - User'!$P$20,IF('Fuzzy rules - User'!C7="SAND",'Fuzzy rules - User'!$P$21,IF('Fuzzy rules - User'!C7="FG",'Fuzzy rules - User'!$P$22,IF('Fuzzy rules - User'!C7="MG",'Fuzzy rules - User'!$P$23,IF('Fuzzy rules - User'!C7="LG",'Fuzzy rules - User'!$P$24,IF('Fuzzy rules - User'!C7="SS",'Fuzzy rules - User'!$P$25,IF('Fuzzy rules - User'!C7="LS",'Fuzzy rules - User'!$P$26,IF('Fuzzy rules - User'!C7="BO",'Fuzzy rules - User'!$P$27))))))))</f>
        <v>0.03</v>
      </c>
      <c r="D6">
        <v>15</v>
      </c>
      <c r="E6">
        <f>IF('Fuzzy rules - User'!D7="High",0.9,IF('Fuzzy rules - User'!D7="Good",0.7,IF('Fuzzy rules - User'!D7="Moderate",0.5,IF('Fuzzy rules - User'!D7="Poor",0.3,IF('Fuzzy rules - User'!D7="Bad",0.1)))))</f>
        <v>0.9</v>
      </c>
    </row>
    <row r="7" spans="1:5" x14ac:dyDescent="0.25">
      <c r="A7">
        <f>IF('Fuzzy rules - User'!A8="VL",'Fuzzy rules - User'!$P$7,IF('Fuzzy rules - User'!A8="L",'Fuzzy rules - User'!$P$8,IF('Fuzzy rules - User'!A8="M",'Fuzzy rules - User'!$P$9,IF('Fuzzy rules - User'!A8="H",'Fuzzy rules - User'!$P$10,IF('Fuzzy rules - User'!A8="VH",'Fuzzy rules - User'!$P$11)))))</f>
        <v>2.5000000000000008E-2</v>
      </c>
      <c r="B7">
        <f>IF('Fuzzy rules - User'!B8="VS",'Fuzzy rules - User'!$P$14,IF('Fuzzy rules - User'!B8="S",'Fuzzy rules - User'!$P$15,IF('Fuzzy rules - User'!B8="M",'Fuzzy rules - User'!$P$16,IF('Fuzzy rules - User'!B8="D",'Fuzzy rules - User'!$P$17,IF('Fuzzy rules - User'!B8="VD",'Fuzzy rules - User'!$P$18)))))</f>
        <v>2.4999999999999994E-2</v>
      </c>
      <c r="C7">
        <f>IF('Fuzzy rules - User'!C8="SILT",'Fuzzy rules - User'!$P$20,IF('Fuzzy rules - User'!C8="SAND",'Fuzzy rules - User'!$P$21,IF('Fuzzy rules - User'!C8="FG",'Fuzzy rules - User'!$P$22,IF('Fuzzy rules - User'!C8="MG",'Fuzzy rules - User'!$P$23,IF('Fuzzy rules - User'!C8="LG",'Fuzzy rules - User'!$P$24,IF('Fuzzy rules - User'!C8="SS",'Fuzzy rules - User'!$P$25,IF('Fuzzy rules - User'!C8="LS",'Fuzzy rules - User'!$P$26,IF('Fuzzy rules - User'!C8="BO",'Fuzzy rules - User'!$P$27))))))))</f>
        <v>0.04</v>
      </c>
      <c r="D7">
        <v>15</v>
      </c>
      <c r="E7">
        <f>IF('Fuzzy rules - User'!D8="High",0.9,IF('Fuzzy rules - User'!D8="Good",0.7,IF('Fuzzy rules - User'!D8="Moderate",0.5,IF('Fuzzy rules - User'!D8="Poor",0.3,IF('Fuzzy rules - User'!D8="Bad",0.1)))))</f>
        <v>0.9</v>
      </c>
    </row>
    <row r="8" spans="1:5" x14ac:dyDescent="0.25">
      <c r="A8">
        <f>IF('Fuzzy rules - User'!A9="VL",'Fuzzy rules - User'!$P$7,IF('Fuzzy rules - User'!A9="L",'Fuzzy rules - User'!$P$8,IF('Fuzzy rules - User'!A9="M",'Fuzzy rules - User'!$P$9,IF('Fuzzy rules - User'!A9="H",'Fuzzy rules - User'!$P$10,IF('Fuzzy rules - User'!A9="VH",'Fuzzy rules - User'!$P$11)))))</f>
        <v>2.5000000000000008E-2</v>
      </c>
      <c r="B8">
        <f>IF('Fuzzy rules - User'!B9="VS",'Fuzzy rules - User'!$P$14,IF('Fuzzy rules - User'!B9="S",'Fuzzy rules - User'!$P$15,IF('Fuzzy rules - User'!B9="M",'Fuzzy rules - User'!$P$16,IF('Fuzzy rules - User'!B9="D",'Fuzzy rules - User'!$P$17,IF('Fuzzy rules - User'!B9="VD",'Fuzzy rules - User'!$P$18)))))</f>
        <v>2.4999999999999994E-2</v>
      </c>
      <c r="C8">
        <f>IF('Fuzzy rules - User'!C9="SILT",'Fuzzy rules - User'!$P$20,IF('Fuzzy rules - User'!C9="SAND",'Fuzzy rules - User'!$P$21,IF('Fuzzy rules - User'!C9="FG",'Fuzzy rules - User'!$P$22,IF('Fuzzy rules - User'!C9="MG",'Fuzzy rules - User'!$P$23,IF('Fuzzy rules - User'!C9="LG",'Fuzzy rules - User'!$P$24,IF('Fuzzy rules - User'!C9="SS",'Fuzzy rules - User'!$P$25,IF('Fuzzy rules - User'!C9="LS",'Fuzzy rules - User'!$P$26,IF('Fuzzy rules - User'!C9="BO",'Fuzzy rules - User'!$P$27))))))))</f>
        <v>0.05</v>
      </c>
      <c r="D8">
        <v>15</v>
      </c>
      <c r="E8">
        <f>IF('Fuzzy rules - User'!D9="High",0.9,IF('Fuzzy rules - User'!D9="Good",0.7,IF('Fuzzy rules - User'!D9="Moderate",0.5,IF('Fuzzy rules - User'!D9="Poor",0.3,IF('Fuzzy rules - User'!D9="Bad",0.1)))))</f>
        <v>0.9</v>
      </c>
    </row>
    <row r="9" spans="1:5" x14ac:dyDescent="0.25">
      <c r="A9">
        <f>IF('Fuzzy rules - User'!A10="VL",'Fuzzy rules - User'!$P$7,IF('Fuzzy rules - User'!A10="L",'Fuzzy rules - User'!$P$8,IF('Fuzzy rules - User'!A10="M",'Fuzzy rules - User'!$P$9,IF('Fuzzy rules - User'!A10="H",'Fuzzy rules - User'!$P$10,IF('Fuzzy rules - User'!A10="VH",'Fuzzy rules - User'!$P$11)))))</f>
        <v>2.5000000000000008E-2</v>
      </c>
      <c r="B9">
        <f>IF('Fuzzy rules - User'!B10="VS",'Fuzzy rules - User'!$P$14,IF('Fuzzy rules - User'!B10="S",'Fuzzy rules - User'!$P$15,IF('Fuzzy rules - User'!B10="M",'Fuzzy rules - User'!$P$16,IF('Fuzzy rules - User'!B10="D",'Fuzzy rules - User'!$P$17,IF('Fuzzy rules - User'!B10="VD",'Fuzzy rules - User'!$P$18)))))</f>
        <v>2.4999999999999994E-2</v>
      </c>
      <c r="C9">
        <f>IF('Fuzzy rules - User'!C10="SILT",'Fuzzy rules - User'!$P$20,IF('Fuzzy rules - User'!C10="SAND",'Fuzzy rules - User'!$P$21,IF('Fuzzy rules - User'!C10="FG",'Fuzzy rules - User'!$P$22,IF('Fuzzy rules - User'!C10="MG",'Fuzzy rules - User'!$P$23,IF('Fuzzy rules - User'!C10="LG",'Fuzzy rules - User'!$P$24,IF('Fuzzy rules - User'!C10="SS",'Fuzzy rules - User'!$P$25,IF('Fuzzy rules - User'!C10="LS",'Fuzzy rules - User'!$P$26,IF('Fuzzy rules - User'!C10="BO",'Fuzzy rules - User'!$P$27))))))))</f>
        <v>7.0000000000000007E-2</v>
      </c>
      <c r="D9">
        <v>15</v>
      </c>
      <c r="E9">
        <f>IF('Fuzzy rules - User'!D10="High",0.9,IF('Fuzzy rules - User'!D10="Good",0.7,IF('Fuzzy rules - User'!D10="Moderate",0.5,IF('Fuzzy rules - User'!D10="Poor",0.3,IF('Fuzzy rules - User'!D10="Bad",0.1)))))</f>
        <v>0.9</v>
      </c>
    </row>
    <row r="10" spans="1:5" x14ac:dyDescent="0.25">
      <c r="A10">
        <f>IF('Fuzzy rules - User'!A11="VL",'Fuzzy rules - User'!$P$7,IF('Fuzzy rules - User'!A11="L",'Fuzzy rules - User'!$P$8,IF('Fuzzy rules - User'!A11="M",'Fuzzy rules - User'!$P$9,IF('Fuzzy rules - User'!A11="H",'Fuzzy rules - User'!$P$10,IF('Fuzzy rules - User'!A11="VH",'Fuzzy rules - User'!$P$11)))))</f>
        <v>2.5000000000000008E-2</v>
      </c>
      <c r="B10">
        <f>IF('Fuzzy rules - User'!B11="VS",'Fuzzy rules - User'!$P$14,IF('Fuzzy rules - User'!B11="S",'Fuzzy rules - User'!$P$15,IF('Fuzzy rules - User'!B11="M",'Fuzzy rules - User'!$P$16,IF('Fuzzy rules - User'!B11="D",'Fuzzy rules - User'!$P$17,IF('Fuzzy rules - User'!B11="VD",'Fuzzy rules - User'!$P$18)))))</f>
        <v>0.22499999999999998</v>
      </c>
      <c r="C10">
        <f>IF('Fuzzy rules - User'!C11="SILT",'Fuzzy rules - User'!$P$20,IF('Fuzzy rules - User'!C11="SAND",'Fuzzy rules - User'!$P$21,IF('Fuzzy rules - User'!C11="FG",'Fuzzy rules - User'!$P$22,IF('Fuzzy rules - User'!C11="MG",'Fuzzy rules - User'!$P$23,IF('Fuzzy rules - User'!C11="LG",'Fuzzy rules - User'!$P$24,IF('Fuzzy rules - User'!C11="SS",'Fuzzy rules - User'!$P$25,IF('Fuzzy rules - User'!C11="LS",'Fuzzy rules - User'!$P$26,IF('Fuzzy rules - User'!C11="BO",'Fuzzy rules - User'!$P$27))))))))</f>
        <v>0.02</v>
      </c>
      <c r="D10">
        <v>15</v>
      </c>
      <c r="E10">
        <f>IF('Fuzzy rules - User'!D11="High",0.9,IF('Fuzzy rules - User'!D11="Good",0.7,IF('Fuzzy rules - User'!D11="Moderate",0.5,IF('Fuzzy rules - User'!D11="Poor",0.3,IF('Fuzzy rules - User'!D11="Bad",0.1)))))</f>
        <v>0.7</v>
      </c>
    </row>
    <row r="11" spans="1:5" x14ac:dyDescent="0.25">
      <c r="A11">
        <f>IF('Fuzzy rules - User'!A12="VL",'Fuzzy rules - User'!$P$7,IF('Fuzzy rules - User'!A12="L",'Fuzzy rules - User'!$P$8,IF('Fuzzy rules - User'!A12="M",'Fuzzy rules - User'!$P$9,IF('Fuzzy rules - User'!A12="H",'Fuzzy rules - User'!$P$10,IF('Fuzzy rules - User'!A12="VH",'Fuzzy rules - User'!$P$11)))))</f>
        <v>2.5000000000000008E-2</v>
      </c>
      <c r="B11">
        <f>IF('Fuzzy rules - User'!B12="VS",'Fuzzy rules - User'!$P$14,IF('Fuzzy rules - User'!B12="S",'Fuzzy rules - User'!$P$15,IF('Fuzzy rules - User'!B12="M",'Fuzzy rules - User'!$P$16,IF('Fuzzy rules - User'!B12="D",'Fuzzy rules - User'!$P$17,IF('Fuzzy rules - User'!B12="VD",'Fuzzy rules - User'!$P$18)))))</f>
        <v>0.22499999999999998</v>
      </c>
      <c r="C11">
        <f>IF('Fuzzy rules - User'!C12="SILT",'Fuzzy rules - User'!$P$20,IF('Fuzzy rules - User'!C12="SAND",'Fuzzy rules - User'!$P$21,IF('Fuzzy rules - User'!C12="FG",'Fuzzy rules - User'!$P$22,IF('Fuzzy rules - User'!C12="MG",'Fuzzy rules - User'!$P$23,IF('Fuzzy rules - User'!C12="LG",'Fuzzy rules - User'!$P$24,IF('Fuzzy rules - User'!C12="SS",'Fuzzy rules - User'!$P$25,IF('Fuzzy rules - User'!C12="LS",'Fuzzy rules - User'!$P$26,IF('Fuzzy rules - User'!C12="BO",'Fuzzy rules - User'!$P$27))))))))</f>
        <v>2.1999999999999999E-2</v>
      </c>
      <c r="D11">
        <v>15</v>
      </c>
      <c r="E11">
        <f>IF('Fuzzy rules - User'!D12="High",0.9,IF('Fuzzy rules - User'!D12="Good",0.7,IF('Fuzzy rules - User'!D12="Moderate",0.5,IF('Fuzzy rules - User'!D12="Poor",0.3,IF('Fuzzy rules - User'!D12="Bad",0.1)))))</f>
        <v>0.7</v>
      </c>
    </row>
    <row r="12" spans="1:5" x14ac:dyDescent="0.25">
      <c r="A12">
        <f>IF('Fuzzy rules - User'!A13="VL",'Fuzzy rules - User'!$P$7,IF('Fuzzy rules - User'!A13="L",'Fuzzy rules - User'!$P$8,IF('Fuzzy rules - User'!A13="M",'Fuzzy rules - User'!$P$9,IF('Fuzzy rules - User'!A13="H",'Fuzzy rules - User'!$P$10,IF('Fuzzy rules - User'!A13="VH",'Fuzzy rules - User'!$P$11)))))</f>
        <v>2.5000000000000008E-2</v>
      </c>
      <c r="B12">
        <f>IF('Fuzzy rules - User'!B13="VS",'Fuzzy rules - User'!$P$14,IF('Fuzzy rules - User'!B13="S",'Fuzzy rules - User'!$P$15,IF('Fuzzy rules - User'!B13="M",'Fuzzy rules - User'!$P$16,IF('Fuzzy rules - User'!B13="D",'Fuzzy rules - User'!$P$17,IF('Fuzzy rules - User'!B13="VD",'Fuzzy rules - User'!$P$18)))))</f>
        <v>0.22499999999999998</v>
      </c>
      <c r="C12">
        <f>IF('Fuzzy rules - User'!C13="SILT",'Fuzzy rules - User'!$P$20,IF('Fuzzy rules - User'!C13="SAND",'Fuzzy rules - User'!$P$21,IF('Fuzzy rules - User'!C13="FG",'Fuzzy rules - User'!$P$22,IF('Fuzzy rules - User'!C13="MG",'Fuzzy rules - User'!$P$23,IF('Fuzzy rules - User'!C13="LG",'Fuzzy rules - User'!$P$24,IF('Fuzzy rules - User'!C13="SS",'Fuzzy rules - User'!$P$25,IF('Fuzzy rules - User'!C13="LS",'Fuzzy rules - User'!$P$26,IF('Fuzzy rules - User'!C13="BO",'Fuzzy rules - User'!$P$27))))))))</f>
        <v>2.4E-2</v>
      </c>
      <c r="D12">
        <v>15</v>
      </c>
      <c r="E12">
        <f>IF('Fuzzy rules - User'!D13="High",0.9,IF('Fuzzy rules - User'!D13="Good",0.7,IF('Fuzzy rules - User'!D13="Moderate",0.5,IF('Fuzzy rules - User'!D13="Poor",0.3,IF('Fuzzy rules - User'!D13="Bad",0.1)))))</f>
        <v>0.7</v>
      </c>
    </row>
    <row r="13" spans="1:5" x14ac:dyDescent="0.25">
      <c r="A13">
        <f>IF('Fuzzy rules - User'!A14="VL",'Fuzzy rules - User'!$P$7,IF('Fuzzy rules - User'!A14="L",'Fuzzy rules - User'!$P$8,IF('Fuzzy rules - User'!A14="M",'Fuzzy rules - User'!$P$9,IF('Fuzzy rules - User'!A14="H",'Fuzzy rules - User'!$P$10,IF('Fuzzy rules - User'!A14="VH",'Fuzzy rules - User'!$P$11)))))</f>
        <v>2.5000000000000008E-2</v>
      </c>
      <c r="B13">
        <f>IF('Fuzzy rules - User'!B14="VS",'Fuzzy rules - User'!$P$14,IF('Fuzzy rules - User'!B14="S",'Fuzzy rules - User'!$P$15,IF('Fuzzy rules - User'!B14="M",'Fuzzy rules - User'!$P$16,IF('Fuzzy rules - User'!B14="D",'Fuzzy rules - User'!$P$17,IF('Fuzzy rules - User'!B14="VD",'Fuzzy rules - User'!$P$18)))))</f>
        <v>0.22499999999999998</v>
      </c>
      <c r="C13">
        <f>IF('Fuzzy rules - User'!C14="SILT",'Fuzzy rules - User'!$P$20,IF('Fuzzy rules - User'!C14="SAND",'Fuzzy rules - User'!$P$21,IF('Fuzzy rules - User'!C14="FG",'Fuzzy rules - User'!$P$22,IF('Fuzzy rules - User'!C14="MG",'Fuzzy rules - User'!$P$23,IF('Fuzzy rules - User'!C14="LG",'Fuzzy rules - User'!$P$24,IF('Fuzzy rules - User'!C14="SS",'Fuzzy rules - User'!$P$25,IF('Fuzzy rules - User'!C14="LS",'Fuzzy rules - User'!$P$26,IF('Fuzzy rules - User'!C14="BO",'Fuzzy rules - User'!$P$27))))))))</f>
        <v>2.5999999999999999E-2</v>
      </c>
      <c r="D13">
        <v>15</v>
      </c>
      <c r="E13">
        <f>IF('Fuzzy rules - User'!D14="High",0.9,IF('Fuzzy rules - User'!D14="Good",0.7,IF('Fuzzy rules - User'!D14="Moderate",0.5,IF('Fuzzy rules - User'!D14="Poor",0.3,IF('Fuzzy rules - User'!D14="Bad",0.1)))))</f>
        <v>0.7</v>
      </c>
    </row>
    <row r="14" spans="1:5" x14ac:dyDescent="0.25">
      <c r="A14">
        <f>IF('Fuzzy rules - User'!A15="VL",'Fuzzy rules - User'!$P$7,IF('Fuzzy rules - User'!A15="L",'Fuzzy rules - User'!$P$8,IF('Fuzzy rules - User'!A15="M",'Fuzzy rules - User'!$P$9,IF('Fuzzy rules - User'!A15="H",'Fuzzy rules - User'!$P$10,IF('Fuzzy rules - User'!A15="VH",'Fuzzy rules - User'!$P$11)))))</f>
        <v>2.5000000000000008E-2</v>
      </c>
      <c r="B14">
        <f>IF('Fuzzy rules - User'!B15="VS",'Fuzzy rules - User'!$P$14,IF('Fuzzy rules - User'!B15="S",'Fuzzy rules - User'!$P$15,IF('Fuzzy rules - User'!B15="M",'Fuzzy rules - User'!$P$16,IF('Fuzzy rules - User'!B15="D",'Fuzzy rules - User'!$P$17,IF('Fuzzy rules - User'!B15="VD",'Fuzzy rules - User'!$P$18)))))</f>
        <v>0.22499999999999998</v>
      </c>
      <c r="C14">
        <f>IF('Fuzzy rules - User'!C15="SILT",'Fuzzy rules - User'!$P$20,IF('Fuzzy rules - User'!C15="SAND",'Fuzzy rules - User'!$P$21,IF('Fuzzy rules - User'!C15="FG",'Fuzzy rules - User'!$P$22,IF('Fuzzy rules - User'!C15="MG",'Fuzzy rules - User'!$P$23,IF('Fuzzy rules - User'!C15="LG",'Fuzzy rules - User'!$P$24,IF('Fuzzy rules - User'!C15="SS",'Fuzzy rules - User'!$P$25,IF('Fuzzy rules - User'!C15="LS",'Fuzzy rules - User'!$P$26,IF('Fuzzy rules - User'!C15="BO",'Fuzzy rules - User'!$P$27))))))))</f>
        <v>0.03</v>
      </c>
      <c r="D14">
        <v>15</v>
      </c>
      <c r="E14">
        <f>IF('Fuzzy rules - User'!D15="High",0.9,IF('Fuzzy rules - User'!D15="Good",0.7,IF('Fuzzy rules - User'!D15="Moderate",0.5,IF('Fuzzy rules - User'!D15="Poor",0.3,IF('Fuzzy rules - User'!D15="Bad",0.1)))))</f>
        <v>0.7</v>
      </c>
    </row>
    <row r="15" spans="1:5" x14ac:dyDescent="0.25">
      <c r="A15">
        <f>IF('Fuzzy rules - User'!A16="VL",'Fuzzy rules - User'!$P$7,IF('Fuzzy rules - User'!A16="L",'Fuzzy rules - User'!$P$8,IF('Fuzzy rules - User'!A16="M",'Fuzzy rules - User'!$P$9,IF('Fuzzy rules - User'!A16="H",'Fuzzy rules - User'!$P$10,IF('Fuzzy rules - User'!A16="VH",'Fuzzy rules - User'!$P$11)))))</f>
        <v>2.5000000000000008E-2</v>
      </c>
      <c r="B15">
        <f>IF('Fuzzy rules - User'!B16="VS",'Fuzzy rules - User'!$P$14,IF('Fuzzy rules - User'!B16="S",'Fuzzy rules - User'!$P$15,IF('Fuzzy rules - User'!B16="M",'Fuzzy rules - User'!$P$16,IF('Fuzzy rules - User'!B16="D",'Fuzzy rules - User'!$P$17,IF('Fuzzy rules - User'!B16="VD",'Fuzzy rules - User'!$P$18)))))</f>
        <v>0.22499999999999998</v>
      </c>
      <c r="C15">
        <f>IF('Fuzzy rules - User'!C16="SILT",'Fuzzy rules - User'!$P$20,IF('Fuzzy rules - User'!C16="SAND",'Fuzzy rules - User'!$P$21,IF('Fuzzy rules - User'!C16="FG",'Fuzzy rules - User'!$P$22,IF('Fuzzy rules - User'!C16="MG",'Fuzzy rules - User'!$P$23,IF('Fuzzy rules - User'!C16="LG",'Fuzzy rules - User'!$P$24,IF('Fuzzy rules - User'!C16="SS",'Fuzzy rules - User'!$P$25,IF('Fuzzy rules - User'!C16="LS",'Fuzzy rules - User'!$P$26,IF('Fuzzy rules - User'!C16="BO",'Fuzzy rules - User'!$P$27))))))))</f>
        <v>0.04</v>
      </c>
      <c r="D15">
        <v>15</v>
      </c>
      <c r="E15">
        <f>IF('Fuzzy rules - User'!D16="High",0.9,IF('Fuzzy rules - User'!D16="Good",0.7,IF('Fuzzy rules - User'!D16="Moderate",0.5,IF('Fuzzy rules - User'!D16="Poor",0.3,IF('Fuzzy rules - User'!D16="Bad",0.1)))))</f>
        <v>0.7</v>
      </c>
    </row>
    <row r="16" spans="1:5" x14ac:dyDescent="0.25">
      <c r="A16">
        <f>IF('Fuzzy rules - User'!A17="VL",'Fuzzy rules - User'!$P$7,IF('Fuzzy rules - User'!A17="L",'Fuzzy rules - User'!$P$8,IF('Fuzzy rules - User'!A17="M",'Fuzzy rules - User'!$P$9,IF('Fuzzy rules - User'!A17="H",'Fuzzy rules - User'!$P$10,IF('Fuzzy rules - User'!A17="VH",'Fuzzy rules - User'!$P$11)))))</f>
        <v>2.5000000000000008E-2</v>
      </c>
      <c r="B16">
        <f>IF('Fuzzy rules - User'!B17="VS",'Fuzzy rules - User'!$P$14,IF('Fuzzy rules - User'!B17="S",'Fuzzy rules - User'!$P$15,IF('Fuzzy rules - User'!B17="M",'Fuzzy rules - User'!$P$16,IF('Fuzzy rules - User'!B17="D",'Fuzzy rules - User'!$P$17,IF('Fuzzy rules - User'!B17="VD",'Fuzzy rules - User'!$P$18)))))</f>
        <v>0.22499999999999998</v>
      </c>
      <c r="C16">
        <f>IF('Fuzzy rules - User'!C17="SILT",'Fuzzy rules - User'!$P$20,IF('Fuzzy rules - User'!C17="SAND",'Fuzzy rules - User'!$P$21,IF('Fuzzy rules - User'!C17="FG",'Fuzzy rules - User'!$P$22,IF('Fuzzy rules - User'!C17="MG",'Fuzzy rules - User'!$P$23,IF('Fuzzy rules - User'!C17="LG",'Fuzzy rules - User'!$P$24,IF('Fuzzy rules - User'!C17="SS",'Fuzzy rules - User'!$P$25,IF('Fuzzy rules - User'!C17="LS",'Fuzzy rules - User'!$P$26,IF('Fuzzy rules - User'!C17="BO",'Fuzzy rules - User'!$P$27))))))))</f>
        <v>0.05</v>
      </c>
      <c r="D16">
        <v>15</v>
      </c>
      <c r="E16">
        <f>IF('Fuzzy rules - User'!D17="High",0.9,IF('Fuzzy rules - User'!D17="Good",0.7,IF('Fuzzy rules - User'!D17="Moderate",0.5,IF('Fuzzy rules - User'!D17="Poor",0.3,IF('Fuzzy rules - User'!D17="Bad",0.1)))))</f>
        <v>0.7</v>
      </c>
    </row>
    <row r="17" spans="1:5" x14ac:dyDescent="0.25">
      <c r="A17">
        <f>IF('Fuzzy rules - User'!A18="VL",'Fuzzy rules - User'!$P$7,IF('Fuzzy rules - User'!A18="L",'Fuzzy rules - User'!$P$8,IF('Fuzzy rules - User'!A18="M",'Fuzzy rules - User'!$P$9,IF('Fuzzy rules - User'!A18="H",'Fuzzy rules - User'!$P$10,IF('Fuzzy rules - User'!A18="VH",'Fuzzy rules - User'!$P$11)))))</f>
        <v>2.5000000000000008E-2</v>
      </c>
      <c r="B17">
        <f>IF('Fuzzy rules - User'!B18="VS",'Fuzzy rules - User'!$P$14,IF('Fuzzy rules - User'!B18="S",'Fuzzy rules - User'!$P$15,IF('Fuzzy rules - User'!B18="M",'Fuzzy rules - User'!$P$16,IF('Fuzzy rules - User'!B18="D",'Fuzzy rules - User'!$P$17,IF('Fuzzy rules - User'!B18="VD",'Fuzzy rules - User'!$P$18)))))</f>
        <v>0.22499999999999998</v>
      </c>
      <c r="C17">
        <f>IF('Fuzzy rules - User'!C18="SILT",'Fuzzy rules - User'!$P$20,IF('Fuzzy rules - User'!C18="SAND",'Fuzzy rules - User'!$P$21,IF('Fuzzy rules - User'!C18="FG",'Fuzzy rules - User'!$P$22,IF('Fuzzy rules - User'!C18="MG",'Fuzzy rules - User'!$P$23,IF('Fuzzy rules - User'!C18="LG",'Fuzzy rules - User'!$P$24,IF('Fuzzy rules - User'!C18="SS",'Fuzzy rules - User'!$P$25,IF('Fuzzy rules - User'!C18="LS",'Fuzzy rules - User'!$P$26,IF('Fuzzy rules - User'!C18="BO",'Fuzzy rules - User'!$P$27))))))))</f>
        <v>7.0000000000000007E-2</v>
      </c>
      <c r="D17">
        <v>15</v>
      </c>
      <c r="E17">
        <f>IF('Fuzzy rules - User'!D18="High",0.9,IF('Fuzzy rules - User'!D18="Good",0.7,IF('Fuzzy rules - User'!D18="Moderate",0.5,IF('Fuzzy rules - User'!D18="Poor",0.3,IF('Fuzzy rules - User'!D18="Bad",0.1)))))</f>
        <v>0.7</v>
      </c>
    </row>
    <row r="18" spans="1:5" x14ac:dyDescent="0.25">
      <c r="A18">
        <f>IF('Fuzzy rules - User'!A19="VL",'Fuzzy rules - User'!$P$7,IF('Fuzzy rules - User'!A19="L",'Fuzzy rules - User'!$P$8,IF('Fuzzy rules - User'!A19="M",'Fuzzy rules - User'!$P$9,IF('Fuzzy rules - User'!A19="H",'Fuzzy rules - User'!$P$10,IF('Fuzzy rules - User'!A19="VH",'Fuzzy rules - User'!$P$11)))))</f>
        <v>2.5000000000000008E-2</v>
      </c>
      <c r="B18">
        <f>IF('Fuzzy rules - User'!B19="VS",'Fuzzy rules - User'!$P$14,IF('Fuzzy rules - User'!B19="S",'Fuzzy rules - User'!$P$15,IF('Fuzzy rules - User'!B19="M",'Fuzzy rules - User'!$P$16,IF('Fuzzy rules - User'!B19="D",'Fuzzy rules - User'!$P$17,IF('Fuzzy rules - User'!B19="VD",'Fuzzy rules - User'!$P$18)))))</f>
        <v>0.45</v>
      </c>
      <c r="C18">
        <f>IF('Fuzzy rules - User'!C19="SILT",'Fuzzy rules - User'!$P$20,IF('Fuzzy rules - User'!C19="SAND",'Fuzzy rules - User'!$P$21,IF('Fuzzy rules - User'!C19="FG",'Fuzzy rules - User'!$P$22,IF('Fuzzy rules - User'!C19="MG",'Fuzzy rules - User'!$P$23,IF('Fuzzy rules - User'!C19="LG",'Fuzzy rules - User'!$P$24,IF('Fuzzy rules - User'!C19="SS",'Fuzzy rules - User'!$P$25,IF('Fuzzy rules - User'!C19="LS",'Fuzzy rules - User'!$P$26,IF('Fuzzy rules - User'!C19="BO",'Fuzzy rules - User'!$P$27))))))))</f>
        <v>0.02</v>
      </c>
      <c r="D18">
        <v>15</v>
      </c>
      <c r="E18">
        <f>IF('Fuzzy rules - User'!D19="High",0.9,IF('Fuzzy rules - User'!D19="Good",0.7,IF('Fuzzy rules - User'!D19="Moderate",0.5,IF('Fuzzy rules - User'!D19="Poor",0.3,IF('Fuzzy rules - User'!D19="Bad",0.1)))))</f>
        <v>0.7</v>
      </c>
    </row>
    <row r="19" spans="1:5" x14ac:dyDescent="0.25">
      <c r="A19">
        <f>IF('Fuzzy rules - User'!A20="VL",'Fuzzy rules - User'!$P$7,IF('Fuzzy rules - User'!A20="L",'Fuzzy rules - User'!$P$8,IF('Fuzzy rules - User'!A20="M",'Fuzzy rules - User'!$P$9,IF('Fuzzy rules - User'!A20="H",'Fuzzy rules - User'!$P$10,IF('Fuzzy rules - User'!A20="VH",'Fuzzy rules - User'!$P$11)))))</f>
        <v>2.5000000000000008E-2</v>
      </c>
      <c r="B19">
        <f>IF('Fuzzy rules - User'!B20="VS",'Fuzzy rules - User'!$P$14,IF('Fuzzy rules - User'!B20="S",'Fuzzy rules - User'!$P$15,IF('Fuzzy rules - User'!B20="M",'Fuzzy rules - User'!$P$16,IF('Fuzzy rules - User'!B20="D",'Fuzzy rules - User'!$P$17,IF('Fuzzy rules - User'!B20="VD",'Fuzzy rules - User'!$P$18)))))</f>
        <v>0.45</v>
      </c>
      <c r="C19">
        <f>IF('Fuzzy rules - User'!C20="SILT",'Fuzzy rules - User'!$P$20,IF('Fuzzy rules - User'!C20="SAND",'Fuzzy rules - User'!$P$21,IF('Fuzzy rules - User'!C20="FG",'Fuzzy rules - User'!$P$22,IF('Fuzzy rules - User'!C20="MG",'Fuzzy rules - User'!$P$23,IF('Fuzzy rules - User'!C20="LG",'Fuzzy rules - User'!$P$24,IF('Fuzzy rules - User'!C20="SS",'Fuzzy rules - User'!$P$25,IF('Fuzzy rules - User'!C20="LS",'Fuzzy rules - User'!$P$26,IF('Fuzzy rules - User'!C20="BO",'Fuzzy rules - User'!$P$27))))))))</f>
        <v>2.1999999999999999E-2</v>
      </c>
      <c r="D19">
        <v>15</v>
      </c>
      <c r="E19">
        <f>IF('Fuzzy rules - User'!D20="High",0.9,IF('Fuzzy rules - User'!D20="Good",0.7,IF('Fuzzy rules - User'!D20="Moderate",0.5,IF('Fuzzy rules - User'!D20="Poor",0.3,IF('Fuzzy rules - User'!D20="Bad",0.1)))))</f>
        <v>0.7</v>
      </c>
    </row>
    <row r="20" spans="1:5" x14ac:dyDescent="0.25">
      <c r="A20">
        <f>IF('Fuzzy rules - User'!A21="VL",'Fuzzy rules - User'!$P$7,IF('Fuzzy rules - User'!A21="L",'Fuzzy rules - User'!$P$8,IF('Fuzzy rules - User'!A21="M",'Fuzzy rules - User'!$P$9,IF('Fuzzy rules - User'!A21="H",'Fuzzy rules - User'!$P$10,IF('Fuzzy rules - User'!A21="VH",'Fuzzy rules - User'!$P$11)))))</f>
        <v>2.5000000000000008E-2</v>
      </c>
      <c r="B20">
        <f>IF('Fuzzy rules - User'!B21="VS",'Fuzzy rules - User'!$P$14,IF('Fuzzy rules - User'!B21="S",'Fuzzy rules - User'!$P$15,IF('Fuzzy rules - User'!B21="M",'Fuzzy rules - User'!$P$16,IF('Fuzzy rules - User'!B21="D",'Fuzzy rules - User'!$P$17,IF('Fuzzy rules - User'!B21="VD",'Fuzzy rules - User'!$P$18)))))</f>
        <v>0.45</v>
      </c>
      <c r="C20">
        <f>IF('Fuzzy rules - User'!C21="SILT",'Fuzzy rules - User'!$P$20,IF('Fuzzy rules - User'!C21="SAND",'Fuzzy rules - User'!$P$21,IF('Fuzzy rules - User'!C21="FG",'Fuzzy rules - User'!$P$22,IF('Fuzzy rules - User'!C21="MG",'Fuzzy rules - User'!$P$23,IF('Fuzzy rules - User'!C21="LG",'Fuzzy rules - User'!$P$24,IF('Fuzzy rules - User'!C21="SS",'Fuzzy rules - User'!$P$25,IF('Fuzzy rules - User'!C21="LS",'Fuzzy rules - User'!$P$26,IF('Fuzzy rules - User'!C21="BO",'Fuzzy rules - User'!$P$27))))))))</f>
        <v>2.4E-2</v>
      </c>
      <c r="D20">
        <v>15</v>
      </c>
      <c r="E20">
        <f>IF('Fuzzy rules - User'!D21="High",0.9,IF('Fuzzy rules - User'!D21="Good",0.7,IF('Fuzzy rules - User'!D21="Moderate",0.5,IF('Fuzzy rules - User'!D21="Poor",0.3,IF('Fuzzy rules - User'!D21="Bad",0.1)))))</f>
        <v>0.7</v>
      </c>
    </row>
    <row r="21" spans="1:5" x14ac:dyDescent="0.25">
      <c r="A21">
        <f>IF('Fuzzy rules - User'!A22="VL",'Fuzzy rules - User'!$P$7,IF('Fuzzy rules - User'!A22="L",'Fuzzy rules - User'!$P$8,IF('Fuzzy rules - User'!A22="M",'Fuzzy rules - User'!$P$9,IF('Fuzzy rules - User'!A22="H",'Fuzzy rules - User'!$P$10,IF('Fuzzy rules - User'!A22="VH",'Fuzzy rules - User'!$P$11)))))</f>
        <v>2.5000000000000008E-2</v>
      </c>
      <c r="B21">
        <f>IF('Fuzzy rules - User'!B22="VS",'Fuzzy rules - User'!$P$14,IF('Fuzzy rules - User'!B22="S",'Fuzzy rules - User'!$P$15,IF('Fuzzy rules - User'!B22="M",'Fuzzy rules - User'!$P$16,IF('Fuzzy rules - User'!B22="D",'Fuzzy rules - User'!$P$17,IF('Fuzzy rules - User'!B22="VD",'Fuzzy rules - User'!$P$18)))))</f>
        <v>0.45</v>
      </c>
      <c r="C21">
        <f>IF('Fuzzy rules - User'!C22="SILT",'Fuzzy rules - User'!$P$20,IF('Fuzzy rules - User'!C22="SAND",'Fuzzy rules - User'!$P$21,IF('Fuzzy rules - User'!C22="FG",'Fuzzy rules - User'!$P$22,IF('Fuzzy rules - User'!C22="MG",'Fuzzy rules - User'!$P$23,IF('Fuzzy rules - User'!C22="LG",'Fuzzy rules - User'!$P$24,IF('Fuzzy rules - User'!C22="SS",'Fuzzy rules - User'!$P$25,IF('Fuzzy rules - User'!C22="LS",'Fuzzy rules - User'!$P$26,IF('Fuzzy rules - User'!C22="BO",'Fuzzy rules - User'!$P$27))))))))</f>
        <v>2.5999999999999999E-2</v>
      </c>
      <c r="D21">
        <v>15</v>
      </c>
      <c r="E21">
        <f>IF('Fuzzy rules - User'!D22="High",0.9,IF('Fuzzy rules - User'!D22="Good",0.7,IF('Fuzzy rules - User'!D22="Moderate",0.5,IF('Fuzzy rules - User'!D22="Poor",0.3,IF('Fuzzy rules - User'!D22="Bad",0.1)))))</f>
        <v>0.7</v>
      </c>
    </row>
    <row r="22" spans="1:5" x14ac:dyDescent="0.25">
      <c r="A22">
        <f>IF('Fuzzy rules - User'!A23="VL",'Fuzzy rules - User'!$P$7,IF('Fuzzy rules - User'!A23="L",'Fuzzy rules - User'!$P$8,IF('Fuzzy rules - User'!A23="M",'Fuzzy rules - User'!$P$9,IF('Fuzzy rules - User'!A23="H",'Fuzzy rules - User'!$P$10,IF('Fuzzy rules - User'!A23="VH",'Fuzzy rules - User'!$P$11)))))</f>
        <v>2.5000000000000008E-2</v>
      </c>
      <c r="B22">
        <f>IF('Fuzzy rules - User'!B23="VS",'Fuzzy rules - User'!$P$14,IF('Fuzzy rules - User'!B23="S",'Fuzzy rules - User'!$P$15,IF('Fuzzy rules - User'!B23="M",'Fuzzy rules - User'!$P$16,IF('Fuzzy rules - User'!B23="D",'Fuzzy rules - User'!$P$17,IF('Fuzzy rules - User'!B23="VD",'Fuzzy rules - User'!$P$18)))))</f>
        <v>0.45</v>
      </c>
      <c r="C22">
        <f>IF('Fuzzy rules - User'!C23="SILT",'Fuzzy rules - User'!$P$20,IF('Fuzzy rules - User'!C23="SAND",'Fuzzy rules - User'!$P$21,IF('Fuzzy rules - User'!C23="FG",'Fuzzy rules - User'!$P$22,IF('Fuzzy rules - User'!C23="MG",'Fuzzy rules - User'!$P$23,IF('Fuzzy rules - User'!C23="LG",'Fuzzy rules - User'!$P$24,IF('Fuzzy rules - User'!C23="SS",'Fuzzy rules - User'!$P$25,IF('Fuzzy rules - User'!C23="LS",'Fuzzy rules - User'!$P$26,IF('Fuzzy rules - User'!C23="BO",'Fuzzy rules - User'!$P$27))))))))</f>
        <v>0.03</v>
      </c>
      <c r="D22">
        <v>15</v>
      </c>
      <c r="E22">
        <f>IF('Fuzzy rules - User'!D23="High",0.9,IF('Fuzzy rules - User'!D23="Good",0.7,IF('Fuzzy rules - User'!D23="Moderate",0.5,IF('Fuzzy rules - User'!D23="Poor",0.3,IF('Fuzzy rules - User'!D23="Bad",0.1)))))</f>
        <v>0.7</v>
      </c>
    </row>
    <row r="23" spans="1:5" x14ac:dyDescent="0.25">
      <c r="A23">
        <f>IF('Fuzzy rules - User'!A24="VL",'Fuzzy rules - User'!$P$7,IF('Fuzzy rules - User'!A24="L",'Fuzzy rules - User'!$P$8,IF('Fuzzy rules - User'!A24="M",'Fuzzy rules - User'!$P$9,IF('Fuzzy rules - User'!A24="H",'Fuzzy rules - User'!$P$10,IF('Fuzzy rules - User'!A24="VH",'Fuzzy rules - User'!$P$11)))))</f>
        <v>2.5000000000000008E-2</v>
      </c>
      <c r="B23">
        <f>IF('Fuzzy rules - User'!B24="VS",'Fuzzy rules - User'!$P$14,IF('Fuzzy rules - User'!B24="S",'Fuzzy rules - User'!$P$15,IF('Fuzzy rules - User'!B24="M",'Fuzzy rules - User'!$P$16,IF('Fuzzy rules - User'!B24="D",'Fuzzy rules - User'!$P$17,IF('Fuzzy rules - User'!B24="VD",'Fuzzy rules - User'!$P$18)))))</f>
        <v>0.45</v>
      </c>
      <c r="C23">
        <f>IF('Fuzzy rules - User'!C24="SILT",'Fuzzy rules - User'!$P$20,IF('Fuzzy rules - User'!C24="SAND",'Fuzzy rules - User'!$P$21,IF('Fuzzy rules - User'!C24="FG",'Fuzzy rules - User'!$P$22,IF('Fuzzy rules - User'!C24="MG",'Fuzzy rules - User'!$P$23,IF('Fuzzy rules - User'!C24="LG",'Fuzzy rules - User'!$P$24,IF('Fuzzy rules - User'!C24="SS",'Fuzzy rules - User'!$P$25,IF('Fuzzy rules - User'!C24="LS",'Fuzzy rules - User'!$P$26,IF('Fuzzy rules - User'!C24="BO",'Fuzzy rules - User'!$P$27))))))))</f>
        <v>0.04</v>
      </c>
      <c r="D23">
        <v>15</v>
      </c>
      <c r="E23">
        <f>IF('Fuzzy rules - User'!D24="High",0.9,IF('Fuzzy rules - User'!D24="Good",0.7,IF('Fuzzy rules - User'!D24="Moderate",0.5,IF('Fuzzy rules - User'!D24="Poor",0.3,IF('Fuzzy rules - User'!D24="Bad",0.1)))))</f>
        <v>0.7</v>
      </c>
    </row>
    <row r="24" spans="1:5" x14ac:dyDescent="0.25">
      <c r="A24">
        <f>IF('Fuzzy rules - User'!A25="VL",'Fuzzy rules - User'!$P$7,IF('Fuzzy rules - User'!A25="L",'Fuzzy rules - User'!$P$8,IF('Fuzzy rules - User'!A25="M",'Fuzzy rules - User'!$P$9,IF('Fuzzy rules - User'!A25="H",'Fuzzy rules - User'!$P$10,IF('Fuzzy rules - User'!A25="VH",'Fuzzy rules - User'!$P$11)))))</f>
        <v>2.5000000000000008E-2</v>
      </c>
      <c r="B24">
        <f>IF('Fuzzy rules - User'!B25="VS",'Fuzzy rules - User'!$P$14,IF('Fuzzy rules - User'!B25="S",'Fuzzy rules - User'!$P$15,IF('Fuzzy rules - User'!B25="M",'Fuzzy rules - User'!$P$16,IF('Fuzzy rules - User'!B25="D",'Fuzzy rules - User'!$P$17,IF('Fuzzy rules - User'!B25="VD",'Fuzzy rules - User'!$P$18)))))</f>
        <v>0.45</v>
      </c>
      <c r="C24">
        <f>IF('Fuzzy rules - User'!C25="SILT",'Fuzzy rules - User'!$P$20,IF('Fuzzy rules - User'!C25="SAND",'Fuzzy rules - User'!$P$21,IF('Fuzzy rules - User'!C25="FG",'Fuzzy rules - User'!$P$22,IF('Fuzzy rules - User'!C25="MG",'Fuzzy rules - User'!$P$23,IF('Fuzzy rules - User'!C25="LG",'Fuzzy rules - User'!$P$24,IF('Fuzzy rules - User'!C25="SS",'Fuzzy rules - User'!$P$25,IF('Fuzzy rules - User'!C25="LS",'Fuzzy rules - User'!$P$26,IF('Fuzzy rules - User'!C25="BO",'Fuzzy rules - User'!$P$27))))))))</f>
        <v>0.05</v>
      </c>
      <c r="D24">
        <v>15</v>
      </c>
      <c r="E24">
        <f>IF('Fuzzy rules - User'!D25="High",0.9,IF('Fuzzy rules - User'!D25="Good",0.7,IF('Fuzzy rules - User'!D25="Moderate",0.5,IF('Fuzzy rules - User'!D25="Poor",0.3,IF('Fuzzy rules - User'!D25="Bad",0.1)))))</f>
        <v>0.7</v>
      </c>
    </row>
    <row r="25" spans="1:5" x14ac:dyDescent="0.25">
      <c r="A25">
        <f>IF('Fuzzy rules - User'!A26="VL",'Fuzzy rules - User'!$P$7,IF('Fuzzy rules - User'!A26="L",'Fuzzy rules - User'!$P$8,IF('Fuzzy rules - User'!A26="M",'Fuzzy rules - User'!$P$9,IF('Fuzzy rules - User'!A26="H",'Fuzzy rules - User'!$P$10,IF('Fuzzy rules - User'!A26="VH",'Fuzzy rules - User'!$P$11)))))</f>
        <v>2.5000000000000008E-2</v>
      </c>
      <c r="B25">
        <f>IF('Fuzzy rules - User'!B26="VS",'Fuzzy rules - User'!$P$14,IF('Fuzzy rules - User'!B26="S",'Fuzzy rules - User'!$P$15,IF('Fuzzy rules - User'!B26="M",'Fuzzy rules - User'!$P$16,IF('Fuzzy rules - User'!B26="D",'Fuzzy rules - User'!$P$17,IF('Fuzzy rules - User'!B26="VD",'Fuzzy rules - User'!$P$18)))))</f>
        <v>0.45</v>
      </c>
      <c r="C25">
        <f>IF('Fuzzy rules - User'!C26="SILT",'Fuzzy rules - User'!$P$20,IF('Fuzzy rules - User'!C26="SAND",'Fuzzy rules - User'!$P$21,IF('Fuzzy rules - User'!C26="FG",'Fuzzy rules - User'!$P$22,IF('Fuzzy rules - User'!C26="MG",'Fuzzy rules - User'!$P$23,IF('Fuzzy rules - User'!C26="LG",'Fuzzy rules - User'!$P$24,IF('Fuzzy rules - User'!C26="SS",'Fuzzy rules - User'!$P$25,IF('Fuzzy rules - User'!C26="LS",'Fuzzy rules - User'!$P$26,IF('Fuzzy rules - User'!C26="BO",'Fuzzy rules - User'!$P$27))))))))</f>
        <v>7.0000000000000007E-2</v>
      </c>
      <c r="D25">
        <v>15</v>
      </c>
      <c r="E25">
        <f>IF('Fuzzy rules - User'!D26="High",0.9,IF('Fuzzy rules - User'!D26="Good",0.7,IF('Fuzzy rules - User'!D26="Moderate",0.5,IF('Fuzzy rules - User'!D26="Poor",0.3,IF('Fuzzy rules - User'!D26="Bad",0.1)))))</f>
        <v>0.7</v>
      </c>
    </row>
    <row r="26" spans="1:5" x14ac:dyDescent="0.25">
      <c r="A26">
        <f>IF('Fuzzy rules - User'!A27="VL",'Fuzzy rules - User'!$P$7,IF('Fuzzy rules - User'!A27="L",'Fuzzy rules - User'!$P$8,IF('Fuzzy rules - User'!A27="M",'Fuzzy rules - User'!$P$9,IF('Fuzzy rules - User'!A27="H",'Fuzzy rules - User'!$P$10,IF('Fuzzy rules - User'!A27="VH",'Fuzzy rules - User'!$P$11)))))</f>
        <v>2.5000000000000008E-2</v>
      </c>
      <c r="B26">
        <f>IF('Fuzzy rules - User'!B27="VS",'Fuzzy rules - User'!$P$14,IF('Fuzzy rules - User'!B27="S",'Fuzzy rules - User'!$P$15,IF('Fuzzy rules - User'!B27="M",'Fuzzy rules - User'!$P$16,IF('Fuzzy rules - User'!B27="D",'Fuzzy rules - User'!$P$17,IF('Fuzzy rules - User'!B27="VD",'Fuzzy rules - User'!$P$18)))))</f>
        <v>0.64999999999999991</v>
      </c>
      <c r="C26">
        <f>IF('Fuzzy rules - User'!C27="SILT",'Fuzzy rules - User'!$P$20,IF('Fuzzy rules - User'!C27="SAND",'Fuzzy rules - User'!$P$21,IF('Fuzzy rules - User'!C27="FG",'Fuzzy rules - User'!$P$22,IF('Fuzzy rules - User'!C27="MG",'Fuzzy rules - User'!$P$23,IF('Fuzzy rules - User'!C27="LG",'Fuzzy rules - User'!$P$24,IF('Fuzzy rules - User'!C27="SS",'Fuzzy rules - User'!$P$25,IF('Fuzzy rules - User'!C27="LS",'Fuzzy rules - User'!$P$26,IF('Fuzzy rules - User'!C27="BO",'Fuzzy rules - User'!$P$27))))))))</f>
        <v>0.02</v>
      </c>
      <c r="D26">
        <v>15</v>
      </c>
      <c r="E26">
        <f>IF('Fuzzy rules - User'!D27="High",0.9,IF('Fuzzy rules - User'!D27="Good",0.7,IF('Fuzzy rules - User'!D27="Moderate",0.5,IF('Fuzzy rules - User'!D27="Poor",0.3,IF('Fuzzy rules - User'!D27="Bad",0.1)))))</f>
        <v>0.7</v>
      </c>
    </row>
    <row r="27" spans="1:5" x14ac:dyDescent="0.25">
      <c r="A27">
        <f>IF('Fuzzy rules - User'!A28="VL",'Fuzzy rules - User'!$P$7,IF('Fuzzy rules - User'!A28="L",'Fuzzy rules - User'!$P$8,IF('Fuzzy rules - User'!A28="M",'Fuzzy rules - User'!$P$9,IF('Fuzzy rules - User'!A28="H",'Fuzzy rules - User'!$P$10,IF('Fuzzy rules - User'!A28="VH",'Fuzzy rules - User'!$P$11)))))</f>
        <v>2.5000000000000008E-2</v>
      </c>
      <c r="B27">
        <f>IF('Fuzzy rules - User'!B28="VS",'Fuzzy rules - User'!$P$14,IF('Fuzzy rules - User'!B28="S",'Fuzzy rules - User'!$P$15,IF('Fuzzy rules - User'!B28="M",'Fuzzy rules - User'!$P$16,IF('Fuzzy rules - User'!B28="D",'Fuzzy rules - User'!$P$17,IF('Fuzzy rules - User'!B28="VD",'Fuzzy rules - User'!$P$18)))))</f>
        <v>0.64999999999999991</v>
      </c>
      <c r="C27">
        <f>IF('Fuzzy rules - User'!C28="SILT",'Fuzzy rules - User'!$P$20,IF('Fuzzy rules - User'!C28="SAND",'Fuzzy rules - User'!$P$21,IF('Fuzzy rules - User'!C28="FG",'Fuzzy rules - User'!$P$22,IF('Fuzzy rules - User'!C28="MG",'Fuzzy rules - User'!$P$23,IF('Fuzzy rules - User'!C28="LG",'Fuzzy rules - User'!$P$24,IF('Fuzzy rules - User'!C28="SS",'Fuzzy rules - User'!$P$25,IF('Fuzzy rules - User'!C28="LS",'Fuzzy rules - User'!$P$26,IF('Fuzzy rules - User'!C28="BO",'Fuzzy rules - User'!$P$27))))))))</f>
        <v>2.1999999999999999E-2</v>
      </c>
      <c r="D27">
        <v>15</v>
      </c>
      <c r="E27">
        <f>IF('Fuzzy rules - User'!D28="High",0.9,IF('Fuzzy rules - User'!D28="Good",0.7,IF('Fuzzy rules - User'!D28="Moderate",0.5,IF('Fuzzy rules - User'!D28="Poor",0.3,IF('Fuzzy rules - User'!D28="Bad",0.1)))))</f>
        <v>0.5</v>
      </c>
    </row>
    <row r="28" spans="1:5" x14ac:dyDescent="0.25">
      <c r="A28">
        <f>IF('Fuzzy rules - User'!A29="VL",'Fuzzy rules - User'!$P$7,IF('Fuzzy rules - User'!A29="L",'Fuzzy rules - User'!$P$8,IF('Fuzzy rules - User'!A29="M",'Fuzzy rules - User'!$P$9,IF('Fuzzy rules - User'!A29="H",'Fuzzy rules - User'!$P$10,IF('Fuzzy rules - User'!A29="VH",'Fuzzy rules - User'!$P$11)))))</f>
        <v>2.5000000000000008E-2</v>
      </c>
      <c r="B28">
        <f>IF('Fuzzy rules - User'!B29="VS",'Fuzzy rules - User'!$P$14,IF('Fuzzy rules - User'!B29="S",'Fuzzy rules - User'!$P$15,IF('Fuzzy rules - User'!B29="M",'Fuzzy rules - User'!$P$16,IF('Fuzzy rules - User'!B29="D",'Fuzzy rules - User'!$P$17,IF('Fuzzy rules - User'!B29="VD",'Fuzzy rules - User'!$P$18)))))</f>
        <v>0.64999999999999991</v>
      </c>
      <c r="C28">
        <f>IF('Fuzzy rules - User'!C29="SILT",'Fuzzy rules - User'!$P$20,IF('Fuzzy rules - User'!C29="SAND",'Fuzzy rules - User'!$P$21,IF('Fuzzy rules - User'!C29="FG",'Fuzzy rules - User'!$P$22,IF('Fuzzy rules - User'!C29="MG",'Fuzzy rules - User'!$P$23,IF('Fuzzy rules - User'!C29="LG",'Fuzzy rules - User'!$P$24,IF('Fuzzy rules - User'!C29="SS",'Fuzzy rules - User'!$P$25,IF('Fuzzy rules - User'!C29="LS",'Fuzzy rules - User'!$P$26,IF('Fuzzy rules - User'!C29="BO",'Fuzzy rules - User'!$P$27))))))))</f>
        <v>2.4E-2</v>
      </c>
      <c r="D28">
        <v>15</v>
      </c>
      <c r="E28">
        <f>IF('Fuzzy rules - User'!D29="High",0.9,IF('Fuzzy rules - User'!D29="Good",0.7,IF('Fuzzy rules - User'!D29="Moderate",0.5,IF('Fuzzy rules - User'!D29="Poor",0.3,IF('Fuzzy rules - User'!D29="Bad",0.1)))))</f>
        <v>0.5</v>
      </c>
    </row>
    <row r="29" spans="1:5" x14ac:dyDescent="0.25">
      <c r="A29">
        <f>IF('Fuzzy rules - User'!A30="VL",'Fuzzy rules - User'!$P$7,IF('Fuzzy rules - User'!A30="L",'Fuzzy rules - User'!$P$8,IF('Fuzzy rules - User'!A30="M",'Fuzzy rules - User'!$P$9,IF('Fuzzy rules - User'!A30="H",'Fuzzy rules - User'!$P$10,IF('Fuzzy rules - User'!A30="VH",'Fuzzy rules - User'!$P$11)))))</f>
        <v>2.5000000000000008E-2</v>
      </c>
      <c r="B29">
        <f>IF('Fuzzy rules - User'!B30="VS",'Fuzzy rules - User'!$P$14,IF('Fuzzy rules - User'!B30="S",'Fuzzy rules - User'!$P$15,IF('Fuzzy rules - User'!B30="M",'Fuzzy rules - User'!$P$16,IF('Fuzzy rules - User'!B30="D",'Fuzzy rules - User'!$P$17,IF('Fuzzy rules - User'!B30="VD",'Fuzzy rules - User'!$P$18)))))</f>
        <v>0.64999999999999991</v>
      </c>
      <c r="C29">
        <f>IF('Fuzzy rules - User'!C30="SILT",'Fuzzy rules - User'!$P$20,IF('Fuzzy rules - User'!C30="SAND",'Fuzzy rules - User'!$P$21,IF('Fuzzy rules - User'!C30="FG",'Fuzzy rules - User'!$P$22,IF('Fuzzy rules - User'!C30="MG",'Fuzzy rules - User'!$P$23,IF('Fuzzy rules - User'!C30="LG",'Fuzzy rules - User'!$P$24,IF('Fuzzy rules - User'!C30="SS",'Fuzzy rules - User'!$P$25,IF('Fuzzy rules - User'!C30="LS",'Fuzzy rules - User'!$P$26,IF('Fuzzy rules - User'!C30="BO",'Fuzzy rules - User'!$P$27))))))))</f>
        <v>2.5999999999999999E-2</v>
      </c>
      <c r="D29">
        <v>15</v>
      </c>
      <c r="E29">
        <f>IF('Fuzzy rules - User'!D30="High",0.9,IF('Fuzzy rules - User'!D30="Good",0.7,IF('Fuzzy rules - User'!D30="Moderate",0.5,IF('Fuzzy rules - User'!D30="Poor",0.3,IF('Fuzzy rules - User'!D30="Bad",0.1)))))</f>
        <v>0.5</v>
      </c>
    </row>
    <row r="30" spans="1:5" x14ac:dyDescent="0.25">
      <c r="A30">
        <f>IF('Fuzzy rules - User'!A31="VL",'Fuzzy rules - User'!$P$7,IF('Fuzzy rules - User'!A31="L",'Fuzzy rules - User'!$P$8,IF('Fuzzy rules - User'!A31="M",'Fuzzy rules - User'!$P$9,IF('Fuzzy rules - User'!A31="H",'Fuzzy rules - User'!$P$10,IF('Fuzzy rules - User'!A31="VH",'Fuzzy rules - User'!$P$11)))))</f>
        <v>2.5000000000000008E-2</v>
      </c>
      <c r="B30">
        <f>IF('Fuzzy rules - User'!B31="VS",'Fuzzy rules - User'!$P$14,IF('Fuzzy rules - User'!B31="S",'Fuzzy rules - User'!$P$15,IF('Fuzzy rules - User'!B31="M",'Fuzzy rules - User'!$P$16,IF('Fuzzy rules - User'!B31="D",'Fuzzy rules - User'!$P$17,IF('Fuzzy rules - User'!B31="VD",'Fuzzy rules - User'!$P$18)))))</f>
        <v>0.64999999999999991</v>
      </c>
      <c r="C30">
        <f>IF('Fuzzy rules - User'!C31="SILT",'Fuzzy rules - User'!$P$20,IF('Fuzzy rules - User'!C31="SAND",'Fuzzy rules - User'!$P$21,IF('Fuzzy rules - User'!C31="FG",'Fuzzy rules - User'!$P$22,IF('Fuzzy rules - User'!C31="MG",'Fuzzy rules - User'!$P$23,IF('Fuzzy rules - User'!C31="LG",'Fuzzy rules - User'!$P$24,IF('Fuzzy rules - User'!C31="SS",'Fuzzy rules - User'!$P$25,IF('Fuzzy rules - User'!C31="LS",'Fuzzy rules - User'!$P$26,IF('Fuzzy rules - User'!C31="BO",'Fuzzy rules - User'!$P$27))))))))</f>
        <v>0.03</v>
      </c>
      <c r="D30">
        <v>15</v>
      </c>
      <c r="E30">
        <f>IF('Fuzzy rules - User'!D31="High",0.9,IF('Fuzzy rules - User'!D31="Good",0.7,IF('Fuzzy rules - User'!D31="Moderate",0.5,IF('Fuzzy rules - User'!D31="Poor",0.3,IF('Fuzzy rules - User'!D31="Bad",0.1)))))</f>
        <v>0.5</v>
      </c>
    </row>
    <row r="31" spans="1:5" x14ac:dyDescent="0.25">
      <c r="A31">
        <f>IF('Fuzzy rules - User'!A32="VL",'Fuzzy rules - User'!$P$7,IF('Fuzzy rules - User'!A32="L",'Fuzzy rules - User'!$P$8,IF('Fuzzy rules - User'!A32="M",'Fuzzy rules - User'!$P$9,IF('Fuzzy rules - User'!A32="H",'Fuzzy rules - User'!$P$10,IF('Fuzzy rules - User'!A32="VH",'Fuzzy rules - User'!$P$11)))))</f>
        <v>2.5000000000000008E-2</v>
      </c>
      <c r="B31">
        <f>IF('Fuzzy rules - User'!B32="VS",'Fuzzy rules - User'!$P$14,IF('Fuzzy rules - User'!B32="S",'Fuzzy rules - User'!$P$15,IF('Fuzzy rules - User'!B32="M",'Fuzzy rules - User'!$P$16,IF('Fuzzy rules - User'!B32="D",'Fuzzy rules - User'!$P$17,IF('Fuzzy rules - User'!B32="VD",'Fuzzy rules - User'!$P$18)))))</f>
        <v>0.64999999999999991</v>
      </c>
      <c r="C31">
        <f>IF('Fuzzy rules - User'!C32="SILT",'Fuzzy rules - User'!$P$20,IF('Fuzzy rules - User'!C32="SAND",'Fuzzy rules - User'!$P$21,IF('Fuzzy rules - User'!C32="FG",'Fuzzy rules - User'!$P$22,IF('Fuzzy rules - User'!C32="MG",'Fuzzy rules - User'!$P$23,IF('Fuzzy rules - User'!C32="LG",'Fuzzy rules - User'!$P$24,IF('Fuzzy rules - User'!C32="SS",'Fuzzy rules - User'!$P$25,IF('Fuzzy rules - User'!C32="LS",'Fuzzy rules - User'!$P$26,IF('Fuzzy rules - User'!C32="BO",'Fuzzy rules - User'!$P$27))))))))</f>
        <v>0.04</v>
      </c>
      <c r="D31">
        <v>15</v>
      </c>
      <c r="E31">
        <f>IF('Fuzzy rules - User'!D32="High",0.9,IF('Fuzzy rules - User'!D32="Good",0.7,IF('Fuzzy rules - User'!D32="Moderate",0.5,IF('Fuzzy rules - User'!D32="Poor",0.3,IF('Fuzzy rules - User'!D32="Bad",0.1)))))</f>
        <v>0.5</v>
      </c>
    </row>
    <row r="32" spans="1:5" x14ac:dyDescent="0.25">
      <c r="A32">
        <f>IF('Fuzzy rules - User'!A33="VL",'Fuzzy rules - User'!$P$7,IF('Fuzzy rules - User'!A33="L",'Fuzzy rules - User'!$P$8,IF('Fuzzy rules - User'!A33="M",'Fuzzy rules - User'!$P$9,IF('Fuzzy rules - User'!A33="H",'Fuzzy rules - User'!$P$10,IF('Fuzzy rules - User'!A33="VH",'Fuzzy rules - User'!$P$11)))))</f>
        <v>2.5000000000000008E-2</v>
      </c>
      <c r="B32">
        <f>IF('Fuzzy rules - User'!B33="VS",'Fuzzy rules - User'!$P$14,IF('Fuzzy rules - User'!B33="S",'Fuzzy rules - User'!$P$15,IF('Fuzzy rules - User'!B33="M",'Fuzzy rules - User'!$P$16,IF('Fuzzy rules - User'!B33="D",'Fuzzy rules - User'!$P$17,IF('Fuzzy rules - User'!B33="VD",'Fuzzy rules - User'!$P$18)))))</f>
        <v>0.64999999999999991</v>
      </c>
      <c r="C32">
        <f>IF('Fuzzy rules - User'!C33="SILT",'Fuzzy rules - User'!$P$20,IF('Fuzzy rules - User'!C33="SAND",'Fuzzy rules - User'!$P$21,IF('Fuzzy rules - User'!C33="FG",'Fuzzy rules - User'!$P$22,IF('Fuzzy rules - User'!C33="MG",'Fuzzy rules - User'!$P$23,IF('Fuzzy rules - User'!C33="LG",'Fuzzy rules - User'!$P$24,IF('Fuzzy rules - User'!C33="SS",'Fuzzy rules - User'!$P$25,IF('Fuzzy rules - User'!C33="LS",'Fuzzy rules - User'!$P$26,IF('Fuzzy rules - User'!C33="BO",'Fuzzy rules - User'!$P$27))))))))</f>
        <v>0.05</v>
      </c>
      <c r="D32">
        <v>15</v>
      </c>
      <c r="E32">
        <f>IF('Fuzzy rules - User'!D33="High",0.9,IF('Fuzzy rules - User'!D33="Good",0.7,IF('Fuzzy rules - User'!D33="Moderate",0.5,IF('Fuzzy rules - User'!D33="Poor",0.3,IF('Fuzzy rules - User'!D33="Bad",0.1)))))</f>
        <v>0.5</v>
      </c>
    </row>
    <row r="33" spans="1:5" x14ac:dyDescent="0.25">
      <c r="A33">
        <f>IF('Fuzzy rules - User'!A34="VL",'Fuzzy rules - User'!$P$7,IF('Fuzzy rules - User'!A34="L",'Fuzzy rules - User'!$P$8,IF('Fuzzy rules - User'!A34="M",'Fuzzy rules - User'!$P$9,IF('Fuzzy rules - User'!A34="H",'Fuzzy rules - User'!$P$10,IF('Fuzzy rules - User'!A34="VH",'Fuzzy rules - User'!$P$11)))))</f>
        <v>2.5000000000000008E-2</v>
      </c>
      <c r="B33">
        <f>IF('Fuzzy rules - User'!B34="VS",'Fuzzy rules - User'!$P$14,IF('Fuzzy rules - User'!B34="S",'Fuzzy rules - User'!$P$15,IF('Fuzzy rules - User'!B34="M",'Fuzzy rules - User'!$P$16,IF('Fuzzy rules - User'!B34="D",'Fuzzy rules - User'!$P$17,IF('Fuzzy rules - User'!B34="VD",'Fuzzy rules - User'!$P$18)))))</f>
        <v>0.64999999999999991</v>
      </c>
      <c r="C33">
        <f>IF('Fuzzy rules - User'!C34="SILT",'Fuzzy rules - User'!$P$20,IF('Fuzzy rules - User'!C34="SAND",'Fuzzy rules - User'!$P$21,IF('Fuzzy rules - User'!C34="FG",'Fuzzy rules - User'!$P$22,IF('Fuzzy rules - User'!C34="MG",'Fuzzy rules - User'!$P$23,IF('Fuzzy rules - User'!C34="LG",'Fuzzy rules - User'!$P$24,IF('Fuzzy rules - User'!C34="SS",'Fuzzy rules - User'!$P$25,IF('Fuzzy rules - User'!C34="LS",'Fuzzy rules - User'!$P$26,IF('Fuzzy rules - User'!C34="BO",'Fuzzy rules - User'!$P$27))))))))</f>
        <v>7.0000000000000007E-2</v>
      </c>
      <c r="D33">
        <v>15</v>
      </c>
      <c r="E33">
        <f>IF('Fuzzy rules - User'!D34="High",0.9,IF('Fuzzy rules - User'!D34="Good",0.7,IF('Fuzzy rules - User'!D34="Moderate",0.5,IF('Fuzzy rules - User'!D34="Poor",0.3,IF('Fuzzy rules - User'!D34="Bad",0.1)))))</f>
        <v>0.5</v>
      </c>
    </row>
    <row r="34" spans="1:5" x14ac:dyDescent="0.25">
      <c r="A34">
        <f>IF('Fuzzy rules - User'!A35="VL",'Fuzzy rules - User'!$P$7,IF('Fuzzy rules - User'!A35="L",'Fuzzy rules - User'!$P$8,IF('Fuzzy rules - User'!A35="M",'Fuzzy rules - User'!$P$9,IF('Fuzzy rules - User'!A35="H",'Fuzzy rules - User'!$P$10,IF('Fuzzy rules - User'!A35="VH",'Fuzzy rules - User'!$P$11)))))</f>
        <v>2.5000000000000008E-2</v>
      </c>
      <c r="B34">
        <f>IF('Fuzzy rules - User'!B35="VS",'Fuzzy rules - User'!$P$14,IF('Fuzzy rules - User'!B35="S",'Fuzzy rules - User'!$P$15,IF('Fuzzy rules - User'!B35="M",'Fuzzy rules - User'!$P$16,IF('Fuzzy rules - User'!B35="D",'Fuzzy rules - User'!$P$17,IF('Fuzzy rules - User'!B35="VD",'Fuzzy rules - User'!$P$18)))))</f>
        <v>0.92500000000000004</v>
      </c>
      <c r="C34">
        <f>IF('Fuzzy rules - User'!C35="SILT",'Fuzzy rules - User'!$P$20,IF('Fuzzy rules - User'!C35="SAND",'Fuzzy rules - User'!$P$21,IF('Fuzzy rules - User'!C35="FG",'Fuzzy rules - User'!$P$22,IF('Fuzzy rules - User'!C35="MG",'Fuzzy rules - User'!$P$23,IF('Fuzzy rules - User'!C35="LG",'Fuzzy rules - User'!$P$24,IF('Fuzzy rules - User'!C35="SS",'Fuzzy rules - User'!$P$25,IF('Fuzzy rules - User'!C35="LS",'Fuzzy rules - User'!$P$26,IF('Fuzzy rules - User'!C35="BO",'Fuzzy rules - User'!$P$27))))))))</f>
        <v>0.02</v>
      </c>
      <c r="D34">
        <v>15</v>
      </c>
      <c r="E34">
        <f>IF('Fuzzy rules - User'!D35="High",0.9,IF('Fuzzy rules - User'!D35="Good",0.7,IF('Fuzzy rules - User'!D35="Moderate",0.5,IF('Fuzzy rules - User'!D35="Poor",0.3,IF('Fuzzy rules - User'!D35="Bad",0.1)))))</f>
        <v>0.5</v>
      </c>
    </row>
    <row r="35" spans="1:5" x14ac:dyDescent="0.25">
      <c r="A35">
        <f>IF('Fuzzy rules - User'!A36="VL",'Fuzzy rules - User'!$P$7,IF('Fuzzy rules - User'!A36="L",'Fuzzy rules - User'!$P$8,IF('Fuzzy rules - User'!A36="M",'Fuzzy rules - User'!$P$9,IF('Fuzzy rules - User'!A36="H",'Fuzzy rules - User'!$P$10,IF('Fuzzy rules - User'!A36="VH",'Fuzzy rules - User'!$P$11)))))</f>
        <v>2.5000000000000008E-2</v>
      </c>
      <c r="B35">
        <f>IF('Fuzzy rules - User'!B36="VS",'Fuzzy rules - User'!$P$14,IF('Fuzzy rules - User'!B36="S",'Fuzzy rules - User'!$P$15,IF('Fuzzy rules - User'!B36="M",'Fuzzy rules - User'!$P$16,IF('Fuzzy rules - User'!B36="D",'Fuzzy rules - User'!$P$17,IF('Fuzzy rules - User'!B36="VD",'Fuzzy rules - User'!$P$18)))))</f>
        <v>0.92500000000000004</v>
      </c>
      <c r="C35">
        <f>IF('Fuzzy rules - User'!C36="SILT",'Fuzzy rules - User'!$P$20,IF('Fuzzy rules - User'!C36="SAND",'Fuzzy rules - User'!$P$21,IF('Fuzzy rules - User'!C36="FG",'Fuzzy rules - User'!$P$22,IF('Fuzzy rules - User'!C36="MG",'Fuzzy rules - User'!$P$23,IF('Fuzzy rules - User'!C36="LG",'Fuzzy rules - User'!$P$24,IF('Fuzzy rules - User'!C36="SS",'Fuzzy rules - User'!$P$25,IF('Fuzzy rules - User'!C36="LS",'Fuzzy rules - User'!$P$26,IF('Fuzzy rules - User'!C36="BO",'Fuzzy rules - User'!$P$27))))))))</f>
        <v>2.1999999999999999E-2</v>
      </c>
      <c r="D35">
        <v>15</v>
      </c>
      <c r="E35">
        <f>IF('Fuzzy rules - User'!D36="High",0.9,IF('Fuzzy rules - User'!D36="Good",0.7,IF('Fuzzy rules - User'!D36="Moderate",0.5,IF('Fuzzy rules - User'!D36="Poor",0.3,IF('Fuzzy rules - User'!D36="Bad",0.1)))))</f>
        <v>0.5</v>
      </c>
    </row>
    <row r="36" spans="1:5" x14ac:dyDescent="0.25">
      <c r="A36">
        <f>IF('Fuzzy rules - User'!A37="VL",'Fuzzy rules - User'!$P$7,IF('Fuzzy rules - User'!A37="L",'Fuzzy rules - User'!$P$8,IF('Fuzzy rules - User'!A37="M",'Fuzzy rules - User'!$P$9,IF('Fuzzy rules - User'!A37="H",'Fuzzy rules - User'!$P$10,IF('Fuzzy rules - User'!A37="VH",'Fuzzy rules - User'!$P$11)))))</f>
        <v>2.5000000000000008E-2</v>
      </c>
      <c r="B36">
        <f>IF('Fuzzy rules - User'!B37="VS",'Fuzzy rules - User'!$P$14,IF('Fuzzy rules - User'!B37="S",'Fuzzy rules - User'!$P$15,IF('Fuzzy rules - User'!B37="M",'Fuzzy rules - User'!$P$16,IF('Fuzzy rules - User'!B37="D",'Fuzzy rules - User'!$P$17,IF('Fuzzy rules - User'!B37="VD",'Fuzzy rules - User'!$P$18)))))</f>
        <v>0.92500000000000004</v>
      </c>
      <c r="C36">
        <f>IF('Fuzzy rules - User'!C37="SILT",'Fuzzy rules - User'!$P$20,IF('Fuzzy rules - User'!C37="SAND",'Fuzzy rules - User'!$P$21,IF('Fuzzy rules - User'!C37="FG",'Fuzzy rules - User'!$P$22,IF('Fuzzy rules - User'!C37="MG",'Fuzzy rules - User'!$P$23,IF('Fuzzy rules - User'!C37="LG",'Fuzzy rules - User'!$P$24,IF('Fuzzy rules - User'!C37="SS",'Fuzzy rules - User'!$P$25,IF('Fuzzy rules - User'!C37="LS",'Fuzzy rules - User'!$P$26,IF('Fuzzy rules - User'!C37="BO",'Fuzzy rules - User'!$P$27))))))))</f>
        <v>2.4E-2</v>
      </c>
      <c r="D36">
        <v>15</v>
      </c>
      <c r="E36">
        <f>IF('Fuzzy rules - User'!D37="High",0.9,IF('Fuzzy rules - User'!D37="Good",0.7,IF('Fuzzy rules - User'!D37="Moderate",0.5,IF('Fuzzy rules - User'!D37="Poor",0.3,IF('Fuzzy rules - User'!D37="Bad",0.1)))))</f>
        <v>0.5</v>
      </c>
    </row>
    <row r="37" spans="1:5" x14ac:dyDescent="0.25">
      <c r="A37">
        <f>IF('Fuzzy rules - User'!A38="VL",'Fuzzy rules - User'!$P$7,IF('Fuzzy rules - User'!A38="L",'Fuzzy rules - User'!$P$8,IF('Fuzzy rules - User'!A38="M",'Fuzzy rules - User'!$P$9,IF('Fuzzy rules - User'!A38="H",'Fuzzy rules - User'!$P$10,IF('Fuzzy rules - User'!A38="VH",'Fuzzy rules - User'!$P$11)))))</f>
        <v>2.5000000000000008E-2</v>
      </c>
      <c r="B37">
        <f>IF('Fuzzy rules - User'!B38="VS",'Fuzzy rules - User'!$P$14,IF('Fuzzy rules - User'!B38="S",'Fuzzy rules - User'!$P$15,IF('Fuzzy rules - User'!B38="M",'Fuzzy rules - User'!$P$16,IF('Fuzzy rules - User'!B38="D",'Fuzzy rules - User'!$P$17,IF('Fuzzy rules - User'!B38="VD",'Fuzzy rules - User'!$P$18)))))</f>
        <v>0.92500000000000004</v>
      </c>
      <c r="C37">
        <f>IF('Fuzzy rules - User'!C38="SILT",'Fuzzy rules - User'!$P$20,IF('Fuzzy rules - User'!C38="SAND",'Fuzzy rules - User'!$P$21,IF('Fuzzy rules - User'!C38="FG",'Fuzzy rules - User'!$P$22,IF('Fuzzy rules - User'!C38="MG",'Fuzzy rules - User'!$P$23,IF('Fuzzy rules - User'!C38="LG",'Fuzzy rules - User'!$P$24,IF('Fuzzy rules - User'!C38="SS",'Fuzzy rules - User'!$P$25,IF('Fuzzy rules - User'!C38="LS",'Fuzzy rules - User'!$P$26,IF('Fuzzy rules - User'!C38="BO",'Fuzzy rules - User'!$P$27))))))))</f>
        <v>2.5999999999999999E-2</v>
      </c>
      <c r="D37">
        <v>15</v>
      </c>
      <c r="E37">
        <f>IF('Fuzzy rules - User'!D38="High",0.9,IF('Fuzzy rules - User'!D38="Good",0.7,IF('Fuzzy rules - User'!D38="Moderate",0.5,IF('Fuzzy rules - User'!D38="Poor",0.3,IF('Fuzzy rules - User'!D38="Bad",0.1)))))</f>
        <v>0.5</v>
      </c>
    </row>
    <row r="38" spans="1:5" x14ac:dyDescent="0.25">
      <c r="A38">
        <f>IF('Fuzzy rules - User'!A39="VL",'Fuzzy rules - User'!$P$7,IF('Fuzzy rules - User'!A39="L",'Fuzzy rules - User'!$P$8,IF('Fuzzy rules - User'!A39="M",'Fuzzy rules - User'!$P$9,IF('Fuzzy rules - User'!A39="H",'Fuzzy rules - User'!$P$10,IF('Fuzzy rules - User'!A39="VH",'Fuzzy rules - User'!$P$11)))))</f>
        <v>2.5000000000000008E-2</v>
      </c>
      <c r="B38">
        <f>IF('Fuzzy rules - User'!B39="VS",'Fuzzy rules - User'!$P$14,IF('Fuzzy rules - User'!B39="S",'Fuzzy rules - User'!$P$15,IF('Fuzzy rules - User'!B39="M",'Fuzzy rules - User'!$P$16,IF('Fuzzy rules - User'!B39="D",'Fuzzy rules - User'!$P$17,IF('Fuzzy rules - User'!B39="VD",'Fuzzy rules - User'!$P$18)))))</f>
        <v>0.92500000000000004</v>
      </c>
      <c r="C38">
        <f>IF('Fuzzy rules - User'!C39="SILT",'Fuzzy rules - User'!$P$20,IF('Fuzzy rules - User'!C39="SAND",'Fuzzy rules - User'!$P$21,IF('Fuzzy rules - User'!C39="FG",'Fuzzy rules - User'!$P$22,IF('Fuzzy rules - User'!C39="MG",'Fuzzy rules - User'!$P$23,IF('Fuzzy rules - User'!C39="LG",'Fuzzy rules - User'!$P$24,IF('Fuzzy rules - User'!C39="SS",'Fuzzy rules - User'!$P$25,IF('Fuzzy rules - User'!C39="LS",'Fuzzy rules - User'!$P$26,IF('Fuzzy rules - User'!C39="BO",'Fuzzy rules - User'!$P$27))))))))</f>
        <v>0.03</v>
      </c>
      <c r="D38">
        <v>15</v>
      </c>
      <c r="E38">
        <f>IF('Fuzzy rules - User'!D39="High",0.9,IF('Fuzzy rules - User'!D39="Good",0.7,IF('Fuzzy rules - User'!D39="Moderate",0.5,IF('Fuzzy rules - User'!D39="Poor",0.3,IF('Fuzzy rules - User'!D39="Bad",0.1)))))</f>
        <v>0.5</v>
      </c>
    </row>
    <row r="39" spans="1:5" x14ac:dyDescent="0.25">
      <c r="A39">
        <f>IF('Fuzzy rules - User'!A40="VL",'Fuzzy rules - User'!$P$7,IF('Fuzzy rules - User'!A40="L",'Fuzzy rules - User'!$P$8,IF('Fuzzy rules - User'!A40="M",'Fuzzy rules - User'!$P$9,IF('Fuzzy rules - User'!A40="H",'Fuzzy rules - User'!$P$10,IF('Fuzzy rules - User'!A40="VH",'Fuzzy rules - User'!$P$11)))))</f>
        <v>2.5000000000000008E-2</v>
      </c>
      <c r="B39">
        <f>IF('Fuzzy rules - User'!B40="VS",'Fuzzy rules - User'!$P$14,IF('Fuzzy rules - User'!B40="S",'Fuzzy rules - User'!$P$15,IF('Fuzzy rules - User'!B40="M",'Fuzzy rules - User'!$P$16,IF('Fuzzy rules - User'!B40="D",'Fuzzy rules - User'!$P$17,IF('Fuzzy rules - User'!B40="VD",'Fuzzy rules - User'!$P$18)))))</f>
        <v>0.92500000000000004</v>
      </c>
      <c r="C39">
        <f>IF('Fuzzy rules - User'!C40="SILT",'Fuzzy rules - User'!$P$20,IF('Fuzzy rules - User'!C40="SAND",'Fuzzy rules - User'!$P$21,IF('Fuzzy rules - User'!C40="FG",'Fuzzy rules - User'!$P$22,IF('Fuzzy rules - User'!C40="MG",'Fuzzy rules - User'!$P$23,IF('Fuzzy rules - User'!C40="LG",'Fuzzy rules - User'!$P$24,IF('Fuzzy rules - User'!C40="SS",'Fuzzy rules - User'!$P$25,IF('Fuzzy rules - User'!C40="LS",'Fuzzy rules - User'!$P$26,IF('Fuzzy rules - User'!C40="BO",'Fuzzy rules - User'!$P$27))))))))</f>
        <v>0.04</v>
      </c>
      <c r="D39">
        <v>15</v>
      </c>
      <c r="E39">
        <f>IF('Fuzzy rules - User'!D40="High",0.9,IF('Fuzzy rules - User'!D40="Good",0.7,IF('Fuzzy rules - User'!D40="Moderate",0.5,IF('Fuzzy rules - User'!D40="Poor",0.3,IF('Fuzzy rules - User'!D40="Bad",0.1)))))</f>
        <v>0.5</v>
      </c>
    </row>
    <row r="40" spans="1:5" x14ac:dyDescent="0.25">
      <c r="A40">
        <f>IF('Fuzzy rules - User'!A41="VL",'Fuzzy rules - User'!$P$7,IF('Fuzzy rules - User'!A41="L",'Fuzzy rules - User'!$P$8,IF('Fuzzy rules - User'!A41="M",'Fuzzy rules - User'!$P$9,IF('Fuzzy rules - User'!A41="H",'Fuzzy rules - User'!$P$10,IF('Fuzzy rules - User'!A41="VH",'Fuzzy rules - User'!$P$11)))))</f>
        <v>2.5000000000000008E-2</v>
      </c>
      <c r="B40">
        <f>IF('Fuzzy rules - User'!B41="VS",'Fuzzy rules - User'!$P$14,IF('Fuzzy rules - User'!B41="S",'Fuzzy rules - User'!$P$15,IF('Fuzzy rules - User'!B41="M",'Fuzzy rules - User'!$P$16,IF('Fuzzy rules - User'!B41="D",'Fuzzy rules - User'!$P$17,IF('Fuzzy rules - User'!B41="VD",'Fuzzy rules - User'!$P$18)))))</f>
        <v>0.92500000000000004</v>
      </c>
      <c r="C40">
        <f>IF('Fuzzy rules - User'!C41="SILT",'Fuzzy rules - User'!$P$20,IF('Fuzzy rules - User'!C41="SAND",'Fuzzy rules - User'!$P$21,IF('Fuzzy rules - User'!C41="FG",'Fuzzy rules - User'!$P$22,IF('Fuzzy rules - User'!C41="MG",'Fuzzy rules - User'!$P$23,IF('Fuzzy rules - User'!C41="LG",'Fuzzy rules - User'!$P$24,IF('Fuzzy rules - User'!C41="SS",'Fuzzy rules - User'!$P$25,IF('Fuzzy rules - User'!C41="LS",'Fuzzy rules - User'!$P$26,IF('Fuzzy rules - User'!C41="BO",'Fuzzy rules - User'!$P$27))))))))</f>
        <v>0.05</v>
      </c>
      <c r="D40">
        <v>15</v>
      </c>
      <c r="E40">
        <f>IF('Fuzzy rules - User'!D41="High",0.9,IF('Fuzzy rules - User'!D41="Good",0.7,IF('Fuzzy rules - User'!D41="Moderate",0.5,IF('Fuzzy rules - User'!D41="Poor",0.3,IF('Fuzzy rules - User'!D41="Bad",0.1)))))</f>
        <v>0.5</v>
      </c>
    </row>
    <row r="41" spans="1:5" x14ac:dyDescent="0.25">
      <c r="A41">
        <f>IF('Fuzzy rules - User'!A42="VL",'Fuzzy rules - User'!$P$7,IF('Fuzzy rules - User'!A42="L",'Fuzzy rules - User'!$P$8,IF('Fuzzy rules - User'!A42="M",'Fuzzy rules - User'!$P$9,IF('Fuzzy rules - User'!A42="H",'Fuzzy rules - User'!$P$10,IF('Fuzzy rules - User'!A42="VH",'Fuzzy rules - User'!$P$11)))))</f>
        <v>2.5000000000000008E-2</v>
      </c>
      <c r="B41">
        <f>IF('Fuzzy rules - User'!B42="VS",'Fuzzy rules - User'!$P$14,IF('Fuzzy rules - User'!B42="S",'Fuzzy rules - User'!$P$15,IF('Fuzzy rules - User'!B42="M",'Fuzzy rules - User'!$P$16,IF('Fuzzy rules - User'!B42="D",'Fuzzy rules - User'!$P$17,IF('Fuzzy rules - User'!B42="VD",'Fuzzy rules - User'!$P$18)))))</f>
        <v>0.92500000000000004</v>
      </c>
      <c r="C41">
        <f>IF('Fuzzy rules - User'!C42="SILT",'Fuzzy rules - User'!$P$20,IF('Fuzzy rules - User'!C42="SAND",'Fuzzy rules - User'!$P$21,IF('Fuzzy rules - User'!C42="FG",'Fuzzy rules - User'!$P$22,IF('Fuzzy rules - User'!C42="MG",'Fuzzy rules - User'!$P$23,IF('Fuzzy rules - User'!C42="LG",'Fuzzy rules - User'!$P$24,IF('Fuzzy rules - User'!C42="SS",'Fuzzy rules - User'!$P$25,IF('Fuzzy rules - User'!C42="LS",'Fuzzy rules - User'!$P$26,IF('Fuzzy rules - User'!C42="BO",'Fuzzy rules - User'!$P$27))))))))</f>
        <v>7.0000000000000007E-2</v>
      </c>
      <c r="D41">
        <v>15</v>
      </c>
      <c r="E41">
        <f>IF('Fuzzy rules - User'!D42="High",0.9,IF('Fuzzy rules - User'!D42="Good",0.7,IF('Fuzzy rules - User'!D42="Moderate",0.5,IF('Fuzzy rules - User'!D42="Poor",0.3,IF('Fuzzy rules - User'!D42="Bad",0.1)))))</f>
        <v>0.5</v>
      </c>
    </row>
    <row r="42" spans="1:5" x14ac:dyDescent="0.25">
      <c r="A42">
        <f>IF('Fuzzy rules - User'!A43="VL",'Fuzzy rules - User'!$P$7,IF('Fuzzy rules - User'!A43="L",'Fuzzy rules - User'!$P$8,IF('Fuzzy rules - User'!A43="M",'Fuzzy rules - User'!$P$9,IF('Fuzzy rules - User'!A43="H",'Fuzzy rules - User'!$P$10,IF('Fuzzy rules - User'!A43="VH",'Fuzzy rules - User'!$P$11)))))</f>
        <v>0.125</v>
      </c>
      <c r="B42">
        <f>IF('Fuzzy rules - User'!B43="VS",'Fuzzy rules - User'!$P$14,IF('Fuzzy rules - User'!B43="S",'Fuzzy rules - User'!$P$15,IF('Fuzzy rules - User'!B43="M",'Fuzzy rules - User'!$P$16,IF('Fuzzy rules - User'!B43="D",'Fuzzy rules - User'!$P$17,IF('Fuzzy rules - User'!B43="VD",'Fuzzy rules - User'!$P$18)))))</f>
        <v>2.4999999999999994E-2</v>
      </c>
      <c r="C42">
        <f>IF('Fuzzy rules - User'!C43="SILT",'Fuzzy rules - User'!$P$20,IF('Fuzzy rules - User'!C43="SAND",'Fuzzy rules - User'!$P$21,IF('Fuzzy rules - User'!C43="FG",'Fuzzy rules - User'!$P$22,IF('Fuzzy rules - User'!C43="MG",'Fuzzy rules - User'!$P$23,IF('Fuzzy rules - User'!C43="LG",'Fuzzy rules - User'!$P$24,IF('Fuzzy rules - User'!C43="SS",'Fuzzy rules - User'!$P$25,IF('Fuzzy rules - User'!C43="LS",'Fuzzy rules - User'!$P$26,IF('Fuzzy rules - User'!C43="BO",'Fuzzy rules - User'!$P$27))))))))</f>
        <v>0.02</v>
      </c>
      <c r="D42">
        <v>15</v>
      </c>
      <c r="E42">
        <f>IF('Fuzzy rules - User'!D43="High",0.9,IF('Fuzzy rules - User'!D43="Good",0.7,IF('Fuzzy rules - User'!D43="Moderate",0.5,IF('Fuzzy rules - User'!D43="Poor",0.3,IF('Fuzzy rules - User'!D43="Bad",0.1)))))</f>
        <v>0.5</v>
      </c>
    </row>
    <row r="43" spans="1:5" x14ac:dyDescent="0.25">
      <c r="A43">
        <f>IF('Fuzzy rules - User'!A44="VL",'Fuzzy rules - User'!$P$7,IF('Fuzzy rules - User'!A44="L",'Fuzzy rules - User'!$P$8,IF('Fuzzy rules - User'!A44="M",'Fuzzy rules - User'!$P$9,IF('Fuzzy rules - User'!A44="H",'Fuzzy rules - User'!$P$10,IF('Fuzzy rules - User'!A44="VH",'Fuzzy rules - User'!$P$11)))))</f>
        <v>0.125</v>
      </c>
      <c r="B43">
        <f>IF('Fuzzy rules - User'!B44="VS",'Fuzzy rules - User'!$P$14,IF('Fuzzy rules - User'!B44="S",'Fuzzy rules - User'!$P$15,IF('Fuzzy rules - User'!B44="M",'Fuzzy rules - User'!$P$16,IF('Fuzzy rules - User'!B44="D",'Fuzzy rules - User'!$P$17,IF('Fuzzy rules - User'!B44="VD",'Fuzzy rules - User'!$P$18)))))</f>
        <v>2.4999999999999994E-2</v>
      </c>
      <c r="C43">
        <f>IF('Fuzzy rules - User'!C44="SILT",'Fuzzy rules - User'!$P$20,IF('Fuzzy rules - User'!C44="SAND",'Fuzzy rules - User'!$P$21,IF('Fuzzy rules - User'!C44="FG",'Fuzzy rules - User'!$P$22,IF('Fuzzy rules - User'!C44="MG",'Fuzzy rules - User'!$P$23,IF('Fuzzy rules - User'!C44="LG",'Fuzzy rules - User'!$P$24,IF('Fuzzy rules - User'!C44="SS",'Fuzzy rules - User'!$P$25,IF('Fuzzy rules - User'!C44="LS",'Fuzzy rules - User'!$P$26,IF('Fuzzy rules - User'!C44="BO",'Fuzzy rules - User'!$P$27))))))))</f>
        <v>2.1999999999999999E-2</v>
      </c>
      <c r="D43">
        <v>15</v>
      </c>
      <c r="E43">
        <f>IF('Fuzzy rules - User'!D44="High",0.9,IF('Fuzzy rules - User'!D44="Good",0.7,IF('Fuzzy rules - User'!D44="Moderate",0.5,IF('Fuzzy rules - User'!D44="Poor",0.3,IF('Fuzzy rules - User'!D44="Bad",0.1)))))</f>
        <v>0.5</v>
      </c>
    </row>
    <row r="44" spans="1:5" x14ac:dyDescent="0.25">
      <c r="A44">
        <f>IF('Fuzzy rules - User'!A45="VL",'Fuzzy rules - User'!$P$7,IF('Fuzzy rules - User'!A45="L",'Fuzzy rules - User'!$P$8,IF('Fuzzy rules - User'!A45="M",'Fuzzy rules - User'!$P$9,IF('Fuzzy rules - User'!A45="H",'Fuzzy rules - User'!$P$10,IF('Fuzzy rules - User'!A45="VH",'Fuzzy rules - User'!$P$11)))))</f>
        <v>0.125</v>
      </c>
      <c r="B44">
        <f>IF('Fuzzy rules - User'!B45="VS",'Fuzzy rules - User'!$P$14,IF('Fuzzy rules - User'!B45="S",'Fuzzy rules - User'!$P$15,IF('Fuzzy rules - User'!B45="M",'Fuzzy rules - User'!$P$16,IF('Fuzzy rules - User'!B45="D",'Fuzzy rules - User'!$P$17,IF('Fuzzy rules - User'!B45="VD",'Fuzzy rules - User'!$P$18)))))</f>
        <v>2.4999999999999994E-2</v>
      </c>
      <c r="C44">
        <f>IF('Fuzzy rules - User'!C45="SILT",'Fuzzy rules - User'!$P$20,IF('Fuzzy rules - User'!C45="SAND",'Fuzzy rules - User'!$P$21,IF('Fuzzy rules - User'!C45="FG",'Fuzzy rules - User'!$P$22,IF('Fuzzy rules - User'!C45="MG",'Fuzzy rules - User'!$P$23,IF('Fuzzy rules - User'!C45="LG",'Fuzzy rules - User'!$P$24,IF('Fuzzy rules - User'!C45="SS",'Fuzzy rules - User'!$P$25,IF('Fuzzy rules - User'!C45="LS",'Fuzzy rules - User'!$P$26,IF('Fuzzy rules - User'!C45="BO",'Fuzzy rules - User'!$P$27))))))))</f>
        <v>2.4E-2</v>
      </c>
      <c r="D44">
        <v>15</v>
      </c>
      <c r="E44">
        <f>IF('Fuzzy rules - User'!D45="High",0.9,IF('Fuzzy rules - User'!D45="Good",0.7,IF('Fuzzy rules - User'!D45="Moderate",0.5,IF('Fuzzy rules - User'!D45="Poor",0.3,IF('Fuzzy rules - User'!D45="Bad",0.1)))))</f>
        <v>0.5</v>
      </c>
    </row>
    <row r="45" spans="1:5" x14ac:dyDescent="0.25">
      <c r="A45">
        <f>IF('Fuzzy rules - User'!A46="VL",'Fuzzy rules - User'!$P$7,IF('Fuzzy rules - User'!A46="L",'Fuzzy rules - User'!$P$8,IF('Fuzzy rules - User'!A46="M",'Fuzzy rules - User'!$P$9,IF('Fuzzy rules - User'!A46="H",'Fuzzy rules - User'!$P$10,IF('Fuzzy rules - User'!A46="VH",'Fuzzy rules - User'!$P$11)))))</f>
        <v>0.125</v>
      </c>
      <c r="B45">
        <f>IF('Fuzzy rules - User'!B46="VS",'Fuzzy rules - User'!$P$14,IF('Fuzzy rules - User'!B46="S",'Fuzzy rules - User'!$P$15,IF('Fuzzy rules - User'!B46="M",'Fuzzy rules - User'!$P$16,IF('Fuzzy rules - User'!B46="D",'Fuzzy rules - User'!$P$17,IF('Fuzzy rules - User'!B46="VD",'Fuzzy rules - User'!$P$18)))))</f>
        <v>2.4999999999999994E-2</v>
      </c>
      <c r="C45">
        <f>IF('Fuzzy rules - User'!C46="SILT",'Fuzzy rules - User'!$P$20,IF('Fuzzy rules - User'!C46="SAND",'Fuzzy rules - User'!$P$21,IF('Fuzzy rules - User'!C46="FG",'Fuzzy rules - User'!$P$22,IF('Fuzzy rules - User'!C46="MG",'Fuzzy rules - User'!$P$23,IF('Fuzzy rules - User'!C46="LG",'Fuzzy rules - User'!$P$24,IF('Fuzzy rules - User'!C46="SS",'Fuzzy rules - User'!$P$25,IF('Fuzzy rules - User'!C46="LS",'Fuzzy rules - User'!$P$26,IF('Fuzzy rules - User'!C46="BO",'Fuzzy rules - User'!$P$27))))))))</f>
        <v>2.5999999999999999E-2</v>
      </c>
      <c r="D45">
        <v>15</v>
      </c>
      <c r="E45">
        <f>IF('Fuzzy rules - User'!D46="High",0.9,IF('Fuzzy rules - User'!D46="Good",0.7,IF('Fuzzy rules - User'!D46="Moderate",0.5,IF('Fuzzy rules - User'!D46="Poor",0.3,IF('Fuzzy rules - User'!D46="Bad",0.1)))))</f>
        <v>0.5</v>
      </c>
    </row>
    <row r="46" spans="1:5" x14ac:dyDescent="0.25">
      <c r="A46">
        <f>IF('Fuzzy rules - User'!A47="VL",'Fuzzy rules - User'!$P$7,IF('Fuzzy rules - User'!A47="L",'Fuzzy rules - User'!$P$8,IF('Fuzzy rules - User'!A47="M",'Fuzzy rules - User'!$P$9,IF('Fuzzy rules - User'!A47="H",'Fuzzy rules - User'!$P$10,IF('Fuzzy rules - User'!A47="VH",'Fuzzy rules - User'!$P$11)))))</f>
        <v>0.125</v>
      </c>
      <c r="B46">
        <f>IF('Fuzzy rules - User'!B47="VS",'Fuzzy rules - User'!$P$14,IF('Fuzzy rules - User'!B47="S",'Fuzzy rules - User'!$P$15,IF('Fuzzy rules - User'!B47="M",'Fuzzy rules - User'!$P$16,IF('Fuzzy rules - User'!B47="D",'Fuzzy rules - User'!$P$17,IF('Fuzzy rules - User'!B47="VD",'Fuzzy rules - User'!$P$18)))))</f>
        <v>2.4999999999999994E-2</v>
      </c>
      <c r="C46">
        <f>IF('Fuzzy rules - User'!C47="SILT",'Fuzzy rules - User'!$P$20,IF('Fuzzy rules - User'!C47="SAND",'Fuzzy rules - User'!$P$21,IF('Fuzzy rules - User'!C47="FG",'Fuzzy rules - User'!$P$22,IF('Fuzzy rules - User'!C47="MG",'Fuzzy rules - User'!$P$23,IF('Fuzzy rules - User'!C47="LG",'Fuzzy rules - User'!$P$24,IF('Fuzzy rules - User'!C47="SS",'Fuzzy rules - User'!$P$25,IF('Fuzzy rules - User'!C47="LS",'Fuzzy rules - User'!$P$26,IF('Fuzzy rules - User'!C47="BO",'Fuzzy rules - User'!$P$27))))))))</f>
        <v>0.03</v>
      </c>
      <c r="D46">
        <v>15</v>
      </c>
      <c r="E46">
        <f>IF('Fuzzy rules - User'!D47="High",0.9,IF('Fuzzy rules - User'!D47="Good",0.7,IF('Fuzzy rules - User'!D47="Moderate",0.5,IF('Fuzzy rules - User'!D47="Poor",0.3,IF('Fuzzy rules - User'!D47="Bad",0.1)))))</f>
        <v>0.5</v>
      </c>
    </row>
    <row r="47" spans="1:5" x14ac:dyDescent="0.25">
      <c r="A47">
        <f>IF('Fuzzy rules - User'!A48="VL",'Fuzzy rules - User'!$P$7,IF('Fuzzy rules - User'!A48="L",'Fuzzy rules - User'!$P$8,IF('Fuzzy rules - User'!A48="M",'Fuzzy rules - User'!$P$9,IF('Fuzzy rules - User'!A48="H",'Fuzzy rules - User'!$P$10,IF('Fuzzy rules - User'!A48="VH",'Fuzzy rules - User'!$P$11)))))</f>
        <v>0.125</v>
      </c>
      <c r="B47">
        <f>IF('Fuzzy rules - User'!B48="VS",'Fuzzy rules - User'!$P$14,IF('Fuzzy rules - User'!B48="S",'Fuzzy rules - User'!$P$15,IF('Fuzzy rules - User'!B48="M",'Fuzzy rules - User'!$P$16,IF('Fuzzy rules - User'!B48="D",'Fuzzy rules - User'!$P$17,IF('Fuzzy rules - User'!B48="VD",'Fuzzy rules - User'!$P$18)))))</f>
        <v>2.4999999999999994E-2</v>
      </c>
      <c r="C47">
        <f>IF('Fuzzy rules - User'!C48="SILT",'Fuzzy rules - User'!$P$20,IF('Fuzzy rules - User'!C48="SAND",'Fuzzy rules - User'!$P$21,IF('Fuzzy rules - User'!C48="FG",'Fuzzy rules - User'!$P$22,IF('Fuzzy rules - User'!C48="MG",'Fuzzy rules - User'!$P$23,IF('Fuzzy rules - User'!C48="LG",'Fuzzy rules - User'!$P$24,IF('Fuzzy rules - User'!C48="SS",'Fuzzy rules - User'!$P$25,IF('Fuzzy rules - User'!C48="LS",'Fuzzy rules - User'!$P$26,IF('Fuzzy rules - User'!C48="BO",'Fuzzy rules - User'!$P$27))))))))</f>
        <v>0.04</v>
      </c>
      <c r="D47">
        <v>15</v>
      </c>
      <c r="E47">
        <f>IF('Fuzzy rules - User'!D48="High",0.9,IF('Fuzzy rules - User'!D48="Good",0.7,IF('Fuzzy rules - User'!D48="Moderate",0.5,IF('Fuzzy rules - User'!D48="Poor",0.3,IF('Fuzzy rules - User'!D48="Bad",0.1)))))</f>
        <v>0.5</v>
      </c>
    </row>
    <row r="48" spans="1:5" x14ac:dyDescent="0.25">
      <c r="A48">
        <f>IF('Fuzzy rules - User'!A49="VL",'Fuzzy rules - User'!$P$7,IF('Fuzzy rules - User'!A49="L",'Fuzzy rules - User'!$P$8,IF('Fuzzy rules - User'!A49="M",'Fuzzy rules - User'!$P$9,IF('Fuzzy rules - User'!A49="H",'Fuzzy rules - User'!$P$10,IF('Fuzzy rules - User'!A49="VH",'Fuzzy rules - User'!$P$11)))))</f>
        <v>0.125</v>
      </c>
      <c r="B48">
        <f>IF('Fuzzy rules - User'!B49="VS",'Fuzzy rules - User'!$P$14,IF('Fuzzy rules - User'!B49="S",'Fuzzy rules - User'!$P$15,IF('Fuzzy rules - User'!B49="M",'Fuzzy rules - User'!$P$16,IF('Fuzzy rules - User'!B49="D",'Fuzzy rules - User'!$P$17,IF('Fuzzy rules - User'!B49="VD",'Fuzzy rules - User'!$P$18)))))</f>
        <v>2.4999999999999994E-2</v>
      </c>
      <c r="C48">
        <f>IF('Fuzzy rules - User'!C49="SILT",'Fuzzy rules - User'!$P$20,IF('Fuzzy rules - User'!C49="SAND",'Fuzzy rules - User'!$P$21,IF('Fuzzy rules - User'!C49="FG",'Fuzzy rules - User'!$P$22,IF('Fuzzy rules - User'!C49="MG",'Fuzzy rules - User'!$P$23,IF('Fuzzy rules - User'!C49="LG",'Fuzzy rules - User'!$P$24,IF('Fuzzy rules - User'!C49="SS",'Fuzzy rules - User'!$P$25,IF('Fuzzy rules - User'!C49="LS",'Fuzzy rules - User'!$P$26,IF('Fuzzy rules - User'!C49="BO",'Fuzzy rules - User'!$P$27))))))))</f>
        <v>0.05</v>
      </c>
      <c r="D48">
        <v>15</v>
      </c>
      <c r="E48">
        <f>IF('Fuzzy rules - User'!D49="High",0.9,IF('Fuzzy rules - User'!D49="Good",0.7,IF('Fuzzy rules - User'!D49="Moderate",0.5,IF('Fuzzy rules - User'!D49="Poor",0.3,IF('Fuzzy rules - User'!D49="Bad",0.1)))))</f>
        <v>0.5</v>
      </c>
    </row>
    <row r="49" spans="1:5" x14ac:dyDescent="0.25">
      <c r="A49">
        <f>IF('Fuzzy rules - User'!A50="VL",'Fuzzy rules - User'!$P$7,IF('Fuzzy rules - User'!A50="L",'Fuzzy rules - User'!$P$8,IF('Fuzzy rules - User'!A50="M",'Fuzzy rules - User'!$P$9,IF('Fuzzy rules - User'!A50="H",'Fuzzy rules - User'!$P$10,IF('Fuzzy rules - User'!A50="VH",'Fuzzy rules - User'!$P$11)))))</f>
        <v>0.125</v>
      </c>
      <c r="B49">
        <f>IF('Fuzzy rules - User'!B50="VS",'Fuzzy rules - User'!$P$14,IF('Fuzzy rules - User'!B50="S",'Fuzzy rules - User'!$P$15,IF('Fuzzy rules - User'!B50="M",'Fuzzy rules - User'!$P$16,IF('Fuzzy rules - User'!B50="D",'Fuzzy rules - User'!$P$17,IF('Fuzzy rules - User'!B50="VD",'Fuzzy rules - User'!$P$18)))))</f>
        <v>2.4999999999999994E-2</v>
      </c>
      <c r="C49">
        <f>IF('Fuzzy rules - User'!C50="SILT",'Fuzzy rules - User'!$P$20,IF('Fuzzy rules - User'!C50="SAND",'Fuzzy rules - User'!$P$21,IF('Fuzzy rules - User'!C50="FG",'Fuzzy rules - User'!$P$22,IF('Fuzzy rules - User'!C50="MG",'Fuzzy rules - User'!$P$23,IF('Fuzzy rules - User'!C50="LG",'Fuzzy rules - User'!$P$24,IF('Fuzzy rules - User'!C50="SS",'Fuzzy rules - User'!$P$25,IF('Fuzzy rules - User'!C50="LS",'Fuzzy rules - User'!$P$26,IF('Fuzzy rules - User'!C50="BO",'Fuzzy rules - User'!$P$27))))))))</f>
        <v>7.0000000000000007E-2</v>
      </c>
      <c r="D49">
        <v>15</v>
      </c>
      <c r="E49">
        <f>IF('Fuzzy rules - User'!D50="High",0.9,IF('Fuzzy rules - User'!D50="Good",0.7,IF('Fuzzy rules - User'!D50="Moderate",0.5,IF('Fuzzy rules - User'!D50="Poor",0.3,IF('Fuzzy rules - User'!D50="Bad",0.1)))))</f>
        <v>0.5</v>
      </c>
    </row>
    <row r="50" spans="1:5" x14ac:dyDescent="0.25">
      <c r="A50">
        <f>IF('Fuzzy rules - User'!A51="VL",'Fuzzy rules - User'!$P$7,IF('Fuzzy rules - User'!A51="L",'Fuzzy rules - User'!$P$8,IF('Fuzzy rules - User'!A51="M",'Fuzzy rules - User'!$P$9,IF('Fuzzy rules - User'!A51="H",'Fuzzy rules - User'!$P$10,IF('Fuzzy rules - User'!A51="VH",'Fuzzy rules - User'!$P$11)))))</f>
        <v>0.125</v>
      </c>
      <c r="B50">
        <f>IF('Fuzzy rules - User'!B51="VS",'Fuzzy rules - User'!$P$14,IF('Fuzzy rules - User'!B51="S",'Fuzzy rules - User'!$P$15,IF('Fuzzy rules - User'!B51="M",'Fuzzy rules - User'!$P$16,IF('Fuzzy rules - User'!B51="D",'Fuzzy rules - User'!$P$17,IF('Fuzzy rules - User'!B51="VD",'Fuzzy rules - User'!$P$18)))))</f>
        <v>0.22499999999999998</v>
      </c>
      <c r="C50">
        <f>IF('Fuzzy rules - User'!C51="SILT",'Fuzzy rules - User'!$P$20,IF('Fuzzy rules - User'!C51="SAND",'Fuzzy rules - User'!$P$21,IF('Fuzzy rules - User'!C51="FG",'Fuzzy rules - User'!$P$22,IF('Fuzzy rules - User'!C51="MG",'Fuzzy rules - User'!$P$23,IF('Fuzzy rules - User'!C51="LG",'Fuzzy rules - User'!$P$24,IF('Fuzzy rules - User'!C51="SS",'Fuzzy rules - User'!$P$25,IF('Fuzzy rules - User'!C51="LS",'Fuzzy rules - User'!$P$26,IF('Fuzzy rules - User'!C51="BO",'Fuzzy rules - User'!$P$27))))))))</f>
        <v>0.02</v>
      </c>
      <c r="D50">
        <v>15</v>
      </c>
      <c r="E50">
        <f>IF('Fuzzy rules - User'!D51="High",0.9,IF('Fuzzy rules - User'!D51="Good",0.7,IF('Fuzzy rules - User'!D51="Moderate",0.5,IF('Fuzzy rules - User'!D51="Poor",0.3,IF('Fuzzy rules - User'!D51="Bad",0.1)))))</f>
        <v>0.5</v>
      </c>
    </row>
    <row r="51" spans="1:5" x14ac:dyDescent="0.25">
      <c r="A51">
        <f>IF('Fuzzy rules - User'!A52="VL",'Fuzzy rules - User'!$P$7,IF('Fuzzy rules - User'!A52="L",'Fuzzy rules - User'!$P$8,IF('Fuzzy rules - User'!A52="M",'Fuzzy rules - User'!$P$9,IF('Fuzzy rules - User'!A52="H",'Fuzzy rules - User'!$P$10,IF('Fuzzy rules - User'!A52="VH",'Fuzzy rules - User'!$P$11)))))</f>
        <v>0.125</v>
      </c>
      <c r="B51">
        <f>IF('Fuzzy rules - User'!B52="VS",'Fuzzy rules - User'!$P$14,IF('Fuzzy rules - User'!B52="S",'Fuzzy rules - User'!$P$15,IF('Fuzzy rules - User'!B52="M",'Fuzzy rules - User'!$P$16,IF('Fuzzy rules - User'!B52="D",'Fuzzy rules - User'!$P$17,IF('Fuzzy rules - User'!B52="VD",'Fuzzy rules - User'!$P$18)))))</f>
        <v>0.22499999999999998</v>
      </c>
      <c r="C51">
        <f>IF('Fuzzy rules - User'!C52="SILT",'Fuzzy rules - User'!$P$20,IF('Fuzzy rules - User'!C52="SAND",'Fuzzy rules - User'!$P$21,IF('Fuzzy rules - User'!C52="FG",'Fuzzy rules - User'!$P$22,IF('Fuzzy rules - User'!C52="MG",'Fuzzy rules - User'!$P$23,IF('Fuzzy rules - User'!C52="LG",'Fuzzy rules - User'!$P$24,IF('Fuzzy rules - User'!C52="SS",'Fuzzy rules - User'!$P$25,IF('Fuzzy rules - User'!C52="LS",'Fuzzy rules - User'!$P$26,IF('Fuzzy rules - User'!C52="BO",'Fuzzy rules - User'!$P$27))))))))</f>
        <v>2.1999999999999999E-2</v>
      </c>
      <c r="D51">
        <v>15</v>
      </c>
      <c r="E51">
        <f>IF('Fuzzy rules - User'!D52="High",0.9,IF('Fuzzy rules - User'!D52="Good",0.7,IF('Fuzzy rules - User'!D52="Moderate",0.5,IF('Fuzzy rules - User'!D52="Poor",0.3,IF('Fuzzy rules - User'!D52="Bad",0.1)))))</f>
        <v>0.5</v>
      </c>
    </row>
    <row r="52" spans="1:5" x14ac:dyDescent="0.25">
      <c r="A52">
        <f>IF('Fuzzy rules - User'!A53="VL",'Fuzzy rules - User'!$P$7,IF('Fuzzy rules - User'!A53="L",'Fuzzy rules - User'!$P$8,IF('Fuzzy rules - User'!A53="M",'Fuzzy rules - User'!$P$9,IF('Fuzzy rules - User'!A53="H",'Fuzzy rules - User'!$P$10,IF('Fuzzy rules - User'!A53="VH",'Fuzzy rules - User'!$P$11)))))</f>
        <v>0.125</v>
      </c>
      <c r="B52">
        <f>IF('Fuzzy rules - User'!B53="VS",'Fuzzy rules - User'!$P$14,IF('Fuzzy rules - User'!B53="S",'Fuzzy rules - User'!$P$15,IF('Fuzzy rules - User'!B53="M",'Fuzzy rules - User'!$P$16,IF('Fuzzy rules - User'!B53="D",'Fuzzy rules - User'!$P$17,IF('Fuzzy rules - User'!B53="VD",'Fuzzy rules - User'!$P$18)))))</f>
        <v>0.22499999999999998</v>
      </c>
      <c r="C52">
        <f>IF('Fuzzy rules - User'!C53="SILT",'Fuzzy rules - User'!$P$20,IF('Fuzzy rules - User'!C53="SAND",'Fuzzy rules - User'!$P$21,IF('Fuzzy rules - User'!C53="FG",'Fuzzy rules - User'!$P$22,IF('Fuzzy rules - User'!C53="MG",'Fuzzy rules - User'!$P$23,IF('Fuzzy rules - User'!C53="LG",'Fuzzy rules - User'!$P$24,IF('Fuzzy rules - User'!C53="SS",'Fuzzy rules - User'!$P$25,IF('Fuzzy rules - User'!C53="LS",'Fuzzy rules - User'!$P$26,IF('Fuzzy rules - User'!C53="BO",'Fuzzy rules - User'!$P$27))))))))</f>
        <v>2.4E-2</v>
      </c>
      <c r="D52">
        <v>15</v>
      </c>
      <c r="E52">
        <f>IF('Fuzzy rules - User'!D53="High",0.9,IF('Fuzzy rules - User'!D53="Good",0.7,IF('Fuzzy rules - User'!D53="Moderate",0.5,IF('Fuzzy rules - User'!D53="Poor",0.3,IF('Fuzzy rules - User'!D53="Bad",0.1)))))</f>
        <v>0.5</v>
      </c>
    </row>
    <row r="53" spans="1:5" x14ac:dyDescent="0.25">
      <c r="A53">
        <f>IF('Fuzzy rules - User'!A54="VL",'Fuzzy rules - User'!$P$7,IF('Fuzzy rules - User'!A54="L",'Fuzzy rules - User'!$P$8,IF('Fuzzy rules - User'!A54="M",'Fuzzy rules - User'!$P$9,IF('Fuzzy rules - User'!A54="H",'Fuzzy rules - User'!$P$10,IF('Fuzzy rules - User'!A54="VH",'Fuzzy rules - User'!$P$11)))))</f>
        <v>0.125</v>
      </c>
      <c r="B53">
        <f>IF('Fuzzy rules - User'!B54="VS",'Fuzzy rules - User'!$P$14,IF('Fuzzy rules - User'!B54="S",'Fuzzy rules - User'!$P$15,IF('Fuzzy rules - User'!B54="M",'Fuzzy rules - User'!$P$16,IF('Fuzzy rules - User'!B54="D",'Fuzzy rules - User'!$P$17,IF('Fuzzy rules - User'!B54="VD",'Fuzzy rules - User'!$P$18)))))</f>
        <v>0.22499999999999998</v>
      </c>
      <c r="C53">
        <f>IF('Fuzzy rules - User'!C54="SILT",'Fuzzy rules - User'!$P$20,IF('Fuzzy rules - User'!C54="SAND",'Fuzzy rules - User'!$P$21,IF('Fuzzy rules - User'!C54="FG",'Fuzzy rules - User'!$P$22,IF('Fuzzy rules - User'!C54="MG",'Fuzzy rules - User'!$P$23,IF('Fuzzy rules - User'!C54="LG",'Fuzzy rules - User'!$P$24,IF('Fuzzy rules - User'!C54="SS",'Fuzzy rules - User'!$P$25,IF('Fuzzy rules - User'!C54="LS",'Fuzzy rules - User'!$P$26,IF('Fuzzy rules - User'!C54="BO",'Fuzzy rules - User'!$P$27))))))))</f>
        <v>2.5999999999999999E-2</v>
      </c>
      <c r="D53">
        <v>15</v>
      </c>
      <c r="E53">
        <f>IF('Fuzzy rules - User'!D54="High",0.9,IF('Fuzzy rules - User'!D54="Good",0.7,IF('Fuzzy rules - User'!D54="Moderate",0.5,IF('Fuzzy rules - User'!D54="Poor",0.3,IF('Fuzzy rules - User'!D54="Bad",0.1)))))</f>
        <v>0.5</v>
      </c>
    </row>
    <row r="54" spans="1:5" x14ac:dyDescent="0.25">
      <c r="A54">
        <f>IF('Fuzzy rules - User'!A55="VL",'Fuzzy rules - User'!$P$7,IF('Fuzzy rules - User'!A55="L",'Fuzzy rules - User'!$P$8,IF('Fuzzy rules - User'!A55="M",'Fuzzy rules - User'!$P$9,IF('Fuzzy rules - User'!A55="H",'Fuzzy rules - User'!$P$10,IF('Fuzzy rules - User'!A55="VH",'Fuzzy rules - User'!$P$11)))))</f>
        <v>0.125</v>
      </c>
      <c r="B54">
        <f>IF('Fuzzy rules - User'!B55="VS",'Fuzzy rules - User'!$P$14,IF('Fuzzy rules - User'!B55="S",'Fuzzy rules - User'!$P$15,IF('Fuzzy rules - User'!B55="M",'Fuzzy rules - User'!$P$16,IF('Fuzzy rules - User'!B55="D",'Fuzzy rules - User'!$P$17,IF('Fuzzy rules - User'!B55="VD",'Fuzzy rules - User'!$P$18)))))</f>
        <v>0.22499999999999998</v>
      </c>
      <c r="C54">
        <f>IF('Fuzzy rules - User'!C55="SILT",'Fuzzy rules - User'!$P$20,IF('Fuzzy rules - User'!C55="SAND",'Fuzzy rules - User'!$P$21,IF('Fuzzy rules - User'!C55="FG",'Fuzzy rules - User'!$P$22,IF('Fuzzy rules - User'!C55="MG",'Fuzzy rules - User'!$P$23,IF('Fuzzy rules - User'!C55="LG",'Fuzzy rules - User'!$P$24,IF('Fuzzy rules - User'!C55="SS",'Fuzzy rules - User'!$P$25,IF('Fuzzy rules - User'!C55="LS",'Fuzzy rules - User'!$P$26,IF('Fuzzy rules - User'!C55="BO",'Fuzzy rules - User'!$P$27))))))))</f>
        <v>0.03</v>
      </c>
      <c r="D54">
        <v>15</v>
      </c>
      <c r="E54">
        <f>IF('Fuzzy rules - User'!D55="High",0.9,IF('Fuzzy rules - User'!D55="Good",0.7,IF('Fuzzy rules - User'!D55="Moderate",0.5,IF('Fuzzy rules - User'!D55="Poor",0.3,IF('Fuzzy rules - User'!D55="Bad",0.1)))))</f>
        <v>0.5</v>
      </c>
    </row>
    <row r="55" spans="1:5" x14ac:dyDescent="0.25">
      <c r="A55">
        <f>IF('Fuzzy rules - User'!A56="VL",'Fuzzy rules - User'!$P$7,IF('Fuzzy rules - User'!A56="L",'Fuzzy rules - User'!$P$8,IF('Fuzzy rules - User'!A56="M",'Fuzzy rules - User'!$P$9,IF('Fuzzy rules - User'!A56="H",'Fuzzy rules - User'!$P$10,IF('Fuzzy rules - User'!A56="VH",'Fuzzy rules - User'!$P$11)))))</f>
        <v>0.125</v>
      </c>
      <c r="B55">
        <f>IF('Fuzzy rules - User'!B56="VS",'Fuzzy rules - User'!$P$14,IF('Fuzzy rules - User'!B56="S",'Fuzzy rules - User'!$P$15,IF('Fuzzy rules - User'!B56="M",'Fuzzy rules - User'!$P$16,IF('Fuzzy rules - User'!B56="D",'Fuzzy rules - User'!$P$17,IF('Fuzzy rules - User'!B56="VD",'Fuzzy rules - User'!$P$18)))))</f>
        <v>0.22499999999999998</v>
      </c>
      <c r="C55">
        <f>IF('Fuzzy rules - User'!C56="SILT",'Fuzzy rules - User'!$P$20,IF('Fuzzy rules - User'!C56="SAND",'Fuzzy rules - User'!$P$21,IF('Fuzzy rules - User'!C56="FG",'Fuzzy rules - User'!$P$22,IF('Fuzzy rules - User'!C56="MG",'Fuzzy rules - User'!$P$23,IF('Fuzzy rules - User'!C56="LG",'Fuzzy rules - User'!$P$24,IF('Fuzzy rules - User'!C56="SS",'Fuzzy rules - User'!$P$25,IF('Fuzzy rules - User'!C56="LS",'Fuzzy rules - User'!$P$26,IF('Fuzzy rules - User'!C56="BO",'Fuzzy rules - User'!$P$27))))))))</f>
        <v>0.04</v>
      </c>
      <c r="D55">
        <v>15</v>
      </c>
      <c r="E55">
        <f>IF('Fuzzy rules - User'!D56="High",0.9,IF('Fuzzy rules - User'!D56="Good",0.7,IF('Fuzzy rules - User'!D56="Moderate",0.5,IF('Fuzzy rules - User'!D56="Poor",0.3,IF('Fuzzy rules - User'!D56="Bad",0.1)))))</f>
        <v>0.5</v>
      </c>
    </row>
    <row r="56" spans="1:5" x14ac:dyDescent="0.25">
      <c r="A56">
        <f>IF('Fuzzy rules - User'!A57="VL",'Fuzzy rules - User'!$P$7,IF('Fuzzy rules - User'!A57="L",'Fuzzy rules - User'!$P$8,IF('Fuzzy rules - User'!A57="M",'Fuzzy rules - User'!$P$9,IF('Fuzzy rules - User'!A57="H",'Fuzzy rules - User'!$P$10,IF('Fuzzy rules - User'!A57="VH",'Fuzzy rules - User'!$P$11)))))</f>
        <v>0.125</v>
      </c>
      <c r="B56">
        <f>IF('Fuzzy rules - User'!B57="VS",'Fuzzy rules - User'!$P$14,IF('Fuzzy rules - User'!B57="S",'Fuzzy rules - User'!$P$15,IF('Fuzzy rules - User'!B57="M",'Fuzzy rules - User'!$P$16,IF('Fuzzy rules - User'!B57="D",'Fuzzy rules - User'!$P$17,IF('Fuzzy rules - User'!B57="VD",'Fuzzy rules - User'!$P$18)))))</f>
        <v>0.22499999999999998</v>
      </c>
      <c r="C56">
        <f>IF('Fuzzy rules - User'!C57="SILT",'Fuzzy rules - User'!$P$20,IF('Fuzzy rules - User'!C57="SAND",'Fuzzy rules - User'!$P$21,IF('Fuzzy rules - User'!C57="FG",'Fuzzy rules - User'!$P$22,IF('Fuzzy rules - User'!C57="MG",'Fuzzy rules - User'!$P$23,IF('Fuzzy rules - User'!C57="LG",'Fuzzy rules - User'!$P$24,IF('Fuzzy rules - User'!C57="SS",'Fuzzy rules - User'!$P$25,IF('Fuzzy rules - User'!C57="LS",'Fuzzy rules - User'!$P$26,IF('Fuzzy rules - User'!C57="BO",'Fuzzy rules - User'!$P$27))))))))</f>
        <v>0.05</v>
      </c>
      <c r="D56">
        <v>15</v>
      </c>
      <c r="E56">
        <f>IF('Fuzzy rules - User'!D57="High",0.9,IF('Fuzzy rules - User'!D57="Good",0.7,IF('Fuzzy rules - User'!D57="Moderate",0.5,IF('Fuzzy rules - User'!D57="Poor",0.3,IF('Fuzzy rules - User'!D57="Bad",0.1)))))</f>
        <v>0.5</v>
      </c>
    </row>
    <row r="57" spans="1:5" x14ac:dyDescent="0.25">
      <c r="A57">
        <f>IF('Fuzzy rules - User'!A58="VL",'Fuzzy rules - User'!$P$7,IF('Fuzzy rules - User'!A58="L",'Fuzzy rules - User'!$P$8,IF('Fuzzy rules - User'!A58="M",'Fuzzy rules - User'!$P$9,IF('Fuzzy rules - User'!A58="H",'Fuzzy rules - User'!$P$10,IF('Fuzzy rules - User'!A58="VH",'Fuzzy rules - User'!$P$11)))))</f>
        <v>0.125</v>
      </c>
      <c r="B57">
        <f>IF('Fuzzy rules - User'!B58="VS",'Fuzzy rules - User'!$P$14,IF('Fuzzy rules - User'!B58="S",'Fuzzy rules - User'!$P$15,IF('Fuzzy rules - User'!B58="M",'Fuzzy rules - User'!$P$16,IF('Fuzzy rules - User'!B58="D",'Fuzzy rules - User'!$P$17,IF('Fuzzy rules - User'!B58="VD",'Fuzzy rules - User'!$P$18)))))</f>
        <v>0.22499999999999998</v>
      </c>
      <c r="C57">
        <f>IF('Fuzzy rules - User'!C58="SILT",'Fuzzy rules - User'!$P$20,IF('Fuzzy rules - User'!C58="SAND",'Fuzzy rules - User'!$P$21,IF('Fuzzy rules - User'!C58="FG",'Fuzzy rules - User'!$P$22,IF('Fuzzy rules - User'!C58="MG",'Fuzzy rules - User'!$P$23,IF('Fuzzy rules - User'!C58="LG",'Fuzzy rules - User'!$P$24,IF('Fuzzy rules - User'!C58="SS",'Fuzzy rules - User'!$P$25,IF('Fuzzy rules - User'!C58="LS",'Fuzzy rules - User'!$P$26,IF('Fuzzy rules - User'!C58="BO",'Fuzzy rules - User'!$P$27))))))))</f>
        <v>7.0000000000000007E-2</v>
      </c>
      <c r="D57">
        <v>15</v>
      </c>
      <c r="E57">
        <f>IF('Fuzzy rules - User'!D58="High",0.9,IF('Fuzzy rules - User'!D58="Good",0.7,IF('Fuzzy rules - User'!D58="Moderate",0.5,IF('Fuzzy rules - User'!D58="Poor",0.3,IF('Fuzzy rules - User'!D58="Bad",0.1)))))</f>
        <v>0.5</v>
      </c>
    </row>
    <row r="58" spans="1:5" x14ac:dyDescent="0.25">
      <c r="A58">
        <f>IF('Fuzzy rules - User'!A59="VL",'Fuzzy rules - User'!$P$7,IF('Fuzzy rules - User'!A59="L",'Fuzzy rules - User'!$P$8,IF('Fuzzy rules - User'!A59="M",'Fuzzy rules - User'!$P$9,IF('Fuzzy rules - User'!A59="H",'Fuzzy rules - User'!$P$10,IF('Fuzzy rules - User'!A59="VH",'Fuzzy rules - User'!$P$11)))))</f>
        <v>0.125</v>
      </c>
      <c r="B58">
        <f>IF('Fuzzy rules - User'!B59="VS",'Fuzzy rules - User'!$P$14,IF('Fuzzy rules - User'!B59="S",'Fuzzy rules - User'!$P$15,IF('Fuzzy rules - User'!B59="M",'Fuzzy rules - User'!$P$16,IF('Fuzzy rules - User'!B59="D",'Fuzzy rules - User'!$P$17,IF('Fuzzy rules - User'!B59="VD",'Fuzzy rules - User'!$P$18)))))</f>
        <v>0.45</v>
      </c>
      <c r="C58">
        <f>IF('Fuzzy rules - User'!C59="SILT",'Fuzzy rules - User'!$P$20,IF('Fuzzy rules - User'!C59="SAND",'Fuzzy rules - User'!$P$21,IF('Fuzzy rules - User'!C59="FG",'Fuzzy rules - User'!$P$22,IF('Fuzzy rules - User'!C59="MG",'Fuzzy rules - User'!$P$23,IF('Fuzzy rules - User'!C59="LG",'Fuzzy rules - User'!$P$24,IF('Fuzzy rules - User'!C59="SS",'Fuzzy rules - User'!$P$25,IF('Fuzzy rules - User'!C59="LS",'Fuzzy rules - User'!$P$26,IF('Fuzzy rules - User'!C59="BO",'Fuzzy rules - User'!$P$27))))))))</f>
        <v>0.02</v>
      </c>
      <c r="D58">
        <v>15</v>
      </c>
      <c r="E58">
        <f>IF('Fuzzy rules - User'!D59="High",0.9,IF('Fuzzy rules - User'!D59="Good",0.7,IF('Fuzzy rules - User'!D59="Moderate",0.5,IF('Fuzzy rules - User'!D59="Poor",0.3,IF('Fuzzy rules - User'!D59="Bad",0.1)))))</f>
        <v>0.5</v>
      </c>
    </row>
    <row r="59" spans="1:5" x14ac:dyDescent="0.25">
      <c r="A59">
        <f>IF('Fuzzy rules - User'!A60="VL",'Fuzzy rules - User'!$P$7,IF('Fuzzy rules - User'!A60="L",'Fuzzy rules - User'!$P$8,IF('Fuzzy rules - User'!A60="M",'Fuzzy rules - User'!$P$9,IF('Fuzzy rules - User'!A60="H",'Fuzzy rules - User'!$P$10,IF('Fuzzy rules - User'!A60="VH",'Fuzzy rules - User'!$P$11)))))</f>
        <v>0.125</v>
      </c>
      <c r="B59">
        <f>IF('Fuzzy rules - User'!B60="VS",'Fuzzy rules - User'!$P$14,IF('Fuzzy rules - User'!B60="S",'Fuzzy rules - User'!$P$15,IF('Fuzzy rules - User'!B60="M",'Fuzzy rules - User'!$P$16,IF('Fuzzy rules - User'!B60="D",'Fuzzy rules - User'!$P$17,IF('Fuzzy rules - User'!B60="VD",'Fuzzy rules - User'!$P$18)))))</f>
        <v>0.45</v>
      </c>
      <c r="C59">
        <f>IF('Fuzzy rules - User'!C60="SILT",'Fuzzy rules - User'!$P$20,IF('Fuzzy rules - User'!C60="SAND",'Fuzzy rules - User'!$P$21,IF('Fuzzy rules - User'!C60="FG",'Fuzzy rules - User'!$P$22,IF('Fuzzy rules - User'!C60="MG",'Fuzzy rules - User'!$P$23,IF('Fuzzy rules - User'!C60="LG",'Fuzzy rules - User'!$P$24,IF('Fuzzy rules - User'!C60="SS",'Fuzzy rules - User'!$P$25,IF('Fuzzy rules - User'!C60="LS",'Fuzzy rules - User'!$P$26,IF('Fuzzy rules - User'!C60="BO",'Fuzzy rules - User'!$P$27))))))))</f>
        <v>2.1999999999999999E-2</v>
      </c>
      <c r="D59">
        <v>15</v>
      </c>
      <c r="E59">
        <f>IF('Fuzzy rules - User'!D60="High",0.9,IF('Fuzzy rules - User'!D60="Good",0.7,IF('Fuzzy rules - User'!D60="Moderate",0.5,IF('Fuzzy rules - User'!D60="Poor",0.3,IF('Fuzzy rules - User'!D60="Bad",0.1)))))</f>
        <v>0.5</v>
      </c>
    </row>
    <row r="60" spans="1:5" x14ac:dyDescent="0.25">
      <c r="A60">
        <f>IF('Fuzzy rules - User'!A61="VL",'Fuzzy rules - User'!$P$7,IF('Fuzzy rules - User'!A61="L",'Fuzzy rules - User'!$P$8,IF('Fuzzy rules - User'!A61="M",'Fuzzy rules - User'!$P$9,IF('Fuzzy rules - User'!A61="H",'Fuzzy rules - User'!$P$10,IF('Fuzzy rules - User'!A61="VH",'Fuzzy rules - User'!$P$11)))))</f>
        <v>0.125</v>
      </c>
      <c r="B60">
        <f>IF('Fuzzy rules - User'!B61="VS",'Fuzzy rules - User'!$P$14,IF('Fuzzy rules - User'!B61="S",'Fuzzy rules - User'!$P$15,IF('Fuzzy rules - User'!B61="M",'Fuzzy rules - User'!$P$16,IF('Fuzzy rules - User'!B61="D",'Fuzzy rules - User'!$P$17,IF('Fuzzy rules - User'!B61="VD",'Fuzzy rules - User'!$P$18)))))</f>
        <v>0.45</v>
      </c>
      <c r="C60">
        <f>IF('Fuzzy rules - User'!C61="SILT",'Fuzzy rules - User'!$P$20,IF('Fuzzy rules - User'!C61="SAND",'Fuzzy rules - User'!$P$21,IF('Fuzzy rules - User'!C61="FG",'Fuzzy rules - User'!$P$22,IF('Fuzzy rules - User'!C61="MG",'Fuzzy rules - User'!$P$23,IF('Fuzzy rules - User'!C61="LG",'Fuzzy rules - User'!$P$24,IF('Fuzzy rules - User'!C61="SS",'Fuzzy rules - User'!$P$25,IF('Fuzzy rules - User'!C61="LS",'Fuzzy rules - User'!$P$26,IF('Fuzzy rules - User'!C61="BO",'Fuzzy rules - User'!$P$27))))))))</f>
        <v>2.4E-2</v>
      </c>
      <c r="D60">
        <v>15</v>
      </c>
      <c r="E60">
        <f>IF('Fuzzy rules - User'!D61="High",0.9,IF('Fuzzy rules - User'!D61="Good",0.7,IF('Fuzzy rules - User'!D61="Moderate",0.5,IF('Fuzzy rules - User'!D61="Poor",0.3,IF('Fuzzy rules - User'!D61="Bad",0.1)))))</f>
        <v>0.5</v>
      </c>
    </row>
    <row r="61" spans="1:5" x14ac:dyDescent="0.25">
      <c r="A61">
        <f>IF('Fuzzy rules - User'!A62="VL",'Fuzzy rules - User'!$P$7,IF('Fuzzy rules - User'!A62="L",'Fuzzy rules - User'!$P$8,IF('Fuzzy rules - User'!A62="M",'Fuzzy rules - User'!$P$9,IF('Fuzzy rules - User'!A62="H",'Fuzzy rules - User'!$P$10,IF('Fuzzy rules - User'!A62="VH",'Fuzzy rules - User'!$P$11)))))</f>
        <v>0.125</v>
      </c>
      <c r="B61">
        <f>IF('Fuzzy rules - User'!B62="VS",'Fuzzy rules - User'!$P$14,IF('Fuzzy rules - User'!B62="S",'Fuzzy rules - User'!$P$15,IF('Fuzzy rules - User'!B62="M",'Fuzzy rules - User'!$P$16,IF('Fuzzy rules - User'!B62="D",'Fuzzy rules - User'!$P$17,IF('Fuzzy rules - User'!B62="VD",'Fuzzy rules - User'!$P$18)))))</f>
        <v>0.45</v>
      </c>
      <c r="C61">
        <f>IF('Fuzzy rules - User'!C62="SILT",'Fuzzy rules - User'!$P$20,IF('Fuzzy rules - User'!C62="SAND",'Fuzzy rules - User'!$P$21,IF('Fuzzy rules - User'!C62="FG",'Fuzzy rules - User'!$P$22,IF('Fuzzy rules - User'!C62="MG",'Fuzzy rules - User'!$P$23,IF('Fuzzy rules - User'!C62="LG",'Fuzzy rules - User'!$P$24,IF('Fuzzy rules - User'!C62="SS",'Fuzzy rules - User'!$P$25,IF('Fuzzy rules - User'!C62="LS",'Fuzzy rules - User'!$P$26,IF('Fuzzy rules - User'!C62="BO",'Fuzzy rules - User'!$P$27))))))))</f>
        <v>2.5999999999999999E-2</v>
      </c>
      <c r="D61">
        <v>15</v>
      </c>
      <c r="E61">
        <f>IF('Fuzzy rules - User'!D62="High",0.9,IF('Fuzzy rules - User'!D62="Good",0.7,IF('Fuzzy rules - User'!D62="Moderate",0.5,IF('Fuzzy rules - User'!D62="Poor",0.3,IF('Fuzzy rules - User'!D62="Bad",0.1)))))</f>
        <v>0.5</v>
      </c>
    </row>
    <row r="62" spans="1:5" x14ac:dyDescent="0.25">
      <c r="A62">
        <f>IF('Fuzzy rules - User'!A63="VL",'Fuzzy rules - User'!$P$7,IF('Fuzzy rules - User'!A63="L",'Fuzzy rules - User'!$P$8,IF('Fuzzy rules - User'!A63="M",'Fuzzy rules - User'!$P$9,IF('Fuzzy rules - User'!A63="H",'Fuzzy rules - User'!$P$10,IF('Fuzzy rules - User'!A63="VH",'Fuzzy rules - User'!$P$11)))))</f>
        <v>0.125</v>
      </c>
      <c r="B62">
        <f>IF('Fuzzy rules - User'!B63="VS",'Fuzzy rules - User'!$P$14,IF('Fuzzy rules - User'!B63="S",'Fuzzy rules - User'!$P$15,IF('Fuzzy rules - User'!B63="M",'Fuzzy rules - User'!$P$16,IF('Fuzzy rules - User'!B63="D",'Fuzzy rules - User'!$P$17,IF('Fuzzy rules - User'!B63="VD",'Fuzzy rules - User'!$P$18)))))</f>
        <v>0.45</v>
      </c>
      <c r="C62">
        <f>IF('Fuzzy rules - User'!C63="SILT",'Fuzzy rules - User'!$P$20,IF('Fuzzy rules - User'!C63="SAND",'Fuzzy rules - User'!$P$21,IF('Fuzzy rules - User'!C63="FG",'Fuzzy rules - User'!$P$22,IF('Fuzzy rules - User'!C63="MG",'Fuzzy rules - User'!$P$23,IF('Fuzzy rules - User'!C63="LG",'Fuzzy rules - User'!$P$24,IF('Fuzzy rules - User'!C63="SS",'Fuzzy rules - User'!$P$25,IF('Fuzzy rules - User'!C63="LS",'Fuzzy rules - User'!$P$26,IF('Fuzzy rules - User'!C63="BO",'Fuzzy rules - User'!$P$27))))))))</f>
        <v>0.03</v>
      </c>
      <c r="D62">
        <v>15</v>
      </c>
      <c r="E62">
        <f>IF('Fuzzy rules - User'!D63="High",0.9,IF('Fuzzy rules - User'!D63="Good",0.7,IF('Fuzzy rules - User'!D63="Moderate",0.5,IF('Fuzzy rules - User'!D63="Poor",0.3,IF('Fuzzy rules - User'!D63="Bad",0.1)))))</f>
        <v>0.5</v>
      </c>
    </row>
    <row r="63" spans="1:5" x14ac:dyDescent="0.25">
      <c r="A63">
        <f>IF('Fuzzy rules - User'!A64="VL",'Fuzzy rules - User'!$P$7,IF('Fuzzy rules - User'!A64="L",'Fuzzy rules - User'!$P$8,IF('Fuzzy rules - User'!A64="M",'Fuzzy rules - User'!$P$9,IF('Fuzzy rules - User'!A64="H",'Fuzzy rules - User'!$P$10,IF('Fuzzy rules - User'!A64="VH",'Fuzzy rules - User'!$P$11)))))</f>
        <v>0.125</v>
      </c>
      <c r="B63">
        <f>IF('Fuzzy rules - User'!B64="VS",'Fuzzy rules - User'!$P$14,IF('Fuzzy rules - User'!B64="S",'Fuzzy rules - User'!$P$15,IF('Fuzzy rules - User'!B64="M",'Fuzzy rules - User'!$P$16,IF('Fuzzy rules - User'!B64="D",'Fuzzy rules - User'!$P$17,IF('Fuzzy rules - User'!B64="VD",'Fuzzy rules - User'!$P$18)))))</f>
        <v>0.45</v>
      </c>
      <c r="C63">
        <f>IF('Fuzzy rules - User'!C64="SILT",'Fuzzy rules - User'!$P$20,IF('Fuzzy rules - User'!C64="SAND",'Fuzzy rules - User'!$P$21,IF('Fuzzy rules - User'!C64="FG",'Fuzzy rules - User'!$P$22,IF('Fuzzy rules - User'!C64="MG",'Fuzzy rules - User'!$P$23,IF('Fuzzy rules - User'!C64="LG",'Fuzzy rules - User'!$P$24,IF('Fuzzy rules - User'!C64="SS",'Fuzzy rules - User'!$P$25,IF('Fuzzy rules - User'!C64="LS",'Fuzzy rules - User'!$P$26,IF('Fuzzy rules - User'!C64="BO",'Fuzzy rules - User'!$P$27))))))))</f>
        <v>0.04</v>
      </c>
      <c r="D63">
        <v>15</v>
      </c>
      <c r="E63">
        <f>IF('Fuzzy rules - User'!D64="High",0.9,IF('Fuzzy rules - User'!D64="Good",0.7,IF('Fuzzy rules - User'!D64="Moderate",0.5,IF('Fuzzy rules - User'!D64="Poor",0.3,IF('Fuzzy rules - User'!D64="Bad",0.1)))))</f>
        <v>0.5</v>
      </c>
    </row>
    <row r="64" spans="1:5" x14ac:dyDescent="0.25">
      <c r="A64">
        <f>IF('Fuzzy rules - User'!A65="VL",'Fuzzy rules - User'!$P$7,IF('Fuzzy rules - User'!A65="L",'Fuzzy rules - User'!$P$8,IF('Fuzzy rules - User'!A65="M",'Fuzzy rules - User'!$P$9,IF('Fuzzy rules - User'!A65="H",'Fuzzy rules - User'!$P$10,IF('Fuzzy rules - User'!A65="VH",'Fuzzy rules - User'!$P$11)))))</f>
        <v>0.125</v>
      </c>
      <c r="B64">
        <f>IF('Fuzzy rules - User'!B65="VS",'Fuzzy rules - User'!$P$14,IF('Fuzzy rules - User'!B65="S",'Fuzzy rules - User'!$P$15,IF('Fuzzy rules - User'!B65="M",'Fuzzy rules - User'!$P$16,IF('Fuzzy rules - User'!B65="D",'Fuzzy rules - User'!$P$17,IF('Fuzzy rules - User'!B65="VD",'Fuzzy rules - User'!$P$18)))))</f>
        <v>0.45</v>
      </c>
      <c r="C64">
        <f>IF('Fuzzy rules - User'!C65="SILT",'Fuzzy rules - User'!$P$20,IF('Fuzzy rules - User'!C65="SAND",'Fuzzy rules - User'!$P$21,IF('Fuzzy rules - User'!C65="FG",'Fuzzy rules - User'!$P$22,IF('Fuzzy rules - User'!C65="MG",'Fuzzy rules - User'!$P$23,IF('Fuzzy rules - User'!C65="LG",'Fuzzy rules - User'!$P$24,IF('Fuzzy rules - User'!C65="SS",'Fuzzy rules - User'!$P$25,IF('Fuzzy rules - User'!C65="LS",'Fuzzy rules - User'!$P$26,IF('Fuzzy rules - User'!C65="BO",'Fuzzy rules - User'!$P$27))))))))</f>
        <v>0.05</v>
      </c>
      <c r="D64">
        <v>15</v>
      </c>
      <c r="E64">
        <f>IF('Fuzzy rules - User'!D65="High",0.9,IF('Fuzzy rules - User'!D65="Good",0.7,IF('Fuzzy rules - User'!D65="Moderate",0.5,IF('Fuzzy rules - User'!D65="Poor",0.3,IF('Fuzzy rules - User'!D65="Bad",0.1)))))</f>
        <v>0.5</v>
      </c>
    </row>
    <row r="65" spans="1:5" x14ac:dyDescent="0.25">
      <c r="A65">
        <f>IF('Fuzzy rules - User'!A66="VL",'Fuzzy rules - User'!$P$7,IF('Fuzzy rules - User'!A66="L",'Fuzzy rules - User'!$P$8,IF('Fuzzy rules - User'!A66="M",'Fuzzy rules - User'!$P$9,IF('Fuzzy rules - User'!A66="H",'Fuzzy rules - User'!$P$10,IF('Fuzzy rules - User'!A66="VH",'Fuzzy rules - User'!$P$11)))))</f>
        <v>0.125</v>
      </c>
      <c r="B65">
        <f>IF('Fuzzy rules - User'!B66="VS",'Fuzzy rules - User'!$P$14,IF('Fuzzy rules - User'!B66="S",'Fuzzy rules - User'!$P$15,IF('Fuzzy rules - User'!B66="M",'Fuzzy rules - User'!$P$16,IF('Fuzzy rules - User'!B66="D",'Fuzzy rules - User'!$P$17,IF('Fuzzy rules - User'!B66="VD",'Fuzzy rules - User'!$P$18)))))</f>
        <v>0.45</v>
      </c>
      <c r="C65">
        <f>IF('Fuzzy rules - User'!C66="SILT",'Fuzzy rules - User'!$P$20,IF('Fuzzy rules - User'!C66="SAND",'Fuzzy rules - User'!$P$21,IF('Fuzzy rules - User'!C66="FG",'Fuzzy rules - User'!$P$22,IF('Fuzzy rules - User'!C66="MG",'Fuzzy rules - User'!$P$23,IF('Fuzzy rules - User'!C66="LG",'Fuzzy rules - User'!$P$24,IF('Fuzzy rules - User'!C66="SS",'Fuzzy rules - User'!$P$25,IF('Fuzzy rules - User'!C66="LS",'Fuzzy rules - User'!$P$26,IF('Fuzzy rules - User'!C66="BO",'Fuzzy rules - User'!$P$27))))))))</f>
        <v>7.0000000000000007E-2</v>
      </c>
      <c r="D65">
        <v>15</v>
      </c>
      <c r="E65">
        <f>IF('Fuzzy rules - User'!D66="High",0.9,IF('Fuzzy rules - User'!D66="Good",0.7,IF('Fuzzy rules - User'!D66="Moderate",0.5,IF('Fuzzy rules - User'!D66="Poor",0.3,IF('Fuzzy rules - User'!D66="Bad",0.1)))))</f>
        <v>0.5</v>
      </c>
    </row>
    <row r="66" spans="1:5" x14ac:dyDescent="0.25">
      <c r="A66">
        <f>IF('Fuzzy rules - User'!A67="VL",'Fuzzy rules - User'!$P$7,IF('Fuzzy rules - User'!A67="L",'Fuzzy rules - User'!$P$8,IF('Fuzzy rules - User'!A67="M",'Fuzzy rules - User'!$P$9,IF('Fuzzy rules - User'!A67="H",'Fuzzy rules - User'!$P$10,IF('Fuzzy rules - User'!A67="VH",'Fuzzy rules - User'!$P$11)))))</f>
        <v>0.125</v>
      </c>
      <c r="B66">
        <f>IF('Fuzzy rules - User'!B67="VS",'Fuzzy rules - User'!$P$14,IF('Fuzzy rules - User'!B67="S",'Fuzzy rules - User'!$P$15,IF('Fuzzy rules - User'!B67="M",'Fuzzy rules - User'!$P$16,IF('Fuzzy rules - User'!B67="D",'Fuzzy rules - User'!$P$17,IF('Fuzzy rules - User'!B67="VD",'Fuzzy rules - User'!$P$18)))))</f>
        <v>0.64999999999999991</v>
      </c>
      <c r="C66">
        <f>IF('Fuzzy rules - User'!C67="SILT",'Fuzzy rules - User'!$P$20,IF('Fuzzy rules - User'!C67="SAND",'Fuzzy rules - User'!$P$21,IF('Fuzzy rules - User'!C67="FG",'Fuzzy rules - User'!$P$22,IF('Fuzzy rules - User'!C67="MG",'Fuzzy rules - User'!$P$23,IF('Fuzzy rules - User'!C67="LG",'Fuzzy rules - User'!$P$24,IF('Fuzzy rules - User'!C67="SS",'Fuzzy rules - User'!$P$25,IF('Fuzzy rules - User'!C67="LS",'Fuzzy rules - User'!$P$26,IF('Fuzzy rules - User'!C67="BO",'Fuzzy rules - User'!$P$27))))))))</f>
        <v>0.02</v>
      </c>
      <c r="D66">
        <v>15</v>
      </c>
      <c r="E66">
        <f>IF('Fuzzy rules - User'!D67="High",0.9,IF('Fuzzy rules - User'!D67="Good",0.7,IF('Fuzzy rules - User'!D67="Moderate",0.5,IF('Fuzzy rules - User'!D67="Poor",0.3,IF('Fuzzy rules - User'!D67="Bad",0.1)))))</f>
        <v>0.5</v>
      </c>
    </row>
    <row r="67" spans="1:5" x14ac:dyDescent="0.25">
      <c r="A67">
        <f>IF('Fuzzy rules - User'!A68="VL",'Fuzzy rules - User'!$P$7,IF('Fuzzy rules - User'!A68="L",'Fuzzy rules - User'!$P$8,IF('Fuzzy rules - User'!A68="M",'Fuzzy rules - User'!$P$9,IF('Fuzzy rules - User'!A68="H",'Fuzzy rules - User'!$P$10,IF('Fuzzy rules - User'!A68="VH",'Fuzzy rules - User'!$P$11)))))</f>
        <v>0.125</v>
      </c>
      <c r="B67">
        <f>IF('Fuzzy rules - User'!B68="VS",'Fuzzy rules - User'!$P$14,IF('Fuzzy rules - User'!B68="S",'Fuzzy rules - User'!$P$15,IF('Fuzzy rules - User'!B68="M",'Fuzzy rules - User'!$P$16,IF('Fuzzy rules - User'!B68="D",'Fuzzy rules - User'!$P$17,IF('Fuzzy rules - User'!B68="VD",'Fuzzy rules - User'!$P$18)))))</f>
        <v>0.64999999999999991</v>
      </c>
      <c r="C67">
        <f>IF('Fuzzy rules - User'!C68="SILT",'Fuzzy rules - User'!$P$20,IF('Fuzzy rules - User'!C68="SAND",'Fuzzy rules - User'!$P$21,IF('Fuzzy rules - User'!C68="FG",'Fuzzy rules - User'!$P$22,IF('Fuzzy rules - User'!C68="MG",'Fuzzy rules - User'!$P$23,IF('Fuzzy rules - User'!C68="LG",'Fuzzy rules - User'!$P$24,IF('Fuzzy rules - User'!C68="SS",'Fuzzy rules - User'!$P$25,IF('Fuzzy rules - User'!C68="LS",'Fuzzy rules - User'!$P$26,IF('Fuzzy rules - User'!C68="BO",'Fuzzy rules - User'!$P$27))))))))</f>
        <v>2.1999999999999999E-2</v>
      </c>
      <c r="D67">
        <v>15</v>
      </c>
      <c r="E67">
        <f>IF('Fuzzy rules - User'!D68="High",0.9,IF('Fuzzy rules - User'!D68="Good",0.7,IF('Fuzzy rules - User'!D68="Moderate",0.5,IF('Fuzzy rules - User'!D68="Poor",0.3,IF('Fuzzy rules - User'!D68="Bad",0.1)))))</f>
        <v>0.5</v>
      </c>
    </row>
    <row r="68" spans="1:5" x14ac:dyDescent="0.25">
      <c r="A68">
        <f>IF('Fuzzy rules - User'!A69="VL",'Fuzzy rules - User'!$P$7,IF('Fuzzy rules - User'!A69="L",'Fuzzy rules - User'!$P$8,IF('Fuzzy rules - User'!A69="M",'Fuzzy rules - User'!$P$9,IF('Fuzzy rules - User'!A69="H",'Fuzzy rules - User'!$P$10,IF('Fuzzy rules - User'!A69="VH",'Fuzzy rules - User'!$P$11)))))</f>
        <v>0.125</v>
      </c>
      <c r="B68">
        <f>IF('Fuzzy rules - User'!B69="VS",'Fuzzy rules - User'!$P$14,IF('Fuzzy rules - User'!B69="S",'Fuzzy rules - User'!$P$15,IF('Fuzzy rules - User'!B69="M",'Fuzzy rules - User'!$P$16,IF('Fuzzy rules - User'!B69="D",'Fuzzy rules - User'!$P$17,IF('Fuzzy rules - User'!B69="VD",'Fuzzy rules - User'!$P$18)))))</f>
        <v>0.64999999999999991</v>
      </c>
      <c r="C68">
        <f>IF('Fuzzy rules - User'!C69="SILT",'Fuzzy rules - User'!$P$20,IF('Fuzzy rules - User'!C69="SAND",'Fuzzy rules - User'!$P$21,IF('Fuzzy rules - User'!C69="FG",'Fuzzy rules - User'!$P$22,IF('Fuzzy rules - User'!C69="MG",'Fuzzy rules - User'!$P$23,IF('Fuzzy rules - User'!C69="LG",'Fuzzy rules - User'!$P$24,IF('Fuzzy rules - User'!C69="SS",'Fuzzy rules - User'!$P$25,IF('Fuzzy rules - User'!C69="LS",'Fuzzy rules - User'!$P$26,IF('Fuzzy rules - User'!C69="BO",'Fuzzy rules - User'!$P$27))))))))</f>
        <v>2.4E-2</v>
      </c>
      <c r="D68">
        <v>15</v>
      </c>
      <c r="E68">
        <f>IF('Fuzzy rules - User'!D69="High",0.9,IF('Fuzzy rules - User'!D69="Good",0.7,IF('Fuzzy rules - User'!D69="Moderate",0.5,IF('Fuzzy rules - User'!D69="Poor",0.3,IF('Fuzzy rules - User'!D69="Bad",0.1)))))</f>
        <v>0.5</v>
      </c>
    </row>
    <row r="69" spans="1:5" x14ac:dyDescent="0.25">
      <c r="A69">
        <f>IF('Fuzzy rules - User'!A70="VL",'Fuzzy rules - User'!$P$7,IF('Fuzzy rules - User'!A70="L",'Fuzzy rules - User'!$P$8,IF('Fuzzy rules - User'!A70="M",'Fuzzy rules - User'!$P$9,IF('Fuzzy rules - User'!A70="H",'Fuzzy rules - User'!$P$10,IF('Fuzzy rules - User'!A70="VH",'Fuzzy rules - User'!$P$11)))))</f>
        <v>0.125</v>
      </c>
      <c r="B69">
        <f>IF('Fuzzy rules - User'!B70="VS",'Fuzzy rules - User'!$P$14,IF('Fuzzy rules - User'!B70="S",'Fuzzy rules - User'!$P$15,IF('Fuzzy rules - User'!B70="M",'Fuzzy rules - User'!$P$16,IF('Fuzzy rules - User'!B70="D",'Fuzzy rules - User'!$P$17,IF('Fuzzy rules - User'!B70="VD",'Fuzzy rules - User'!$P$18)))))</f>
        <v>0.64999999999999991</v>
      </c>
      <c r="C69">
        <f>IF('Fuzzy rules - User'!C70="SILT",'Fuzzy rules - User'!$P$20,IF('Fuzzy rules - User'!C70="SAND",'Fuzzy rules - User'!$P$21,IF('Fuzzy rules - User'!C70="FG",'Fuzzy rules - User'!$P$22,IF('Fuzzy rules - User'!C70="MG",'Fuzzy rules - User'!$P$23,IF('Fuzzy rules - User'!C70="LG",'Fuzzy rules - User'!$P$24,IF('Fuzzy rules - User'!C70="SS",'Fuzzy rules - User'!$P$25,IF('Fuzzy rules - User'!C70="LS",'Fuzzy rules - User'!$P$26,IF('Fuzzy rules - User'!C70="BO",'Fuzzy rules - User'!$P$27))))))))</f>
        <v>2.5999999999999999E-2</v>
      </c>
      <c r="D69">
        <v>15</v>
      </c>
      <c r="E69">
        <f>IF('Fuzzy rules - User'!D70="High",0.9,IF('Fuzzy rules - User'!D70="Good",0.7,IF('Fuzzy rules - User'!D70="Moderate",0.5,IF('Fuzzy rules - User'!D70="Poor",0.3,IF('Fuzzy rules - User'!D70="Bad",0.1)))))</f>
        <v>0.5</v>
      </c>
    </row>
    <row r="70" spans="1:5" x14ac:dyDescent="0.25">
      <c r="A70">
        <f>IF('Fuzzy rules - User'!A71="VL",'Fuzzy rules - User'!$P$7,IF('Fuzzy rules - User'!A71="L",'Fuzzy rules - User'!$P$8,IF('Fuzzy rules - User'!A71="M",'Fuzzy rules - User'!$P$9,IF('Fuzzy rules - User'!A71="H",'Fuzzy rules - User'!$P$10,IF('Fuzzy rules - User'!A71="VH",'Fuzzy rules - User'!$P$11)))))</f>
        <v>0.125</v>
      </c>
      <c r="B70">
        <f>IF('Fuzzy rules - User'!B71="VS",'Fuzzy rules - User'!$P$14,IF('Fuzzy rules - User'!B71="S",'Fuzzy rules - User'!$P$15,IF('Fuzzy rules - User'!B71="M",'Fuzzy rules - User'!$P$16,IF('Fuzzy rules - User'!B71="D",'Fuzzy rules - User'!$P$17,IF('Fuzzy rules - User'!B71="VD",'Fuzzy rules - User'!$P$18)))))</f>
        <v>0.64999999999999991</v>
      </c>
      <c r="C70">
        <f>IF('Fuzzy rules - User'!C71="SILT",'Fuzzy rules - User'!$P$20,IF('Fuzzy rules - User'!C71="SAND",'Fuzzy rules - User'!$P$21,IF('Fuzzy rules - User'!C71="FG",'Fuzzy rules - User'!$P$22,IF('Fuzzy rules - User'!C71="MG",'Fuzzy rules - User'!$P$23,IF('Fuzzy rules - User'!C71="LG",'Fuzzy rules - User'!$P$24,IF('Fuzzy rules - User'!C71="SS",'Fuzzy rules - User'!$P$25,IF('Fuzzy rules - User'!C71="LS",'Fuzzy rules - User'!$P$26,IF('Fuzzy rules - User'!C71="BO",'Fuzzy rules - User'!$P$27))))))))</f>
        <v>0.03</v>
      </c>
      <c r="D70">
        <v>15</v>
      </c>
      <c r="E70">
        <f>IF('Fuzzy rules - User'!D71="High",0.9,IF('Fuzzy rules - User'!D71="Good",0.7,IF('Fuzzy rules - User'!D71="Moderate",0.5,IF('Fuzzy rules - User'!D71="Poor",0.3,IF('Fuzzy rules - User'!D71="Bad",0.1)))))</f>
        <v>0.5</v>
      </c>
    </row>
    <row r="71" spans="1:5" x14ac:dyDescent="0.25">
      <c r="A71">
        <f>IF('Fuzzy rules - User'!A72="VL",'Fuzzy rules - User'!$P$7,IF('Fuzzy rules - User'!A72="L",'Fuzzy rules - User'!$P$8,IF('Fuzzy rules - User'!A72="M",'Fuzzy rules - User'!$P$9,IF('Fuzzy rules - User'!A72="H",'Fuzzy rules - User'!$P$10,IF('Fuzzy rules - User'!A72="VH",'Fuzzy rules - User'!$P$11)))))</f>
        <v>0.125</v>
      </c>
      <c r="B71">
        <f>IF('Fuzzy rules - User'!B72="VS",'Fuzzy rules - User'!$P$14,IF('Fuzzy rules - User'!B72="S",'Fuzzy rules - User'!$P$15,IF('Fuzzy rules - User'!B72="M",'Fuzzy rules - User'!$P$16,IF('Fuzzy rules - User'!B72="D",'Fuzzy rules - User'!$P$17,IF('Fuzzy rules - User'!B72="VD",'Fuzzy rules - User'!$P$18)))))</f>
        <v>0.64999999999999991</v>
      </c>
      <c r="C71">
        <f>IF('Fuzzy rules - User'!C72="SILT",'Fuzzy rules - User'!$P$20,IF('Fuzzy rules - User'!C72="SAND",'Fuzzy rules - User'!$P$21,IF('Fuzzy rules - User'!C72="FG",'Fuzzy rules - User'!$P$22,IF('Fuzzy rules - User'!C72="MG",'Fuzzy rules - User'!$P$23,IF('Fuzzy rules - User'!C72="LG",'Fuzzy rules - User'!$P$24,IF('Fuzzy rules - User'!C72="SS",'Fuzzy rules - User'!$P$25,IF('Fuzzy rules - User'!C72="LS",'Fuzzy rules - User'!$P$26,IF('Fuzzy rules - User'!C72="BO",'Fuzzy rules - User'!$P$27))))))))</f>
        <v>0.04</v>
      </c>
      <c r="D71">
        <v>15</v>
      </c>
      <c r="E71">
        <f>IF('Fuzzy rules - User'!D72="High",0.9,IF('Fuzzy rules - User'!D72="Good",0.7,IF('Fuzzy rules - User'!D72="Moderate",0.5,IF('Fuzzy rules - User'!D72="Poor",0.3,IF('Fuzzy rules - User'!D72="Bad",0.1)))))</f>
        <v>0.5</v>
      </c>
    </row>
    <row r="72" spans="1:5" x14ac:dyDescent="0.25">
      <c r="A72">
        <f>IF('Fuzzy rules - User'!A73="VL",'Fuzzy rules - User'!$P$7,IF('Fuzzy rules - User'!A73="L",'Fuzzy rules - User'!$P$8,IF('Fuzzy rules - User'!A73="M",'Fuzzy rules - User'!$P$9,IF('Fuzzy rules - User'!A73="H",'Fuzzy rules - User'!$P$10,IF('Fuzzy rules - User'!A73="VH",'Fuzzy rules - User'!$P$11)))))</f>
        <v>0.125</v>
      </c>
      <c r="B72">
        <f>IF('Fuzzy rules - User'!B73="VS",'Fuzzy rules - User'!$P$14,IF('Fuzzy rules - User'!B73="S",'Fuzzy rules - User'!$P$15,IF('Fuzzy rules - User'!B73="M",'Fuzzy rules - User'!$P$16,IF('Fuzzy rules - User'!B73="D",'Fuzzy rules - User'!$P$17,IF('Fuzzy rules - User'!B73="VD",'Fuzzy rules - User'!$P$18)))))</f>
        <v>0.64999999999999991</v>
      </c>
      <c r="C72">
        <f>IF('Fuzzy rules - User'!C73="SILT",'Fuzzy rules - User'!$P$20,IF('Fuzzy rules - User'!C73="SAND",'Fuzzy rules - User'!$P$21,IF('Fuzzy rules - User'!C73="FG",'Fuzzy rules - User'!$P$22,IF('Fuzzy rules - User'!C73="MG",'Fuzzy rules - User'!$P$23,IF('Fuzzy rules - User'!C73="LG",'Fuzzy rules - User'!$P$24,IF('Fuzzy rules - User'!C73="SS",'Fuzzy rules - User'!$P$25,IF('Fuzzy rules - User'!C73="LS",'Fuzzy rules - User'!$P$26,IF('Fuzzy rules - User'!C73="BO",'Fuzzy rules - User'!$P$27))))))))</f>
        <v>0.05</v>
      </c>
      <c r="D72">
        <v>15</v>
      </c>
      <c r="E72">
        <f>IF('Fuzzy rules - User'!D73="High",0.9,IF('Fuzzy rules - User'!D73="Good",0.7,IF('Fuzzy rules - User'!D73="Moderate",0.5,IF('Fuzzy rules - User'!D73="Poor",0.3,IF('Fuzzy rules - User'!D73="Bad",0.1)))))</f>
        <v>0.5</v>
      </c>
    </row>
    <row r="73" spans="1:5" x14ac:dyDescent="0.25">
      <c r="A73">
        <f>IF('Fuzzy rules - User'!A74="VL",'Fuzzy rules - User'!$P$7,IF('Fuzzy rules - User'!A74="L",'Fuzzy rules - User'!$P$8,IF('Fuzzy rules - User'!A74="M",'Fuzzy rules - User'!$P$9,IF('Fuzzy rules - User'!A74="H",'Fuzzy rules - User'!$P$10,IF('Fuzzy rules - User'!A74="VH",'Fuzzy rules - User'!$P$11)))))</f>
        <v>0.125</v>
      </c>
      <c r="B73">
        <f>IF('Fuzzy rules - User'!B74="VS",'Fuzzy rules - User'!$P$14,IF('Fuzzy rules - User'!B74="S",'Fuzzy rules - User'!$P$15,IF('Fuzzy rules - User'!B74="M",'Fuzzy rules - User'!$P$16,IF('Fuzzy rules - User'!B74="D",'Fuzzy rules - User'!$P$17,IF('Fuzzy rules - User'!B74="VD",'Fuzzy rules - User'!$P$18)))))</f>
        <v>0.64999999999999991</v>
      </c>
      <c r="C73">
        <f>IF('Fuzzy rules - User'!C74="SILT",'Fuzzy rules - User'!$P$20,IF('Fuzzy rules - User'!C74="SAND",'Fuzzy rules - User'!$P$21,IF('Fuzzy rules - User'!C74="FG",'Fuzzy rules - User'!$P$22,IF('Fuzzy rules - User'!C74="MG",'Fuzzy rules - User'!$P$23,IF('Fuzzy rules - User'!C74="LG",'Fuzzy rules - User'!$P$24,IF('Fuzzy rules - User'!C74="SS",'Fuzzy rules - User'!$P$25,IF('Fuzzy rules - User'!C74="LS",'Fuzzy rules - User'!$P$26,IF('Fuzzy rules - User'!C74="BO",'Fuzzy rules - User'!$P$27))))))))</f>
        <v>7.0000000000000007E-2</v>
      </c>
      <c r="D73">
        <v>15</v>
      </c>
      <c r="E73">
        <f>IF('Fuzzy rules - User'!D74="High",0.9,IF('Fuzzy rules - User'!D74="Good",0.7,IF('Fuzzy rules - User'!D74="Moderate",0.5,IF('Fuzzy rules - User'!D74="Poor",0.3,IF('Fuzzy rules - User'!D74="Bad",0.1)))))</f>
        <v>0.5</v>
      </c>
    </row>
    <row r="74" spans="1:5" x14ac:dyDescent="0.25">
      <c r="A74">
        <f>IF('Fuzzy rules - User'!A75="VL",'Fuzzy rules - User'!$P$7,IF('Fuzzy rules - User'!A75="L",'Fuzzy rules - User'!$P$8,IF('Fuzzy rules - User'!A75="M",'Fuzzy rules - User'!$P$9,IF('Fuzzy rules - User'!A75="H",'Fuzzy rules - User'!$P$10,IF('Fuzzy rules - User'!A75="VH",'Fuzzy rules - User'!$P$11)))))</f>
        <v>0.125</v>
      </c>
      <c r="B74">
        <f>IF('Fuzzy rules - User'!B75="VS",'Fuzzy rules - User'!$P$14,IF('Fuzzy rules - User'!B75="S",'Fuzzy rules - User'!$P$15,IF('Fuzzy rules - User'!B75="M",'Fuzzy rules - User'!$P$16,IF('Fuzzy rules - User'!B75="D",'Fuzzy rules - User'!$P$17,IF('Fuzzy rules - User'!B75="VD",'Fuzzy rules - User'!$P$18)))))</f>
        <v>0.92500000000000004</v>
      </c>
      <c r="C74">
        <f>IF('Fuzzy rules - User'!C75="SILT",'Fuzzy rules - User'!$P$20,IF('Fuzzy rules - User'!C75="SAND",'Fuzzy rules - User'!$P$21,IF('Fuzzy rules - User'!C75="FG",'Fuzzy rules - User'!$P$22,IF('Fuzzy rules - User'!C75="MG",'Fuzzy rules - User'!$P$23,IF('Fuzzy rules - User'!C75="LG",'Fuzzy rules - User'!$P$24,IF('Fuzzy rules - User'!C75="SS",'Fuzzy rules - User'!$P$25,IF('Fuzzy rules - User'!C75="LS",'Fuzzy rules - User'!$P$26,IF('Fuzzy rules - User'!C75="BO",'Fuzzy rules - User'!$P$27))))))))</f>
        <v>0.02</v>
      </c>
      <c r="D74">
        <v>15</v>
      </c>
      <c r="E74">
        <f>IF('Fuzzy rules - User'!D75="High",0.9,IF('Fuzzy rules - User'!D75="Good",0.7,IF('Fuzzy rules - User'!D75="Moderate",0.5,IF('Fuzzy rules - User'!D75="Poor",0.3,IF('Fuzzy rules - User'!D75="Bad",0.1)))))</f>
        <v>0.5</v>
      </c>
    </row>
    <row r="75" spans="1:5" x14ac:dyDescent="0.25">
      <c r="A75">
        <f>IF('Fuzzy rules - User'!A76="VL",'Fuzzy rules - User'!$P$7,IF('Fuzzy rules - User'!A76="L",'Fuzzy rules - User'!$P$8,IF('Fuzzy rules - User'!A76="M",'Fuzzy rules - User'!$P$9,IF('Fuzzy rules - User'!A76="H",'Fuzzy rules - User'!$P$10,IF('Fuzzy rules - User'!A76="VH",'Fuzzy rules - User'!$P$11)))))</f>
        <v>0.125</v>
      </c>
      <c r="B75">
        <f>IF('Fuzzy rules - User'!B76="VS",'Fuzzy rules - User'!$P$14,IF('Fuzzy rules - User'!B76="S",'Fuzzy rules - User'!$P$15,IF('Fuzzy rules - User'!B76="M",'Fuzzy rules - User'!$P$16,IF('Fuzzy rules - User'!B76="D",'Fuzzy rules - User'!$P$17,IF('Fuzzy rules - User'!B76="VD",'Fuzzy rules - User'!$P$18)))))</f>
        <v>0.92500000000000004</v>
      </c>
      <c r="C75">
        <f>IF('Fuzzy rules - User'!C76="SILT",'Fuzzy rules - User'!$P$20,IF('Fuzzy rules - User'!C76="SAND",'Fuzzy rules - User'!$P$21,IF('Fuzzy rules - User'!C76="FG",'Fuzzy rules - User'!$P$22,IF('Fuzzy rules - User'!C76="MG",'Fuzzy rules - User'!$P$23,IF('Fuzzy rules - User'!C76="LG",'Fuzzy rules - User'!$P$24,IF('Fuzzy rules - User'!C76="SS",'Fuzzy rules - User'!$P$25,IF('Fuzzy rules - User'!C76="LS",'Fuzzy rules - User'!$P$26,IF('Fuzzy rules - User'!C76="BO",'Fuzzy rules - User'!$P$27))))))))</f>
        <v>2.1999999999999999E-2</v>
      </c>
      <c r="D75">
        <v>15</v>
      </c>
      <c r="E75">
        <f>IF('Fuzzy rules - User'!D76="High",0.9,IF('Fuzzy rules - User'!D76="Good",0.7,IF('Fuzzy rules - User'!D76="Moderate",0.5,IF('Fuzzy rules - User'!D76="Poor",0.3,IF('Fuzzy rules - User'!D76="Bad",0.1)))))</f>
        <v>0.5</v>
      </c>
    </row>
    <row r="76" spans="1:5" x14ac:dyDescent="0.25">
      <c r="A76">
        <f>IF('Fuzzy rules - User'!A77="VL",'Fuzzy rules - User'!$P$7,IF('Fuzzy rules - User'!A77="L",'Fuzzy rules - User'!$P$8,IF('Fuzzy rules - User'!A77="M",'Fuzzy rules - User'!$P$9,IF('Fuzzy rules - User'!A77="H",'Fuzzy rules - User'!$P$10,IF('Fuzzy rules - User'!A77="VH",'Fuzzy rules - User'!$P$11)))))</f>
        <v>0.125</v>
      </c>
      <c r="B76">
        <f>IF('Fuzzy rules - User'!B77="VS",'Fuzzy rules - User'!$P$14,IF('Fuzzy rules - User'!B77="S",'Fuzzy rules - User'!$P$15,IF('Fuzzy rules - User'!B77="M",'Fuzzy rules - User'!$P$16,IF('Fuzzy rules - User'!B77="D",'Fuzzy rules - User'!$P$17,IF('Fuzzy rules - User'!B77="VD",'Fuzzy rules - User'!$P$18)))))</f>
        <v>0.92500000000000004</v>
      </c>
      <c r="C76">
        <f>IF('Fuzzy rules - User'!C77="SILT",'Fuzzy rules - User'!$P$20,IF('Fuzzy rules - User'!C77="SAND",'Fuzzy rules - User'!$P$21,IF('Fuzzy rules - User'!C77="FG",'Fuzzy rules - User'!$P$22,IF('Fuzzy rules - User'!C77="MG",'Fuzzy rules - User'!$P$23,IF('Fuzzy rules - User'!C77="LG",'Fuzzy rules - User'!$P$24,IF('Fuzzy rules - User'!C77="SS",'Fuzzy rules - User'!$P$25,IF('Fuzzy rules - User'!C77="LS",'Fuzzy rules - User'!$P$26,IF('Fuzzy rules - User'!C77="BO",'Fuzzy rules - User'!$P$27))))))))</f>
        <v>2.4E-2</v>
      </c>
      <c r="D76">
        <v>15</v>
      </c>
      <c r="E76">
        <f>IF('Fuzzy rules - User'!D77="High",0.9,IF('Fuzzy rules - User'!D77="Good",0.7,IF('Fuzzy rules - User'!D77="Moderate",0.5,IF('Fuzzy rules - User'!D77="Poor",0.3,IF('Fuzzy rules - User'!D77="Bad",0.1)))))</f>
        <v>0.5</v>
      </c>
    </row>
    <row r="77" spans="1:5" x14ac:dyDescent="0.25">
      <c r="A77">
        <f>IF('Fuzzy rules - User'!A78="VL",'Fuzzy rules - User'!$P$7,IF('Fuzzy rules - User'!A78="L",'Fuzzy rules - User'!$P$8,IF('Fuzzy rules - User'!A78="M",'Fuzzy rules - User'!$P$9,IF('Fuzzy rules - User'!A78="H",'Fuzzy rules - User'!$P$10,IF('Fuzzy rules - User'!A78="VH",'Fuzzy rules - User'!$P$11)))))</f>
        <v>0.125</v>
      </c>
      <c r="B77">
        <f>IF('Fuzzy rules - User'!B78="VS",'Fuzzy rules - User'!$P$14,IF('Fuzzy rules - User'!B78="S",'Fuzzy rules - User'!$P$15,IF('Fuzzy rules - User'!B78="M",'Fuzzy rules - User'!$P$16,IF('Fuzzy rules - User'!B78="D",'Fuzzy rules - User'!$P$17,IF('Fuzzy rules - User'!B78="VD",'Fuzzy rules - User'!$P$18)))))</f>
        <v>0.92500000000000004</v>
      </c>
      <c r="C77">
        <f>IF('Fuzzy rules - User'!C78="SILT",'Fuzzy rules - User'!$P$20,IF('Fuzzy rules - User'!C78="SAND",'Fuzzy rules - User'!$P$21,IF('Fuzzy rules - User'!C78="FG",'Fuzzy rules - User'!$P$22,IF('Fuzzy rules - User'!C78="MG",'Fuzzy rules - User'!$P$23,IF('Fuzzy rules - User'!C78="LG",'Fuzzy rules - User'!$P$24,IF('Fuzzy rules - User'!C78="SS",'Fuzzy rules - User'!$P$25,IF('Fuzzy rules - User'!C78="LS",'Fuzzy rules - User'!$P$26,IF('Fuzzy rules - User'!C78="BO",'Fuzzy rules - User'!$P$27))))))))</f>
        <v>2.5999999999999999E-2</v>
      </c>
      <c r="D77">
        <v>15</v>
      </c>
      <c r="E77">
        <f>IF('Fuzzy rules - User'!D78="High",0.9,IF('Fuzzy rules - User'!D78="Good",0.7,IF('Fuzzy rules - User'!D78="Moderate",0.5,IF('Fuzzy rules - User'!D78="Poor",0.3,IF('Fuzzy rules - User'!D78="Bad",0.1)))))</f>
        <v>0.5</v>
      </c>
    </row>
    <row r="78" spans="1:5" x14ac:dyDescent="0.25">
      <c r="A78">
        <f>IF('Fuzzy rules - User'!A79="VL",'Fuzzy rules - User'!$P$7,IF('Fuzzy rules - User'!A79="L",'Fuzzy rules - User'!$P$8,IF('Fuzzy rules - User'!A79="M",'Fuzzy rules - User'!$P$9,IF('Fuzzy rules - User'!A79="H",'Fuzzy rules - User'!$P$10,IF('Fuzzy rules - User'!A79="VH",'Fuzzy rules - User'!$P$11)))))</f>
        <v>0.125</v>
      </c>
      <c r="B78">
        <f>IF('Fuzzy rules - User'!B79="VS",'Fuzzy rules - User'!$P$14,IF('Fuzzy rules - User'!B79="S",'Fuzzy rules - User'!$P$15,IF('Fuzzy rules - User'!B79="M",'Fuzzy rules - User'!$P$16,IF('Fuzzy rules - User'!B79="D",'Fuzzy rules - User'!$P$17,IF('Fuzzy rules - User'!B79="VD",'Fuzzy rules - User'!$P$18)))))</f>
        <v>0.92500000000000004</v>
      </c>
      <c r="C78">
        <f>IF('Fuzzy rules - User'!C79="SILT",'Fuzzy rules - User'!$P$20,IF('Fuzzy rules - User'!C79="SAND",'Fuzzy rules - User'!$P$21,IF('Fuzzy rules - User'!C79="FG",'Fuzzy rules - User'!$P$22,IF('Fuzzy rules - User'!C79="MG",'Fuzzy rules - User'!$P$23,IF('Fuzzy rules - User'!C79="LG",'Fuzzy rules - User'!$P$24,IF('Fuzzy rules - User'!C79="SS",'Fuzzy rules - User'!$P$25,IF('Fuzzy rules - User'!C79="LS",'Fuzzy rules - User'!$P$26,IF('Fuzzy rules - User'!C79="BO",'Fuzzy rules - User'!$P$27))))))))</f>
        <v>0.03</v>
      </c>
      <c r="D78">
        <v>15</v>
      </c>
      <c r="E78">
        <f>IF('Fuzzy rules - User'!D79="High",0.9,IF('Fuzzy rules - User'!D79="Good",0.7,IF('Fuzzy rules - User'!D79="Moderate",0.5,IF('Fuzzy rules - User'!D79="Poor",0.3,IF('Fuzzy rules - User'!D79="Bad",0.1)))))</f>
        <v>0.5</v>
      </c>
    </row>
    <row r="79" spans="1:5" x14ac:dyDescent="0.25">
      <c r="A79">
        <f>IF('Fuzzy rules - User'!A80="VL",'Fuzzy rules - User'!$P$7,IF('Fuzzy rules - User'!A80="L",'Fuzzy rules - User'!$P$8,IF('Fuzzy rules - User'!A80="M",'Fuzzy rules - User'!$P$9,IF('Fuzzy rules - User'!A80="H",'Fuzzy rules - User'!$P$10,IF('Fuzzy rules - User'!A80="VH",'Fuzzy rules - User'!$P$11)))))</f>
        <v>0.125</v>
      </c>
      <c r="B79">
        <f>IF('Fuzzy rules - User'!B80="VS",'Fuzzy rules - User'!$P$14,IF('Fuzzy rules - User'!B80="S",'Fuzzy rules - User'!$P$15,IF('Fuzzy rules - User'!B80="M",'Fuzzy rules - User'!$P$16,IF('Fuzzy rules - User'!B80="D",'Fuzzy rules - User'!$P$17,IF('Fuzzy rules - User'!B80="VD",'Fuzzy rules - User'!$P$18)))))</f>
        <v>0.92500000000000004</v>
      </c>
      <c r="C79">
        <f>IF('Fuzzy rules - User'!C80="SILT",'Fuzzy rules - User'!$P$20,IF('Fuzzy rules - User'!C80="SAND",'Fuzzy rules - User'!$P$21,IF('Fuzzy rules - User'!C80="FG",'Fuzzy rules - User'!$P$22,IF('Fuzzy rules - User'!C80="MG",'Fuzzy rules - User'!$P$23,IF('Fuzzy rules - User'!C80="LG",'Fuzzy rules - User'!$P$24,IF('Fuzzy rules - User'!C80="SS",'Fuzzy rules - User'!$P$25,IF('Fuzzy rules - User'!C80="LS",'Fuzzy rules - User'!$P$26,IF('Fuzzy rules - User'!C80="BO",'Fuzzy rules - User'!$P$27))))))))</f>
        <v>0.04</v>
      </c>
      <c r="D79">
        <v>15</v>
      </c>
      <c r="E79">
        <f>IF('Fuzzy rules - User'!D80="High",0.9,IF('Fuzzy rules - User'!D80="Good",0.7,IF('Fuzzy rules - User'!D80="Moderate",0.5,IF('Fuzzy rules - User'!D80="Poor",0.3,IF('Fuzzy rules - User'!D80="Bad",0.1)))))</f>
        <v>0.5</v>
      </c>
    </row>
    <row r="80" spans="1:5" x14ac:dyDescent="0.25">
      <c r="A80">
        <f>IF('Fuzzy rules - User'!A81="VL",'Fuzzy rules - User'!$P$7,IF('Fuzzy rules - User'!A81="L",'Fuzzy rules - User'!$P$8,IF('Fuzzy rules - User'!A81="M",'Fuzzy rules - User'!$P$9,IF('Fuzzy rules - User'!A81="H",'Fuzzy rules - User'!$P$10,IF('Fuzzy rules - User'!A81="VH",'Fuzzy rules - User'!$P$11)))))</f>
        <v>0.125</v>
      </c>
      <c r="B80">
        <f>IF('Fuzzy rules - User'!B81="VS",'Fuzzy rules - User'!$P$14,IF('Fuzzy rules - User'!B81="S",'Fuzzy rules - User'!$P$15,IF('Fuzzy rules - User'!B81="M",'Fuzzy rules - User'!$P$16,IF('Fuzzy rules - User'!B81="D",'Fuzzy rules - User'!$P$17,IF('Fuzzy rules - User'!B81="VD",'Fuzzy rules - User'!$P$18)))))</f>
        <v>0.92500000000000004</v>
      </c>
      <c r="C80">
        <f>IF('Fuzzy rules - User'!C81="SILT",'Fuzzy rules - User'!$P$20,IF('Fuzzy rules - User'!C81="SAND",'Fuzzy rules - User'!$P$21,IF('Fuzzy rules - User'!C81="FG",'Fuzzy rules - User'!$P$22,IF('Fuzzy rules - User'!C81="MG",'Fuzzy rules - User'!$P$23,IF('Fuzzy rules - User'!C81="LG",'Fuzzy rules - User'!$P$24,IF('Fuzzy rules - User'!C81="SS",'Fuzzy rules - User'!$P$25,IF('Fuzzy rules - User'!C81="LS",'Fuzzy rules - User'!$P$26,IF('Fuzzy rules - User'!C81="BO",'Fuzzy rules - User'!$P$27))))))))</f>
        <v>0.05</v>
      </c>
      <c r="D80">
        <v>15</v>
      </c>
      <c r="E80">
        <f>IF('Fuzzy rules - User'!D81="High",0.9,IF('Fuzzy rules - User'!D81="Good",0.7,IF('Fuzzy rules - User'!D81="Moderate",0.5,IF('Fuzzy rules - User'!D81="Poor",0.3,IF('Fuzzy rules - User'!D81="Bad",0.1)))))</f>
        <v>0.5</v>
      </c>
    </row>
    <row r="81" spans="1:5" x14ac:dyDescent="0.25">
      <c r="A81">
        <f>IF('Fuzzy rules - User'!A82="VL",'Fuzzy rules - User'!$P$7,IF('Fuzzy rules - User'!A82="L",'Fuzzy rules - User'!$P$8,IF('Fuzzy rules - User'!A82="M",'Fuzzy rules - User'!$P$9,IF('Fuzzy rules - User'!A82="H",'Fuzzy rules - User'!$P$10,IF('Fuzzy rules - User'!A82="VH",'Fuzzy rules - User'!$P$11)))))</f>
        <v>0.125</v>
      </c>
      <c r="B81">
        <f>IF('Fuzzy rules - User'!B82="VS",'Fuzzy rules - User'!$P$14,IF('Fuzzy rules - User'!B82="S",'Fuzzy rules - User'!$P$15,IF('Fuzzy rules - User'!B82="M",'Fuzzy rules - User'!$P$16,IF('Fuzzy rules - User'!B82="D",'Fuzzy rules - User'!$P$17,IF('Fuzzy rules - User'!B82="VD",'Fuzzy rules - User'!$P$18)))))</f>
        <v>0.92500000000000004</v>
      </c>
      <c r="C81">
        <f>IF('Fuzzy rules - User'!C82="SILT",'Fuzzy rules - User'!$P$20,IF('Fuzzy rules - User'!C82="SAND",'Fuzzy rules - User'!$P$21,IF('Fuzzy rules - User'!C82="FG",'Fuzzy rules - User'!$P$22,IF('Fuzzy rules - User'!C82="MG",'Fuzzy rules - User'!$P$23,IF('Fuzzy rules - User'!C82="LG",'Fuzzy rules - User'!$P$24,IF('Fuzzy rules - User'!C82="SS",'Fuzzy rules - User'!$P$25,IF('Fuzzy rules - User'!C82="LS",'Fuzzy rules - User'!$P$26,IF('Fuzzy rules - User'!C82="BO",'Fuzzy rules - User'!$P$27))))))))</f>
        <v>7.0000000000000007E-2</v>
      </c>
      <c r="D81">
        <v>15</v>
      </c>
      <c r="E81">
        <f>IF('Fuzzy rules - User'!D82="High",0.9,IF('Fuzzy rules - User'!D82="Good",0.7,IF('Fuzzy rules - User'!D82="Moderate",0.5,IF('Fuzzy rules - User'!D82="Poor",0.3,IF('Fuzzy rules - User'!D82="Bad",0.1)))))</f>
        <v>0.5</v>
      </c>
    </row>
    <row r="82" spans="1:5" x14ac:dyDescent="0.25">
      <c r="A82">
        <f>IF('Fuzzy rules - User'!A83="VL",'Fuzzy rules - User'!$P$7,IF('Fuzzy rules - User'!A83="L",'Fuzzy rules - User'!$P$8,IF('Fuzzy rules - User'!A83="M",'Fuzzy rules - User'!$P$9,IF('Fuzzy rules - User'!A83="H",'Fuzzy rules - User'!$P$10,IF('Fuzzy rules - User'!A83="VH",'Fuzzy rules - User'!$P$11)))))</f>
        <v>0.30000000000000004</v>
      </c>
      <c r="B82">
        <f>IF('Fuzzy rules - User'!B83="VS",'Fuzzy rules - User'!$P$14,IF('Fuzzy rules - User'!B83="S",'Fuzzy rules - User'!$P$15,IF('Fuzzy rules - User'!B83="M",'Fuzzy rules - User'!$P$16,IF('Fuzzy rules - User'!B83="D",'Fuzzy rules - User'!$P$17,IF('Fuzzy rules - User'!B83="VD",'Fuzzy rules - User'!$P$18)))))</f>
        <v>2.4999999999999994E-2</v>
      </c>
      <c r="C82">
        <f>IF('Fuzzy rules - User'!C83="SILT",'Fuzzy rules - User'!$P$20,IF('Fuzzy rules - User'!C83="SAND",'Fuzzy rules - User'!$P$21,IF('Fuzzy rules - User'!C83="FG",'Fuzzy rules - User'!$P$22,IF('Fuzzy rules - User'!C83="MG",'Fuzzy rules - User'!$P$23,IF('Fuzzy rules - User'!C83="LG",'Fuzzy rules - User'!$P$24,IF('Fuzzy rules - User'!C83="SS",'Fuzzy rules - User'!$P$25,IF('Fuzzy rules - User'!C83="LS",'Fuzzy rules - User'!$P$26,IF('Fuzzy rules - User'!C83="BO",'Fuzzy rules - User'!$P$27))))))))</f>
        <v>0.02</v>
      </c>
      <c r="D82">
        <v>15</v>
      </c>
      <c r="E82">
        <f>IF('Fuzzy rules - User'!D83="High",0.9,IF('Fuzzy rules - User'!D83="Good",0.7,IF('Fuzzy rules - User'!D83="Moderate",0.5,IF('Fuzzy rules - User'!D83="Poor",0.3,IF('Fuzzy rules - User'!D83="Bad",0.1)))))</f>
        <v>0.5</v>
      </c>
    </row>
    <row r="83" spans="1:5" x14ac:dyDescent="0.25">
      <c r="A83">
        <f>IF('Fuzzy rules - User'!A84="VL",'Fuzzy rules - User'!$P$7,IF('Fuzzy rules - User'!A84="L",'Fuzzy rules - User'!$P$8,IF('Fuzzy rules - User'!A84="M",'Fuzzy rules - User'!$P$9,IF('Fuzzy rules - User'!A84="H",'Fuzzy rules - User'!$P$10,IF('Fuzzy rules - User'!A84="VH",'Fuzzy rules - User'!$P$11)))))</f>
        <v>0.30000000000000004</v>
      </c>
      <c r="B83">
        <f>IF('Fuzzy rules - User'!B84="VS",'Fuzzy rules - User'!$P$14,IF('Fuzzy rules - User'!B84="S",'Fuzzy rules - User'!$P$15,IF('Fuzzy rules - User'!B84="M",'Fuzzy rules - User'!$P$16,IF('Fuzzy rules - User'!B84="D",'Fuzzy rules - User'!$P$17,IF('Fuzzy rules - User'!B84="VD",'Fuzzy rules - User'!$P$18)))))</f>
        <v>2.4999999999999994E-2</v>
      </c>
      <c r="C83">
        <f>IF('Fuzzy rules - User'!C84="SILT",'Fuzzy rules - User'!$P$20,IF('Fuzzy rules - User'!C84="SAND",'Fuzzy rules - User'!$P$21,IF('Fuzzy rules - User'!C84="FG",'Fuzzy rules - User'!$P$22,IF('Fuzzy rules - User'!C84="MG",'Fuzzy rules - User'!$P$23,IF('Fuzzy rules - User'!C84="LG",'Fuzzy rules - User'!$P$24,IF('Fuzzy rules - User'!C84="SS",'Fuzzy rules - User'!$P$25,IF('Fuzzy rules - User'!C84="LS",'Fuzzy rules - User'!$P$26,IF('Fuzzy rules - User'!C84="BO",'Fuzzy rules - User'!$P$27))))))))</f>
        <v>2.1999999999999999E-2</v>
      </c>
      <c r="D83">
        <v>15</v>
      </c>
      <c r="E83">
        <f>IF('Fuzzy rules - User'!D84="High",0.9,IF('Fuzzy rules - User'!D84="Good",0.7,IF('Fuzzy rules - User'!D84="Moderate",0.5,IF('Fuzzy rules - User'!D84="Poor",0.3,IF('Fuzzy rules - User'!D84="Bad",0.1)))))</f>
        <v>0.5</v>
      </c>
    </row>
    <row r="84" spans="1:5" x14ac:dyDescent="0.25">
      <c r="A84">
        <f>IF('Fuzzy rules - User'!A85="VL",'Fuzzy rules - User'!$P$7,IF('Fuzzy rules - User'!A85="L",'Fuzzy rules - User'!$P$8,IF('Fuzzy rules - User'!A85="M",'Fuzzy rules - User'!$P$9,IF('Fuzzy rules - User'!A85="H",'Fuzzy rules - User'!$P$10,IF('Fuzzy rules - User'!A85="VH",'Fuzzy rules - User'!$P$11)))))</f>
        <v>0.30000000000000004</v>
      </c>
      <c r="B84">
        <f>IF('Fuzzy rules - User'!B85="VS",'Fuzzy rules - User'!$P$14,IF('Fuzzy rules - User'!B85="S",'Fuzzy rules - User'!$P$15,IF('Fuzzy rules - User'!B85="M",'Fuzzy rules - User'!$P$16,IF('Fuzzy rules - User'!B85="D",'Fuzzy rules - User'!$P$17,IF('Fuzzy rules - User'!B85="VD",'Fuzzy rules - User'!$P$18)))))</f>
        <v>2.4999999999999994E-2</v>
      </c>
      <c r="C84">
        <f>IF('Fuzzy rules - User'!C85="SILT",'Fuzzy rules - User'!$P$20,IF('Fuzzy rules - User'!C85="SAND",'Fuzzy rules - User'!$P$21,IF('Fuzzy rules - User'!C85="FG",'Fuzzy rules - User'!$P$22,IF('Fuzzy rules - User'!C85="MG",'Fuzzy rules - User'!$P$23,IF('Fuzzy rules - User'!C85="LG",'Fuzzy rules - User'!$P$24,IF('Fuzzy rules - User'!C85="SS",'Fuzzy rules - User'!$P$25,IF('Fuzzy rules - User'!C85="LS",'Fuzzy rules - User'!$P$26,IF('Fuzzy rules - User'!C85="BO",'Fuzzy rules - User'!$P$27))))))))</f>
        <v>2.4E-2</v>
      </c>
      <c r="D84">
        <v>15</v>
      </c>
      <c r="E84">
        <f>IF('Fuzzy rules - User'!D85="High",0.9,IF('Fuzzy rules - User'!D85="Good",0.7,IF('Fuzzy rules - User'!D85="Moderate",0.5,IF('Fuzzy rules - User'!D85="Poor",0.3,IF('Fuzzy rules - User'!D85="Bad",0.1)))))</f>
        <v>0.5</v>
      </c>
    </row>
    <row r="85" spans="1:5" x14ac:dyDescent="0.25">
      <c r="A85">
        <f>IF('Fuzzy rules - User'!A86="VL",'Fuzzy rules - User'!$P$7,IF('Fuzzy rules - User'!A86="L",'Fuzzy rules - User'!$P$8,IF('Fuzzy rules - User'!A86="M",'Fuzzy rules - User'!$P$9,IF('Fuzzy rules - User'!A86="H",'Fuzzy rules - User'!$P$10,IF('Fuzzy rules - User'!A86="VH",'Fuzzy rules - User'!$P$11)))))</f>
        <v>0.30000000000000004</v>
      </c>
      <c r="B85">
        <f>IF('Fuzzy rules - User'!B86="VS",'Fuzzy rules - User'!$P$14,IF('Fuzzy rules - User'!B86="S",'Fuzzy rules - User'!$P$15,IF('Fuzzy rules - User'!B86="M",'Fuzzy rules - User'!$P$16,IF('Fuzzy rules - User'!B86="D",'Fuzzy rules - User'!$P$17,IF('Fuzzy rules - User'!B86="VD",'Fuzzy rules - User'!$P$18)))))</f>
        <v>2.4999999999999994E-2</v>
      </c>
      <c r="C85">
        <f>IF('Fuzzy rules - User'!C86="SILT",'Fuzzy rules - User'!$P$20,IF('Fuzzy rules - User'!C86="SAND",'Fuzzy rules - User'!$P$21,IF('Fuzzy rules - User'!C86="FG",'Fuzzy rules - User'!$P$22,IF('Fuzzy rules - User'!C86="MG",'Fuzzy rules - User'!$P$23,IF('Fuzzy rules - User'!C86="LG",'Fuzzy rules - User'!$P$24,IF('Fuzzy rules - User'!C86="SS",'Fuzzy rules - User'!$P$25,IF('Fuzzy rules - User'!C86="LS",'Fuzzy rules - User'!$P$26,IF('Fuzzy rules - User'!C86="BO",'Fuzzy rules - User'!$P$27))))))))</f>
        <v>2.5999999999999999E-2</v>
      </c>
      <c r="D85">
        <v>15</v>
      </c>
      <c r="E85">
        <f>IF('Fuzzy rules - User'!D86="High",0.9,IF('Fuzzy rules - User'!D86="Good",0.7,IF('Fuzzy rules - User'!D86="Moderate",0.5,IF('Fuzzy rules - User'!D86="Poor",0.3,IF('Fuzzy rules - User'!D86="Bad",0.1)))))</f>
        <v>0.5</v>
      </c>
    </row>
    <row r="86" spans="1:5" x14ac:dyDescent="0.25">
      <c r="A86">
        <f>IF('Fuzzy rules - User'!A87="VL",'Fuzzy rules - User'!$P$7,IF('Fuzzy rules - User'!A87="L",'Fuzzy rules - User'!$P$8,IF('Fuzzy rules - User'!A87="M",'Fuzzy rules - User'!$P$9,IF('Fuzzy rules - User'!A87="H",'Fuzzy rules - User'!$P$10,IF('Fuzzy rules - User'!A87="VH",'Fuzzy rules - User'!$P$11)))))</f>
        <v>0.30000000000000004</v>
      </c>
      <c r="B86">
        <f>IF('Fuzzy rules - User'!B87="VS",'Fuzzy rules - User'!$P$14,IF('Fuzzy rules - User'!B87="S",'Fuzzy rules - User'!$P$15,IF('Fuzzy rules - User'!B87="M",'Fuzzy rules - User'!$P$16,IF('Fuzzy rules - User'!B87="D",'Fuzzy rules - User'!$P$17,IF('Fuzzy rules - User'!B87="VD",'Fuzzy rules - User'!$P$18)))))</f>
        <v>2.4999999999999994E-2</v>
      </c>
      <c r="C86">
        <f>IF('Fuzzy rules - User'!C87="SILT",'Fuzzy rules - User'!$P$20,IF('Fuzzy rules - User'!C87="SAND",'Fuzzy rules - User'!$P$21,IF('Fuzzy rules - User'!C87="FG",'Fuzzy rules - User'!$P$22,IF('Fuzzy rules - User'!C87="MG",'Fuzzy rules - User'!$P$23,IF('Fuzzy rules - User'!C87="LG",'Fuzzy rules - User'!$P$24,IF('Fuzzy rules - User'!C87="SS",'Fuzzy rules - User'!$P$25,IF('Fuzzy rules - User'!C87="LS",'Fuzzy rules - User'!$P$26,IF('Fuzzy rules - User'!C87="BO",'Fuzzy rules - User'!$P$27))))))))</f>
        <v>0.03</v>
      </c>
      <c r="D86">
        <v>15</v>
      </c>
      <c r="E86">
        <f>IF('Fuzzy rules - User'!D87="High",0.9,IF('Fuzzy rules - User'!D87="Good",0.7,IF('Fuzzy rules - User'!D87="Moderate",0.5,IF('Fuzzy rules - User'!D87="Poor",0.3,IF('Fuzzy rules - User'!D87="Bad",0.1)))))</f>
        <v>0.5</v>
      </c>
    </row>
    <row r="87" spans="1:5" x14ac:dyDescent="0.25">
      <c r="A87">
        <f>IF('Fuzzy rules - User'!A88="VL",'Fuzzy rules - User'!$P$7,IF('Fuzzy rules - User'!A88="L",'Fuzzy rules - User'!$P$8,IF('Fuzzy rules - User'!A88="M",'Fuzzy rules - User'!$P$9,IF('Fuzzy rules - User'!A88="H",'Fuzzy rules - User'!$P$10,IF('Fuzzy rules - User'!A88="VH",'Fuzzy rules - User'!$P$11)))))</f>
        <v>0.30000000000000004</v>
      </c>
      <c r="B87">
        <f>IF('Fuzzy rules - User'!B88="VS",'Fuzzy rules - User'!$P$14,IF('Fuzzy rules - User'!B88="S",'Fuzzy rules - User'!$P$15,IF('Fuzzy rules - User'!B88="M",'Fuzzy rules - User'!$P$16,IF('Fuzzy rules - User'!B88="D",'Fuzzy rules - User'!$P$17,IF('Fuzzy rules - User'!B88="VD",'Fuzzy rules - User'!$P$18)))))</f>
        <v>2.4999999999999994E-2</v>
      </c>
      <c r="C87">
        <f>IF('Fuzzy rules - User'!C88="SILT",'Fuzzy rules - User'!$P$20,IF('Fuzzy rules - User'!C88="SAND",'Fuzzy rules - User'!$P$21,IF('Fuzzy rules - User'!C88="FG",'Fuzzy rules - User'!$P$22,IF('Fuzzy rules - User'!C88="MG",'Fuzzy rules - User'!$P$23,IF('Fuzzy rules - User'!C88="LG",'Fuzzy rules - User'!$P$24,IF('Fuzzy rules - User'!C88="SS",'Fuzzy rules - User'!$P$25,IF('Fuzzy rules - User'!C88="LS",'Fuzzy rules - User'!$P$26,IF('Fuzzy rules - User'!C88="BO",'Fuzzy rules - User'!$P$27))))))))</f>
        <v>0.04</v>
      </c>
      <c r="D87">
        <v>15</v>
      </c>
      <c r="E87">
        <f>IF('Fuzzy rules - User'!D88="High",0.9,IF('Fuzzy rules - User'!D88="Good",0.7,IF('Fuzzy rules - User'!D88="Moderate",0.5,IF('Fuzzy rules - User'!D88="Poor",0.3,IF('Fuzzy rules - User'!D88="Bad",0.1)))))</f>
        <v>0.3</v>
      </c>
    </row>
    <row r="88" spans="1:5" x14ac:dyDescent="0.25">
      <c r="A88">
        <f>IF('Fuzzy rules - User'!A89="VL",'Fuzzy rules - User'!$P$7,IF('Fuzzy rules - User'!A89="L",'Fuzzy rules - User'!$P$8,IF('Fuzzy rules - User'!A89="M",'Fuzzy rules - User'!$P$9,IF('Fuzzy rules - User'!A89="H",'Fuzzy rules - User'!$P$10,IF('Fuzzy rules - User'!A89="VH",'Fuzzy rules - User'!$P$11)))))</f>
        <v>0.30000000000000004</v>
      </c>
      <c r="B88">
        <f>IF('Fuzzy rules - User'!B89="VS",'Fuzzy rules - User'!$P$14,IF('Fuzzy rules - User'!B89="S",'Fuzzy rules - User'!$P$15,IF('Fuzzy rules - User'!B89="M",'Fuzzy rules - User'!$P$16,IF('Fuzzy rules - User'!B89="D",'Fuzzy rules - User'!$P$17,IF('Fuzzy rules - User'!B89="VD",'Fuzzy rules - User'!$P$18)))))</f>
        <v>2.4999999999999994E-2</v>
      </c>
      <c r="C88">
        <f>IF('Fuzzy rules - User'!C89="SILT",'Fuzzy rules - User'!$P$20,IF('Fuzzy rules - User'!C89="SAND",'Fuzzy rules - User'!$P$21,IF('Fuzzy rules - User'!C89="FG",'Fuzzy rules - User'!$P$22,IF('Fuzzy rules - User'!C89="MG",'Fuzzy rules - User'!$P$23,IF('Fuzzy rules - User'!C89="LG",'Fuzzy rules - User'!$P$24,IF('Fuzzy rules - User'!C89="SS",'Fuzzy rules - User'!$P$25,IF('Fuzzy rules - User'!C89="LS",'Fuzzy rules - User'!$P$26,IF('Fuzzy rules - User'!C89="BO",'Fuzzy rules - User'!$P$27))))))))</f>
        <v>0.05</v>
      </c>
      <c r="D88">
        <v>15</v>
      </c>
      <c r="E88">
        <f>IF('Fuzzy rules - User'!D89="High",0.9,IF('Fuzzy rules - User'!D89="Good",0.7,IF('Fuzzy rules - User'!D89="Moderate",0.5,IF('Fuzzy rules - User'!D89="Poor",0.3,IF('Fuzzy rules - User'!D89="Bad",0.1)))))</f>
        <v>0.3</v>
      </c>
    </row>
    <row r="89" spans="1:5" x14ac:dyDescent="0.25">
      <c r="A89">
        <f>IF('Fuzzy rules - User'!A90="VL",'Fuzzy rules - User'!$P$7,IF('Fuzzy rules - User'!A90="L",'Fuzzy rules - User'!$P$8,IF('Fuzzy rules - User'!A90="M",'Fuzzy rules - User'!$P$9,IF('Fuzzy rules - User'!A90="H",'Fuzzy rules - User'!$P$10,IF('Fuzzy rules - User'!A90="VH",'Fuzzy rules - User'!$P$11)))))</f>
        <v>0.30000000000000004</v>
      </c>
      <c r="B89">
        <f>IF('Fuzzy rules - User'!B90="VS",'Fuzzy rules - User'!$P$14,IF('Fuzzy rules - User'!B90="S",'Fuzzy rules - User'!$P$15,IF('Fuzzy rules - User'!B90="M",'Fuzzy rules - User'!$P$16,IF('Fuzzy rules - User'!B90="D",'Fuzzy rules - User'!$P$17,IF('Fuzzy rules - User'!B90="VD",'Fuzzy rules - User'!$P$18)))))</f>
        <v>2.4999999999999994E-2</v>
      </c>
      <c r="C89">
        <f>IF('Fuzzy rules - User'!C90="SILT",'Fuzzy rules - User'!$P$20,IF('Fuzzy rules - User'!C90="SAND",'Fuzzy rules - User'!$P$21,IF('Fuzzy rules - User'!C90="FG",'Fuzzy rules - User'!$P$22,IF('Fuzzy rules - User'!C90="MG",'Fuzzy rules - User'!$P$23,IF('Fuzzy rules - User'!C90="LG",'Fuzzy rules - User'!$P$24,IF('Fuzzy rules - User'!C90="SS",'Fuzzy rules - User'!$P$25,IF('Fuzzy rules - User'!C90="LS",'Fuzzy rules - User'!$P$26,IF('Fuzzy rules - User'!C90="BO",'Fuzzy rules - User'!$P$27))))))))</f>
        <v>7.0000000000000007E-2</v>
      </c>
      <c r="D89">
        <v>15</v>
      </c>
      <c r="E89">
        <f>IF('Fuzzy rules - User'!D90="High",0.9,IF('Fuzzy rules - User'!D90="Good",0.7,IF('Fuzzy rules - User'!D90="Moderate",0.5,IF('Fuzzy rules - User'!D90="Poor",0.3,IF('Fuzzy rules - User'!D90="Bad",0.1)))))</f>
        <v>0.3</v>
      </c>
    </row>
    <row r="90" spans="1:5" x14ac:dyDescent="0.25">
      <c r="A90">
        <f>IF('Fuzzy rules - User'!A91="VL",'Fuzzy rules - User'!$P$7,IF('Fuzzy rules - User'!A91="L",'Fuzzy rules - User'!$P$8,IF('Fuzzy rules - User'!A91="M",'Fuzzy rules - User'!$P$9,IF('Fuzzy rules - User'!A91="H",'Fuzzy rules - User'!$P$10,IF('Fuzzy rules - User'!A91="VH",'Fuzzy rules - User'!$P$11)))))</f>
        <v>0.30000000000000004</v>
      </c>
      <c r="B90">
        <f>IF('Fuzzy rules - User'!B91="VS",'Fuzzy rules - User'!$P$14,IF('Fuzzy rules - User'!B91="S",'Fuzzy rules - User'!$P$15,IF('Fuzzy rules - User'!B91="M",'Fuzzy rules - User'!$P$16,IF('Fuzzy rules - User'!B91="D",'Fuzzy rules - User'!$P$17,IF('Fuzzy rules - User'!B91="VD",'Fuzzy rules - User'!$P$18)))))</f>
        <v>0.22499999999999998</v>
      </c>
      <c r="C90">
        <f>IF('Fuzzy rules - User'!C91="SILT",'Fuzzy rules - User'!$P$20,IF('Fuzzy rules - User'!C91="SAND",'Fuzzy rules - User'!$P$21,IF('Fuzzy rules - User'!C91="FG",'Fuzzy rules - User'!$P$22,IF('Fuzzy rules - User'!C91="MG",'Fuzzy rules - User'!$P$23,IF('Fuzzy rules - User'!C91="LG",'Fuzzy rules - User'!$P$24,IF('Fuzzy rules - User'!C91="SS",'Fuzzy rules - User'!$P$25,IF('Fuzzy rules - User'!C91="LS",'Fuzzy rules - User'!$P$26,IF('Fuzzy rules - User'!C91="BO",'Fuzzy rules - User'!$P$27))))))))</f>
        <v>0.02</v>
      </c>
      <c r="D90">
        <v>15</v>
      </c>
      <c r="E90">
        <f>IF('Fuzzy rules - User'!D91="High",0.9,IF('Fuzzy rules - User'!D91="Good",0.7,IF('Fuzzy rules - User'!D91="Moderate",0.5,IF('Fuzzy rules - User'!D91="Poor",0.3,IF('Fuzzy rules - User'!D91="Bad",0.1)))))</f>
        <v>0.3</v>
      </c>
    </row>
    <row r="91" spans="1:5" x14ac:dyDescent="0.25">
      <c r="A91">
        <f>IF('Fuzzy rules - User'!A92="VL",'Fuzzy rules - User'!$P$7,IF('Fuzzy rules - User'!A92="L",'Fuzzy rules - User'!$P$8,IF('Fuzzy rules - User'!A92="M",'Fuzzy rules - User'!$P$9,IF('Fuzzy rules - User'!A92="H",'Fuzzy rules - User'!$P$10,IF('Fuzzy rules - User'!A92="VH",'Fuzzy rules - User'!$P$11)))))</f>
        <v>0.30000000000000004</v>
      </c>
      <c r="B91">
        <f>IF('Fuzzy rules - User'!B92="VS",'Fuzzy rules - User'!$P$14,IF('Fuzzy rules - User'!B92="S",'Fuzzy rules - User'!$P$15,IF('Fuzzy rules - User'!B92="M",'Fuzzy rules - User'!$P$16,IF('Fuzzy rules - User'!B92="D",'Fuzzy rules - User'!$P$17,IF('Fuzzy rules - User'!B92="VD",'Fuzzy rules - User'!$P$18)))))</f>
        <v>0.22499999999999998</v>
      </c>
      <c r="C91">
        <f>IF('Fuzzy rules - User'!C92="SILT",'Fuzzy rules - User'!$P$20,IF('Fuzzy rules - User'!C92="SAND",'Fuzzy rules - User'!$P$21,IF('Fuzzy rules - User'!C92="FG",'Fuzzy rules - User'!$P$22,IF('Fuzzy rules - User'!C92="MG",'Fuzzy rules - User'!$P$23,IF('Fuzzy rules - User'!C92="LG",'Fuzzy rules - User'!$P$24,IF('Fuzzy rules - User'!C92="SS",'Fuzzy rules - User'!$P$25,IF('Fuzzy rules - User'!C92="LS",'Fuzzy rules - User'!$P$26,IF('Fuzzy rules - User'!C92="BO",'Fuzzy rules - User'!$P$27))))))))</f>
        <v>2.1999999999999999E-2</v>
      </c>
      <c r="D91">
        <v>15</v>
      </c>
      <c r="E91">
        <f>IF('Fuzzy rules - User'!D92="High",0.9,IF('Fuzzy rules - User'!D92="Good",0.7,IF('Fuzzy rules - User'!D92="Moderate",0.5,IF('Fuzzy rules - User'!D92="Poor",0.3,IF('Fuzzy rules - User'!D92="Bad",0.1)))))</f>
        <v>0.3</v>
      </c>
    </row>
    <row r="92" spans="1:5" x14ac:dyDescent="0.25">
      <c r="A92">
        <f>IF('Fuzzy rules - User'!A93="VL",'Fuzzy rules - User'!$P$7,IF('Fuzzy rules - User'!A93="L",'Fuzzy rules - User'!$P$8,IF('Fuzzy rules - User'!A93="M",'Fuzzy rules - User'!$P$9,IF('Fuzzy rules - User'!A93="H",'Fuzzy rules - User'!$P$10,IF('Fuzzy rules - User'!A93="VH",'Fuzzy rules - User'!$P$11)))))</f>
        <v>0.30000000000000004</v>
      </c>
      <c r="B92">
        <f>IF('Fuzzy rules - User'!B93="VS",'Fuzzy rules - User'!$P$14,IF('Fuzzy rules - User'!B93="S",'Fuzzy rules - User'!$P$15,IF('Fuzzy rules - User'!B93="M",'Fuzzy rules - User'!$P$16,IF('Fuzzy rules - User'!B93="D",'Fuzzy rules - User'!$P$17,IF('Fuzzy rules - User'!B93="VD",'Fuzzy rules - User'!$P$18)))))</f>
        <v>0.22499999999999998</v>
      </c>
      <c r="C92">
        <f>IF('Fuzzy rules - User'!C93="SILT",'Fuzzy rules - User'!$P$20,IF('Fuzzy rules - User'!C93="SAND",'Fuzzy rules - User'!$P$21,IF('Fuzzy rules - User'!C93="FG",'Fuzzy rules - User'!$P$22,IF('Fuzzy rules - User'!C93="MG",'Fuzzy rules - User'!$P$23,IF('Fuzzy rules - User'!C93="LG",'Fuzzy rules - User'!$P$24,IF('Fuzzy rules - User'!C93="SS",'Fuzzy rules - User'!$P$25,IF('Fuzzy rules - User'!C93="LS",'Fuzzy rules - User'!$P$26,IF('Fuzzy rules - User'!C93="BO",'Fuzzy rules - User'!$P$27))))))))</f>
        <v>2.4E-2</v>
      </c>
      <c r="D92">
        <v>15</v>
      </c>
      <c r="E92">
        <f>IF('Fuzzy rules - User'!D93="High",0.9,IF('Fuzzy rules - User'!D93="Good",0.7,IF('Fuzzy rules - User'!D93="Moderate",0.5,IF('Fuzzy rules - User'!D93="Poor",0.3,IF('Fuzzy rules - User'!D93="Bad",0.1)))))</f>
        <v>0.3</v>
      </c>
    </row>
    <row r="93" spans="1:5" x14ac:dyDescent="0.25">
      <c r="A93">
        <f>IF('Fuzzy rules - User'!A94="VL",'Fuzzy rules - User'!$P$7,IF('Fuzzy rules - User'!A94="L",'Fuzzy rules - User'!$P$8,IF('Fuzzy rules - User'!A94="M",'Fuzzy rules - User'!$P$9,IF('Fuzzy rules - User'!A94="H",'Fuzzy rules - User'!$P$10,IF('Fuzzy rules - User'!A94="VH",'Fuzzy rules - User'!$P$11)))))</f>
        <v>0.30000000000000004</v>
      </c>
      <c r="B93">
        <f>IF('Fuzzy rules - User'!B94="VS",'Fuzzy rules - User'!$P$14,IF('Fuzzy rules - User'!B94="S",'Fuzzy rules - User'!$P$15,IF('Fuzzy rules - User'!B94="M",'Fuzzy rules - User'!$P$16,IF('Fuzzy rules - User'!B94="D",'Fuzzy rules - User'!$P$17,IF('Fuzzy rules - User'!B94="VD",'Fuzzy rules - User'!$P$18)))))</f>
        <v>0.22499999999999998</v>
      </c>
      <c r="C93">
        <f>IF('Fuzzy rules - User'!C94="SILT",'Fuzzy rules - User'!$P$20,IF('Fuzzy rules - User'!C94="SAND",'Fuzzy rules - User'!$P$21,IF('Fuzzy rules - User'!C94="FG",'Fuzzy rules - User'!$P$22,IF('Fuzzy rules - User'!C94="MG",'Fuzzy rules - User'!$P$23,IF('Fuzzy rules - User'!C94="LG",'Fuzzy rules - User'!$P$24,IF('Fuzzy rules - User'!C94="SS",'Fuzzy rules - User'!$P$25,IF('Fuzzy rules - User'!C94="LS",'Fuzzy rules - User'!$P$26,IF('Fuzzy rules - User'!C94="BO",'Fuzzy rules - User'!$P$27))))))))</f>
        <v>2.5999999999999999E-2</v>
      </c>
      <c r="D93">
        <v>15</v>
      </c>
      <c r="E93">
        <f>IF('Fuzzy rules - User'!D94="High",0.9,IF('Fuzzy rules - User'!D94="Good",0.7,IF('Fuzzy rules - User'!D94="Moderate",0.5,IF('Fuzzy rules - User'!D94="Poor",0.3,IF('Fuzzy rules - User'!D94="Bad",0.1)))))</f>
        <v>0.3</v>
      </c>
    </row>
    <row r="94" spans="1:5" x14ac:dyDescent="0.25">
      <c r="A94">
        <f>IF('Fuzzy rules - User'!A95="VL",'Fuzzy rules - User'!$P$7,IF('Fuzzy rules - User'!A95="L",'Fuzzy rules - User'!$P$8,IF('Fuzzy rules - User'!A95="M",'Fuzzy rules - User'!$P$9,IF('Fuzzy rules - User'!A95="H",'Fuzzy rules - User'!$P$10,IF('Fuzzy rules - User'!A95="VH",'Fuzzy rules - User'!$P$11)))))</f>
        <v>0.30000000000000004</v>
      </c>
      <c r="B94">
        <f>IF('Fuzzy rules - User'!B95="VS",'Fuzzy rules - User'!$P$14,IF('Fuzzy rules - User'!B95="S",'Fuzzy rules - User'!$P$15,IF('Fuzzy rules - User'!B95="M",'Fuzzy rules - User'!$P$16,IF('Fuzzy rules - User'!B95="D",'Fuzzy rules - User'!$P$17,IF('Fuzzy rules - User'!B95="VD",'Fuzzy rules - User'!$P$18)))))</f>
        <v>0.22499999999999998</v>
      </c>
      <c r="C94">
        <f>IF('Fuzzy rules - User'!C95="SILT",'Fuzzy rules - User'!$P$20,IF('Fuzzy rules - User'!C95="SAND",'Fuzzy rules - User'!$P$21,IF('Fuzzy rules - User'!C95="FG",'Fuzzy rules - User'!$P$22,IF('Fuzzy rules - User'!C95="MG",'Fuzzy rules - User'!$P$23,IF('Fuzzy rules - User'!C95="LG",'Fuzzy rules - User'!$P$24,IF('Fuzzy rules - User'!C95="SS",'Fuzzy rules - User'!$P$25,IF('Fuzzy rules - User'!C95="LS",'Fuzzy rules - User'!$P$26,IF('Fuzzy rules - User'!C95="BO",'Fuzzy rules - User'!$P$27))))))))</f>
        <v>0.03</v>
      </c>
      <c r="D94">
        <v>15</v>
      </c>
      <c r="E94">
        <f>IF('Fuzzy rules - User'!D95="High",0.9,IF('Fuzzy rules - User'!D95="Good",0.7,IF('Fuzzy rules - User'!D95="Moderate",0.5,IF('Fuzzy rules - User'!D95="Poor",0.3,IF('Fuzzy rules - User'!D95="Bad",0.1)))))</f>
        <v>0.3</v>
      </c>
    </row>
    <row r="95" spans="1:5" x14ac:dyDescent="0.25">
      <c r="A95">
        <f>IF('Fuzzy rules - User'!A96="VL",'Fuzzy rules - User'!$P$7,IF('Fuzzy rules - User'!A96="L",'Fuzzy rules - User'!$P$8,IF('Fuzzy rules - User'!A96="M",'Fuzzy rules - User'!$P$9,IF('Fuzzy rules - User'!A96="H",'Fuzzy rules - User'!$P$10,IF('Fuzzy rules - User'!A96="VH",'Fuzzy rules - User'!$P$11)))))</f>
        <v>0.30000000000000004</v>
      </c>
      <c r="B95">
        <f>IF('Fuzzy rules - User'!B96="VS",'Fuzzy rules - User'!$P$14,IF('Fuzzy rules - User'!B96="S",'Fuzzy rules - User'!$P$15,IF('Fuzzy rules - User'!B96="M",'Fuzzy rules - User'!$P$16,IF('Fuzzy rules - User'!B96="D",'Fuzzy rules - User'!$P$17,IF('Fuzzy rules - User'!B96="VD",'Fuzzy rules - User'!$P$18)))))</f>
        <v>0.22499999999999998</v>
      </c>
      <c r="C95">
        <f>IF('Fuzzy rules - User'!C96="SILT",'Fuzzy rules - User'!$P$20,IF('Fuzzy rules - User'!C96="SAND",'Fuzzy rules - User'!$P$21,IF('Fuzzy rules - User'!C96="FG",'Fuzzy rules - User'!$P$22,IF('Fuzzy rules - User'!C96="MG",'Fuzzy rules - User'!$P$23,IF('Fuzzy rules - User'!C96="LG",'Fuzzy rules - User'!$P$24,IF('Fuzzy rules - User'!C96="SS",'Fuzzy rules - User'!$P$25,IF('Fuzzy rules - User'!C96="LS",'Fuzzy rules - User'!$P$26,IF('Fuzzy rules - User'!C96="BO",'Fuzzy rules - User'!$P$27))))))))</f>
        <v>0.04</v>
      </c>
      <c r="D95">
        <v>15</v>
      </c>
      <c r="E95">
        <f>IF('Fuzzy rules - User'!D96="High",0.9,IF('Fuzzy rules - User'!D96="Good",0.7,IF('Fuzzy rules - User'!D96="Moderate",0.5,IF('Fuzzy rules - User'!D96="Poor",0.3,IF('Fuzzy rules - User'!D96="Bad",0.1)))))</f>
        <v>0.3</v>
      </c>
    </row>
    <row r="96" spans="1:5" x14ac:dyDescent="0.25">
      <c r="A96">
        <f>IF('Fuzzy rules - User'!A97="VL",'Fuzzy rules - User'!$P$7,IF('Fuzzy rules - User'!A97="L",'Fuzzy rules - User'!$P$8,IF('Fuzzy rules - User'!A97="M",'Fuzzy rules - User'!$P$9,IF('Fuzzy rules - User'!A97="H",'Fuzzy rules - User'!$P$10,IF('Fuzzy rules - User'!A97="VH",'Fuzzy rules - User'!$P$11)))))</f>
        <v>0.30000000000000004</v>
      </c>
      <c r="B96">
        <f>IF('Fuzzy rules - User'!B97="VS",'Fuzzy rules - User'!$P$14,IF('Fuzzy rules - User'!B97="S",'Fuzzy rules - User'!$P$15,IF('Fuzzy rules - User'!B97="M",'Fuzzy rules - User'!$P$16,IF('Fuzzy rules - User'!B97="D",'Fuzzy rules - User'!$P$17,IF('Fuzzy rules - User'!B97="VD",'Fuzzy rules - User'!$P$18)))))</f>
        <v>0.22499999999999998</v>
      </c>
      <c r="C96">
        <f>IF('Fuzzy rules - User'!C97="SILT",'Fuzzy rules - User'!$P$20,IF('Fuzzy rules - User'!C97="SAND",'Fuzzy rules - User'!$P$21,IF('Fuzzy rules - User'!C97="FG",'Fuzzy rules - User'!$P$22,IF('Fuzzy rules - User'!C97="MG",'Fuzzy rules - User'!$P$23,IF('Fuzzy rules - User'!C97="LG",'Fuzzy rules - User'!$P$24,IF('Fuzzy rules - User'!C97="SS",'Fuzzy rules - User'!$P$25,IF('Fuzzy rules - User'!C97="LS",'Fuzzy rules - User'!$P$26,IF('Fuzzy rules - User'!C97="BO",'Fuzzy rules - User'!$P$27))))))))</f>
        <v>0.05</v>
      </c>
      <c r="D96">
        <v>15</v>
      </c>
      <c r="E96">
        <f>IF('Fuzzy rules - User'!D97="High",0.9,IF('Fuzzy rules - User'!D97="Good",0.7,IF('Fuzzy rules - User'!D97="Moderate",0.5,IF('Fuzzy rules - User'!D97="Poor",0.3,IF('Fuzzy rules - User'!D97="Bad",0.1)))))</f>
        <v>0.3</v>
      </c>
    </row>
    <row r="97" spans="1:5" x14ac:dyDescent="0.25">
      <c r="A97">
        <f>IF('Fuzzy rules - User'!A98="VL",'Fuzzy rules - User'!$P$7,IF('Fuzzy rules - User'!A98="L",'Fuzzy rules - User'!$P$8,IF('Fuzzy rules - User'!A98="M",'Fuzzy rules - User'!$P$9,IF('Fuzzy rules - User'!A98="H",'Fuzzy rules - User'!$P$10,IF('Fuzzy rules - User'!A98="VH",'Fuzzy rules - User'!$P$11)))))</f>
        <v>0.30000000000000004</v>
      </c>
      <c r="B97">
        <f>IF('Fuzzy rules - User'!B98="VS",'Fuzzy rules - User'!$P$14,IF('Fuzzy rules - User'!B98="S",'Fuzzy rules - User'!$P$15,IF('Fuzzy rules - User'!B98="M",'Fuzzy rules - User'!$P$16,IF('Fuzzy rules - User'!B98="D",'Fuzzy rules - User'!$P$17,IF('Fuzzy rules - User'!B98="VD",'Fuzzy rules - User'!$P$18)))))</f>
        <v>0.22499999999999998</v>
      </c>
      <c r="C97">
        <f>IF('Fuzzy rules - User'!C98="SILT",'Fuzzy rules - User'!$P$20,IF('Fuzzy rules - User'!C98="SAND",'Fuzzy rules - User'!$P$21,IF('Fuzzy rules - User'!C98="FG",'Fuzzy rules - User'!$P$22,IF('Fuzzy rules - User'!C98="MG",'Fuzzy rules - User'!$P$23,IF('Fuzzy rules - User'!C98="LG",'Fuzzy rules - User'!$P$24,IF('Fuzzy rules - User'!C98="SS",'Fuzzy rules - User'!$P$25,IF('Fuzzy rules - User'!C98="LS",'Fuzzy rules - User'!$P$26,IF('Fuzzy rules - User'!C98="BO",'Fuzzy rules - User'!$P$27))))))))</f>
        <v>7.0000000000000007E-2</v>
      </c>
      <c r="D97">
        <v>15</v>
      </c>
      <c r="E97">
        <f>IF('Fuzzy rules - User'!D98="High",0.9,IF('Fuzzy rules - User'!D98="Good",0.7,IF('Fuzzy rules - User'!D98="Moderate",0.5,IF('Fuzzy rules - User'!D98="Poor",0.3,IF('Fuzzy rules - User'!D98="Bad",0.1)))))</f>
        <v>0.3</v>
      </c>
    </row>
    <row r="98" spans="1:5" x14ac:dyDescent="0.25">
      <c r="A98">
        <f>IF('Fuzzy rules - User'!A99="VL",'Fuzzy rules - User'!$P$7,IF('Fuzzy rules - User'!A99="L",'Fuzzy rules - User'!$P$8,IF('Fuzzy rules - User'!A99="M",'Fuzzy rules - User'!$P$9,IF('Fuzzy rules - User'!A99="H",'Fuzzy rules - User'!$P$10,IF('Fuzzy rules - User'!A99="VH",'Fuzzy rules - User'!$P$11)))))</f>
        <v>0.30000000000000004</v>
      </c>
      <c r="B98">
        <f>IF('Fuzzy rules - User'!B99="VS",'Fuzzy rules - User'!$P$14,IF('Fuzzy rules - User'!B99="S",'Fuzzy rules - User'!$P$15,IF('Fuzzy rules - User'!B99="M",'Fuzzy rules - User'!$P$16,IF('Fuzzy rules - User'!B99="D",'Fuzzy rules - User'!$P$17,IF('Fuzzy rules - User'!B99="VD",'Fuzzy rules - User'!$P$18)))))</f>
        <v>0.45</v>
      </c>
      <c r="C98">
        <f>IF('Fuzzy rules - User'!C99="SILT",'Fuzzy rules - User'!$P$20,IF('Fuzzy rules - User'!C99="SAND",'Fuzzy rules - User'!$P$21,IF('Fuzzy rules - User'!C99="FG",'Fuzzy rules - User'!$P$22,IF('Fuzzy rules - User'!C99="MG",'Fuzzy rules - User'!$P$23,IF('Fuzzy rules - User'!C99="LG",'Fuzzy rules - User'!$P$24,IF('Fuzzy rules - User'!C99="SS",'Fuzzy rules - User'!$P$25,IF('Fuzzy rules - User'!C99="LS",'Fuzzy rules - User'!$P$26,IF('Fuzzy rules - User'!C99="BO",'Fuzzy rules - User'!$P$27))))))))</f>
        <v>0.02</v>
      </c>
      <c r="D98">
        <v>15</v>
      </c>
      <c r="E98">
        <f>IF('Fuzzy rules - User'!D99="High",0.9,IF('Fuzzy rules - User'!D99="Good",0.7,IF('Fuzzy rules - User'!D99="Moderate",0.5,IF('Fuzzy rules - User'!D99="Poor",0.3,IF('Fuzzy rules - User'!D99="Bad",0.1)))))</f>
        <v>0.3</v>
      </c>
    </row>
    <row r="99" spans="1:5" x14ac:dyDescent="0.25">
      <c r="A99">
        <f>IF('Fuzzy rules - User'!A100="VL",'Fuzzy rules - User'!$P$7,IF('Fuzzy rules - User'!A100="L",'Fuzzy rules - User'!$P$8,IF('Fuzzy rules - User'!A100="M",'Fuzzy rules - User'!$P$9,IF('Fuzzy rules - User'!A100="H",'Fuzzy rules - User'!$P$10,IF('Fuzzy rules - User'!A100="VH",'Fuzzy rules - User'!$P$11)))))</f>
        <v>0.30000000000000004</v>
      </c>
      <c r="B99">
        <f>IF('Fuzzy rules - User'!B100="VS",'Fuzzy rules - User'!$P$14,IF('Fuzzy rules - User'!B100="S",'Fuzzy rules - User'!$P$15,IF('Fuzzy rules - User'!B100="M",'Fuzzy rules - User'!$P$16,IF('Fuzzy rules - User'!B100="D",'Fuzzy rules - User'!$P$17,IF('Fuzzy rules - User'!B100="VD",'Fuzzy rules - User'!$P$18)))))</f>
        <v>0.45</v>
      </c>
      <c r="C99">
        <f>IF('Fuzzy rules - User'!C100="SILT",'Fuzzy rules - User'!$P$20,IF('Fuzzy rules - User'!C100="SAND",'Fuzzy rules - User'!$P$21,IF('Fuzzy rules - User'!C100="FG",'Fuzzy rules - User'!$P$22,IF('Fuzzy rules - User'!C100="MG",'Fuzzy rules - User'!$P$23,IF('Fuzzy rules - User'!C100="LG",'Fuzzy rules - User'!$P$24,IF('Fuzzy rules - User'!C100="SS",'Fuzzy rules - User'!$P$25,IF('Fuzzy rules - User'!C100="LS",'Fuzzy rules - User'!$P$26,IF('Fuzzy rules - User'!C100="BO",'Fuzzy rules - User'!$P$27))))))))</f>
        <v>2.1999999999999999E-2</v>
      </c>
      <c r="D99">
        <v>15</v>
      </c>
      <c r="E99">
        <f>IF('Fuzzy rules - User'!D100="High",0.9,IF('Fuzzy rules - User'!D100="Good",0.7,IF('Fuzzy rules - User'!D100="Moderate",0.5,IF('Fuzzy rules - User'!D100="Poor",0.3,IF('Fuzzy rules - User'!D100="Bad",0.1)))))</f>
        <v>0.3</v>
      </c>
    </row>
    <row r="100" spans="1:5" x14ac:dyDescent="0.25">
      <c r="A100">
        <f>IF('Fuzzy rules - User'!A101="VL",'Fuzzy rules - User'!$P$7,IF('Fuzzy rules - User'!A101="L",'Fuzzy rules - User'!$P$8,IF('Fuzzy rules - User'!A101="M",'Fuzzy rules - User'!$P$9,IF('Fuzzy rules - User'!A101="H",'Fuzzy rules - User'!$P$10,IF('Fuzzy rules - User'!A101="VH",'Fuzzy rules - User'!$P$11)))))</f>
        <v>0.30000000000000004</v>
      </c>
      <c r="B100">
        <f>IF('Fuzzy rules - User'!B101="VS",'Fuzzy rules - User'!$P$14,IF('Fuzzy rules - User'!B101="S",'Fuzzy rules - User'!$P$15,IF('Fuzzy rules - User'!B101="M",'Fuzzy rules - User'!$P$16,IF('Fuzzy rules - User'!B101="D",'Fuzzy rules - User'!$P$17,IF('Fuzzy rules - User'!B101="VD",'Fuzzy rules - User'!$P$18)))))</f>
        <v>0.45</v>
      </c>
      <c r="C100">
        <f>IF('Fuzzy rules - User'!C101="SILT",'Fuzzy rules - User'!$P$20,IF('Fuzzy rules - User'!C101="SAND",'Fuzzy rules - User'!$P$21,IF('Fuzzy rules - User'!C101="FG",'Fuzzy rules - User'!$P$22,IF('Fuzzy rules - User'!C101="MG",'Fuzzy rules - User'!$P$23,IF('Fuzzy rules - User'!C101="LG",'Fuzzy rules - User'!$P$24,IF('Fuzzy rules - User'!C101="SS",'Fuzzy rules - User'!$P$25,IF('Fuzzy rules - User'!C101="LS",'Fuzzy rules - User'!$P$26,IF('Fuzzy rules - User'!C101="BO",'Fuzzy rules - User'!$P$27))))))))</f>
        <v>2.4E-2</v>
      </c>
      <c r="D100">
        <v>15</v>
      </c>
      <c r="E100">
        <f>IF('Fuzzy rules - User'!D101="High",0.9,IF('Fuzzy rules - User'!D101="Good",0.7,IF('Fuzzy rules - User'!D101="Moderate",0.5,IF('Fuzzy rules - User'!D101="Poor",0.3,IF('Fuzzy rules - User'!D101="Bad",0.1)))))</f>
        <v>0.3</v>
      </c>
    </row>
    <row r="101" spans="1:5" x14ac:dyDescent="0.25">
      <c r="A101">
        <f>IF('Fuzzy rules - User'!A102="VL",'Fuzzy rules - User'!$P$7,IF('Fuzzy rules - User'!A102="L",'Fuzzy rules - User'!$P$8,IF('Fuzzy rules - User'!A102="M",'Fuzzy rules - User'!$P$9,IF('Fuzzy rules - User'!A102="H",'Fuzzy rules - User'!$P$10,IF('Fuzzy rules - User'!A102="VH",'Fuzzy rules - User'!$P$11)))))</f>
        <v>0.30000000000000004</v>
      </c>
      <c r="B101">
        <f>IF('Fuzzy rules - User'!B102="VS",'Fuzzy rules - User'!$P$14,IF('Fuzzy rules - User'!B102="S",'Fuzzy rules - User'!$P$15,IF('Fuzzy rules - User'!B102="M",'Fuzzy rules - User'!$P$16,IF('Fuzzy rules - User'!B102="D",'Fuzzy rules - User'!$P$17,IF('Fuzzy rules - User'!B102="VD",'Fuzzy rules - User'!$P$18)))))</f>
        <v>0.45</v>
      </c>
      <c r="C101">
        <f>IF('Fuzzy rules - User'!C102="SILT",'Fuzzy rules - User'!$P$20,IF('Fuzzy rules - User'!C102="SAND",'Fuzzy rules - User'!$P$21,IF('Fuzzy rules - User'!C102="FG",'Fuzzy rules - User'!$P$22,IF('Fuzzy rules - User'!C102="MG",'Fuzzy rules - User'!$P$23,IF('Fuzzy rules - User'!C102="LG",'Fuzzy rules - User'!$P$24,IF('Fuzzy rules - User'!C102="SS",'Fuzzy rules - User'!$P$25,IF('Fuzzy rules - User'!C102="LS",'Fuzzy rules - User'!$P$26,IF('Fuzzy rules - User'!C102="BO",'Fuzzy rules - User'!$P$27))))))))</f>
        <v>2.5999999999999999E-2</v>
      </c>
      <c r="D101">
        <v>15</v>
      </c>
      <c r="E101">
        <f>IF('Fuzzy rules - User'!D102="High",0.9,IF('Fuzzy rules - User'!D102="Good",0.7,IF('Fuzzy rules - User'!D102="Moderate",0.5,IF('Fuzzy rules - User'!D102="Poor",0.3,IF('Fuzzy rules - User'!D102="Bad",0.1)))))</f>
        <v>0.3</v>
      </c>
    </row>
    <row r="102" spans="1:5" x14ac:dyDescent="0.25">
      <c r="A102">
        <f>IF('Fuzzy rules - User'!A103="VL",'Fuzzy rules - User'!$P$7,IF('Fuzzy rules - User'!A103="L",'Fuzzy rules - User'!$P$8,IF('Fuzzy rules - User'!A103="M",'Fuzzy rules - User'!$P$9,IF('Fuzzy rules - User'!A103="H",'Fuzzy rules - User'!$P$10,IF('Fuzzy rules - User'!A103="VH",'Fuzzy rules - User'!$P$11)))))</f>
        <v>0.30000000000000004</v>
      </c>
      <c r="B102">
        <f>IF('Fuzzy rules - User'!B103="VS",'Fuzzy rules - User'!$P$14,IF('Fuzzy rules - User'!B103="S",'Fuzzy rules - User'!$P$15,IF('Fuzzy rules - User'!B103="M",'Fuzzy rules - User'!$P$16,IF('Fuzzy rules - User'!B103="D",'Fuzzy rules - User'!$P$17,IF('Fuzzy rules - User'!B103="VD",'Fuzzy rules - User'!$P$18)))))</f>
        <v>0.45</v>
      </c>
      <c r="C102">
        <f>IF('Fuzzy rules - User'!C103="SILT",'Fuzzy rules - User'!$P$20,IF('Fuzzy rules - User'!C103="SAND",'Fuzzy rules - User'!$P$21,IF('Fuzzy rules - User'!C103="FG",'Fuzzy rules - User'!$P$22,IF('Fuzzy rules - User'!C103="MG",'Fuzzy rules - User'!$P$23,IF('Fuzzy rules - User'!C103="LG",'Fuzzy rules - User'!$P$24,IF('Fuzzy rules - User'!C103="SS",'Fuzzy rules - User'!$P$25,IF('Fuzzy rules - User'!C103="LS",'Fuzzy rules - User'!$P$26,IF('Fuzzy rules - User'!C103="BO",'Fuzzy rules - User'!$P$27))))))))</f>
        <v>0.03</v>
      </c>
      <c r="D102">
        <v>15</v>
      </c>
      <c r="E102">
        <f>IF('Fuzzy rules - User'!D103="High",0.9,IF('Fuzzy rules - User'!D103="Good",0.7,IF('Fuzzy rules - User'!D103="Moderate",0.5,IF('Fuzzy rules - User'!D103="Poor",0.3,IF('Fuzzy rules - User'!D103="Bad",0.1)))))</f>
        <v>0.3</v>
      </c>
    </row>
    <row r="103" spans="1:5" x14ac:dyDescent="0.25">
      <c r="A103">
        <f>IF('Fuzzy rules - User'!A104="VL",'Fuzzy rules - User'!$P$7,IF('Fuzzy rules - User'!A104="L",'Fuzzy rules - User'!$P$8,IF('Fuzzy rules - User'!A104="M",'Fuzzy rules - User'!$P$9,IF('Fuzzy rules - User'!A104="H",'Fuzzy rules - User'!$P$10,IF('Fuzzy rules - User'!A104="VH",'Fuzzy rules - User'!$P$11)))))</f>
        <v>0.30000000000000004</v>
      </c>
      <c r="B103">
        <f>IF('Fuzzy rules - User'!B104="VS",'Fuzzy rules - User'!$P$14,IF('Fuzzy rules - User'!B104="S",'Fuzzy rules - User'!$P$15,IF('Fuzzy rules - User'!B104="M",'Fuzzy rules - User'!$P$16,IF('Fuzzy rules - User'!B104="D",'Fuzzy rules - User'!$P$17,IF('Fuzzy rules - User'!B104="VD",'Fuzzy rules - User'!$P$18)))))</f>
        <v>0.45</v>
      </c>
      <c r="C103">
        <f>IF('Fuzzy rules - User'!C104="SILT",'Fuzzy rules - User'!$P$20,IF('Fuzzy rules - User'!C104="SAND",'Fuzzy rules - User'!$P$21,IF('Fuzzy rules - User'!C104="FG",'Fuzzy rules - User'!$P$22,IF('Fuzzy rules - User'!C104="MG",'Fuzzy rules - User'!$P$23,IF('Fuzzy rules - User'!C104="LG",'Fuzzy rules - User'!$P$24,IF('Fuzzy rules - User'!C104="SS",'Fuzzy rules - User'!$P$25,IF('Fuzzy rules - User'!C104="LS",'Fuzzy rules - User'!$P$26,IF('Fuzzy rules - User'!C104="BO",'Fuzzy rules - User'!$P$27))))))))</f>
        <v>0.04</v>
      </c>
      <c r="D103">
        <v>15</v>
      </c>
      <c r="E103">
        <f>IF('Fuzzy rules - User'!D104="High",0.9,IF('Fuzzy rules - User'!D104="Good",0.7,IF('Fuzzy rules - User'!D104="Moderate",0.5,IF('Fuzzy rules - User'!D104="Poor",0.3,IF('Fuzzy rules - User'!D104="Bad",0.1)))))</f>
        <v>0.3</v>
      </c>
    </row>
    <row r="104" spans="1:5" x14ac:dyDescent="0.25">
      <c r="A104">
        <f>IF('Fuzzy rules - User'!A105="VL",'Fuzzy rules - User'!$P$7,IF('Fuzzy rules - User'!A105="L",'Fuzzy rules - User'!$P$8,IF('Fuzzy rules - User'!A105="M",'Fuzzy rules - User'!$P$9,IF('Fuzzy rules - User'!A105="H",'Fuzzy rules - User'!$P$10,IF('Fuzzy rules - User'!A105="VH",'Fuzzy rules - User'!$P$11)))))</f>
        <v>0.30000000000000004</v>
      </c>
      <c r="B104">
        <f>IF('Fuzzy rules - User'!B105="VS",'Fuzzy rules - User'!$P$14,IF('Fuzzy rules - User'!B105="S",'Fuzzy rules - User'!$P$15,IF('Fuzzy rules - User'!B105="M",'Fuzzy rules - User'!$P$16,IF('Fuzzy rules - User'!B105="D",'Fuzzy rules - User'!$P$17,IF('Fuzzy rules - User'!B105="VD",'Fuzzy rules - User'!$P$18)))))</f>
        <v>0.45</v>
      </c>
      <c r="C104">
        <f>IF('Fuzzy rules - User'!C105="SILT",'Fuzzy rules - User'!$P$20,IF('Fuzzy rules - User'!C105="SAND",'Fuzzy rules - User'!$P$21,IF('Fuzzy rules - User'!C105="FG",'Fuzzy rules - User'!$P$22,IF('Fuzzy rules - User'!C105="MG",'Fuzzy rules - User'!$P$23,IF('Fuzzy rules - User'!C105="LG",'Fuzzy rules - User'!$P$24,IF('Fuzzy rules - User'!C105="SS",'Fuzzy rules - User'!$P$25,IF('Fuzzy rules - User'!C105="LS",'Fuzzy rules - User'!$P$26,IF('Fuzzy rules - User'!C105="BO",'Fuzzy rules - User'!$P$27))))))))</f>
        <v>0.05</v>
      </c>
      <c r="D104">
        <v>15</v>
      </c>
      <c r="E104">
        <f>IF('Fuzzy rules - User'!D105="High",0.9,IF('Fuzzy rules - User'!D105="Good",0.7,IF('Fuzzy rules - User'!D105="Moderate",0.5,IF('Fuzzy rules - User'!D105="Poor",0.3,IF('Fuzzy rules - User'!D105="Bad",0.1)))))</f>
        <v>0.3</v>
      </c>
    </row>
    <row r="105" spans="1:5" x14ac:dyDescent="0.25">
      <c r="A105">
        <f>IF('Fuzzy rules - User'!A106="VL",'Fuzzy rules - User'!$P$7,IF('Fuzzy rules - User'!A106="L",'Fuzzy rules - User'!$P$8,IF('Fuzzy rules - User'!A106="M",'Fuzzy rules - User'!$P$9,IF('Fuzzy rules - User'!A106="H",'Fuzzy rules - User'!$P$10,IF('Fuzzy rules - User'!A106="VH",'Fuzzy rules - User'!$P$11)))))</f>
        <v>0.30000000000000004</v>
      </c>
      <c r="B105">
        <f>IF('Fuzzy rules - User'!B106="VS",'Fuzzy rules - User'!$P$14,IF('Fuzzy rules - User'!B106="S",'Fuzzy rules - User'!$P$15,IF('Fuzzy rules - User'!B106="M",'Fuzzy rules - User'!$P$16,IF('Fuzzy rules - User'!B106="D",'Fuzzy rules - User'!$P$17,IF('Fuzzy rules - User'!B106="VD",'Fuzzy rules - User'!$P$18)))))</f>
        <v>0.45</v>
      </c>
      <c r="C105">
        <f>IF('Fuzzy rules - User'!C106="SILT",'Fuzzy rules - User'!$P$20,IF('Fuzzy rules - User'!C106="SAND",'Fuzzy rules - User'!$P$21,IF('Fuzzy rules - User'!C106="FG",'Fuzzy rules - User'!$P$22,IF('Fuzzy rules - User'!C106="MG",'Fuzzy rules - User'!$P$23,IF('Fuzzy rules - User'!C106="LG",'Fuzzy rules - User'!$P$24,IF('Fuzzy rules - User'!C106="SS",'Fuzzy rules - User'!$P$25,IF('Fuzzy rules - User'!C106="LS",'Fuzzy rules - User'!$P$26,IF('Fuzzy rules - User'!C106="BO",'Fuzzy rules - User'!$P$27))))))))</f>
        <v>7.0000000000000007E-2</v>
      </c>
      <c r="D105">
        <v>15</v>
      </c>
      <c r="E105">
        <f>IF('Fuzzy rules - User'!D106="High",0.9,IF('Fuzzy rules - User'!D106="Good",0.7,IF('Fuzzy rules - User'!D106="Moderate",0.5,IF('Fuzzy rules - User'!D106="Poor",0.3,IF('Fuzzy rules - User'!D106="Bad",0.1)))))</f>
        <v>0.3</v>
      </c>
    </row>
    <row r="106" spans="1:5" x14ac:dyDescent="0.25">
      <c r="A106">
        <f>IF('Fuzzy rules - User'!A107="VL",'Fuzzy rules - User'!$P$7,IF('Fuzzy rules - User'!A107="L",'Fuzzy rules - User'!$P$8,IF('Fuzzy rules - User'!A107="M",'Fuzzy rules - User'!$P$9,IF('Fuzzy rules - User'!A107="H",'Fuzzy rules - User'!$P$10,IF('Fuzzy rules - User'!A107="VH",'Fuzzy rules - User'!$P$11)))))</f>
        <v>0.30000000000000004</v>
      </c>
      <c r="B106">
        <f>IF('Fuzzy rules - User'!B107="VS",'Fuzzy rules - User'!$P$14,IF('Fuzzy rules - User'!B107="S",'Fuzzy rules - User'!$P$15,IF('Fuzzy rules - User'!B107="M",'Fuzzy rules - User'!$P$16,IF('Fuzzy rules - User'!B107="D",'Fuzzy rules - User'!$P$17,IF('Fuzzy rules - User'!B107="VD",'Fuzzy rules - User'!$P$18)))))</f>
        <v>0.64999999999999991</v>
      </c>
      <c r="C106">
        <f>IF('Fuzzy rules - User'!C107="SILT",'Fuzzy rules - User'!$P$20,IF('Fuzzy rules - User'!C107="SAND",'Fuzzy rules - User'!$P$21,IF('Fuzzy rules - User'!C107="FG",'Fuzzy rules - User'!$P$22,IF('Fuzzy rules - User'!C107="MG",'Fuzzy rules - User'!$P$23,IF('Fuzzy rules - User'!C107="LG",'Fuzzy rules - User'!$P$24,IF('Fuzzy rules - User'!C107="SS",'Fuzzy rules - User'!$P$25,IF('Fuzzy rules - User'!C107="LS",'Fuzzy rules - User'!$P$26,IF('Fuzzy rules - User'!C107="BO",'Fuzzy rules - User'!$P$27))))))))</f>
        <v>0.02</v>
      </c>
      <c r="D106">
        <v>15</v>
      </c>
      <c r="E106">
        <f>IF('Fuzzy rules - User'!D107="High",0.9,IF('Fuzzy rules - User'!D107="Good",0.7,IF('Fuzzy rules - User'!D107="Moderate",0.5,IF('Fuzzy rules - User'!D107="Poor",0.3,IF('Fuzzy rules - User'!D107="Bad",0.1)))))</f>
        <v>0.3</v>
      </c>
    </row>
    <row r="107" spans="1:5" x14ac:dyDescent="0.25">
      <c r="A107">
        <f>IF('Fuzzy rules - User'!A108="VL",'Fuzzy rules - User'!$P$7,IF('Fuzzy rules - User'!A108="L",'Fuzzy rules - User'!$P$8,IF('Fuzzy rules - User'!A108="M",'Fuzzy rules - User'!$P$9,IF('Fuzzy rules - User'!A108="H",'Fuzzy rules - User'!$P$10,IF('Fuzzy rules - User'!A108="VH",'Fuzzy rules - User'!$P$11)))))</f>
        <v>0.30000000000000004</v>
      </c>
      <c r="B107">
        <f>IF('Fuzzy rules - User'!B108="VS",'Fuzzy rules - User'!$P$14,IF('Fuzzy rules - User'!B108="S",'Fuzzy rules - User'!$P$15,IF('Fuzzy rules - User'!B108="M",'Fuzzy rules - User'!$P$16,IF('Fuzzy rules - User'!B108="D",'Fuzzy rules - User'!$P$17,IF('Fuzzy rules - User'!B108="VD",'Fuzzy rules - User'!$P$18)))))</f>
        <v>0.64999999999999991</v>
      </c>
      <c r="C107">
        <f>IF('Fuzzy rules - User'!C108="SILT",'Fuzzy rules - User'!$P$20,IF('Fuzzy rules - User'!C108="SAND",'Fuzzy rules - User'!$P$21,IF('Fuzzy rules - User'!C108="FG",'Fuzzy rules - User'!$P$22,IF('Fuzzy rules - User'!C108="MG",'Fuzzy rules - User'!$P$23,IF('Fuzzy rules - User'!C108="LG",'Fuzzy rules - User'!$P$24,IF('Fuzzy rules - User'!C108="SS",'Fuzzy rules - User'!$P$25,IF('Fuzzy rules - User'!C108="LS",'Fuzzy rules - User'!$P$26,IF('Fuzzy rules - User'!C108="BO",'Fuzzy rules - User'!$P$27))))))))</f>
        <v>2.1999999999999999E-2</v>
      </c>
      <c r="D107">
        <v>15</v>
      </c>
      <c r="E107">
        <f>IF('Fuzzy rules - User'!D108="High",0.9,IF('Fuzzy rules - User'!D108="Good",0.7,IF('Fuzzy rules - User'!D108="Moderate",0.5,IF('Fuzzy rules - User'!D108="Poor",0.3,IF('Fuzzy rules - User'!D108="Bad",0.1)))))</f>
        <v>0.3</v>
      </c>
    </row>
    <row r="108" spans="1:5" x14ac:dyDescent="0.25">
      <c r="A108">
        <f>IF('Fuzzy rules - User'!A109="VL",'Fuzzy rules - User'!$P$7,IF('Fuzzy rules - User'!A109="L",'Fuzzy rules - User'!$P$8,IF('Fuzzy rules - User'!A109="M",'Fuzzy rules - User'!$P$9,IF('Fuzzy rules - User'!A109="H",'Fuzzy rules - User'!$P$10,IF('Fuzzy rules - User'!A109="VH",'Fuzzy rules - User'!$P$11)))))</f>
        <v>0.30000000000000004</v>
      </c>
      <c r="B108">
        <f>IF('Fuzzy rules - User'!B109="VS",'Fuzzy rules - User'!$P$14,IF('Fuzzy rules - User'!B109="S",'Fuzzy rules - User'!$P$15,IF('Fuzzy rules - User'!B109="M",'Fuzzy rules - User'!$P$16,IF('Fuzzy rules - User'!B109="D",'Fuzzy rules - User'!$P$17,IF('Fuzzy rules - User'!B109="VD",'Fuzzy rules - User'!$P$18)))))</f>
        <v>0.64999999999999991</v>
      </c>
      <c r="C108">
        <f>IF('Fuzzy rules - User'!C109="SILT",'Fuzzy rules - User'!$P$20,IF('Fuzzy rules - User'!C109="SAND",'Fuzzy rules - User'!$P$21,IF('Fuzzy rules - User'!C109="FG",'Fuzzy rules - User'!$P$22,IF('Fuzzy rules - User'!C109="MG",'Fuzzy rules - User'!$P$23,IF('Fuzzy rules - User'!C109="LG",'Fuzzy rules - User'!$P$24,IF('Fuzzy rules - User'!C109="SS",'Fuzzy rules - User'!$P$25,IF('Fuzzy rules - User'!C109="LS",'Fuzzy rules - User'!$P$26,IF('Fuzzy rules - User'!C109="BO",'Fuzzy rules - User'!$P$27))))))))</f>
        <v>2.4E-2</v>
      </c>
      <c r="D108">
        <v>15</v>
      </c>
      <c r="E108">
        <f>IF('Fuzzy rules - User'!D109="High",0.9,IF('Fuzzy rules - User'!D109="Good",0.7,IF('Fuzzy rules - User'!D109="Moderate",0.5,IF('Fuzzy rules - User'!D109="Poor",0.3,IF('Fuzzy rules - User'!D109="Bad",0.1)))))</f>
        <v>0.3</v>
      </c>
    </row>
    <row r="109" spans="1:5" x14ac:dyDescent="0.25">
      <c r="A109">
        <f>IF('Fuzzy rules - User'!A110="VL",'Fuzzy rules - User'!$P$7,IF('Fuzzy rules - User'!A110="L",'Fuzzy rules - User'!$P$8,IF('Fuzzy rules - User'!A110="M",'Fuzzy rules - User'!$P$9,IF('Fuzzy rules - User'!A110="H",'Fuzzy rules - User'!$P$10,IF('Fuzzy rules - User'!A110="VH",'Fuzzy rules - User'!$P$11)))))</f>
        <v>0.30000000000000004</v>
      </c>
      <c r="B109">
        <f>IF('Fuzzy rules - User'!B110="VS",'Fuzzy rules - User'!$P$14,IF('Fuzzy rules - User'!B110="S",'Fuzzy rules - User'!$P$15,IF('Fuzzy rules - User'!B110="M",'Fuzzy rules - User'!$P$16,IF('Fuzzy rules - User'!B110="D",'Fuzzy rules - User'!$P$17,IF('Fuzzy rules - User'!B110="VD",'Fuzzy rules - User'!$P$18)))))</f>
        <v>0.64999999999999991</v>
      </c>
      <c r="C109">
        <f>IF('Fuzzy rules - User'!C110="SILT",'Fuzzy rules - User'!$P$20,IF('Fuzzy rules - User'!C110="SAND",'Fuzzy rules - User'!$P$21,IF('Fuzzy rules - User'!C110="FG",'Fuzzy rules - User'!$P$22,IF('Fuzzy rules - User'!C110="MG",'Fuzzy rules - User'!$P$23,IF('Fuzzy rules - User'!C110="LG",'Fuzzy rules - User'!$P$24,IF('Fuzzy rules - User'!C110="SS",'Fuzzy rules - User'!$P$25,IF('Fuzzy rules - User'!C110="LS",'Fuzzy rules - User'!$P$26,IF('Fuzzy rules - User'!C110="BO",'Fuzzy rules - User'!$P$27))))))))</f>
        <v>2.5999999999999999E-2</v>
      </c>
      <c r="D109">
        <v>15</v>
      </c>
      <c r="E109">
        <f>IF('Fuzzy rules - User'!D110="High",0.9,IF('Fuzzy rules - User'!D110="Good",0.7,IF('Fuzzy rules - User'!D110="Moderate",0.5,IF('Fuzzy rules - User'!D110="Poor",0.3,IF('Fuzzy rules - User'!D110="Bad",0.1)))))</f>
        <v>0.3</v>
      </c>
    </row>
    <row r="110" spans="1:5" x14ac:dyDescent="0.25">
      <c r="A110">
        <f>IF('Fuzzy rules - User'!A111="VL",'Fuzzy rules - User'!$P$7,IF('Fuzzy rules - User'!A111="L",'Fuzzy rules - User'!$P$8,IF('Fuzzy rules - User'!A111="M",'Fuzzy rules - User'!$P$9,IF('Fuzzy rules - User'!A111="H",'Fuzzy rules - User'!$P$10,IF('Fuzzy rules - User'!A111="VH",'Fuzzy rules - User'!$P$11)))))</f>
        <v>0.30000000000000004</v>
      </c>
      <c r="B110">
        <f>IF('Fuzzy rules - User'!B111="VS",'Fuzzy rules - User'!$P$14,IF('Fuzzy rules - User'!B111="S",'Fuzzy rules - User'!$P$15,IF('Fuzzy rules - User'!B111="M",'Fuzzy rules - User'!$P$16,IF('Fuzzy rules - User'!B111="D",'Fuzzy rules - User'!$P$17,IF('Fuzzy rules - User'!B111="VD",'Fuzzy rules - User'!$P$18)))))</f>
        <v>0.64999999999999991</v>
      </c>
      <c r="C110">
        <f>IF('Fuzzy rules - User'!C111="SILT",'Fuzzy rules - User'!$P$20,IF('Fuzzy rules - User'!C111="SAND",'Fuzzy rules - User'!$P$21,IF('Fuzzy rules - User'!C111="FG",'Fuzzy rules - User'!$P$22,IF('Fuzzy rules - User'!C111="MG",'Fuzzy rules - User'!$P$23,IF('Fuzzy rules - User'!C111="LG",'Fuzzy rules - User'!$P$24,IF('Fuzzy rules - User'!C111="SS",'Fuzzy rules - User'!$P$25,IF('Fuzzy rules - User'!C111="LS",'Fuzzy rules - User'!$P$26,IF('Fuzzy rules - User'!C111="BO",'Fuzzy rules - User'!$P$27))))))))</f>
        <v>0.03</v>
      </c>
      <c r="D110">
        <v>15</v>
      </c>
      <c r="E110">
        <f>IF('Fuzzy rules - User'!D111="High",0.9,IF('Fuzzy rules - User'!D111="Good",0.7,IF('Fuzzy rules - User'!D111="Moderate",0.5,IF('Fuzzy rules - User'!D111="Poor",0.3,IF('Fuzzy rules - User'!D111="Bad",0.1)))))</f>
        <v>0.3</v>
      </c>
    </row>
    <row r="111" spans="1:5" x14ac:dyDescent="0.25">
      <c r="A111">
        <f>IF('Fuzzy rules - User'!A112="VL",'Fuzzy rules - User'!$P$7,IF('Fuzzy rules - User'!A112="L",'Fuzzy rules - User'!$P$8,IF('Fuzzy rules - User'!A112="M",'Fuzzy rules - User'!$P$9,IF('Fuzzy rules - User'!A112="H",'Fuzzy rules - User'!$P$10,IF('Fuzzy rules - User'!A112="VH",'Fuzzy rules - User'!$P$11)))))</f>
        <v>0.30000000000000004</v>
      </c>
      <c r="B111">
        <f>IF('Fuzzy rules - User'!B112="VS",'Fuzzy rules - User'!$P$14,IF('Fuzzy rules - User'!B112="S",'Fuzzy rules - User'!$P$15,IF('Fuzzy rules - User'!B112="M",'Fuzzy rules - User'!$P$16,IF('Fuzzy rules - User'!B112="D",'Fuzzy rules - User'!$P$17,IF('Fuzzy rules - User'!B112="VD",'Fuzzy rules - User'!$P$18)))))</f>
        <v>0.64999999999999991</v>
      </c>
      <c r="C111">
        <f>IF('Fuzzy rules - User'!C112="SILT",'Fuzzy rules - User'!$P$20,IF('Fuzzy rules - User'!C112="SAND",'Fuzzy rules - User'!$P$21,IF('Fuzzy rules - User'!C112="FG",'Fuzzy rules - User'!$P$22,IF('Fuzzy rules - User'!C112="MG",'Fuzzy rules - User'!$P$23,IF('Fuzzy rules - User'!C112="LG",'Fuzzy rules - User'!$P$24,IF('Fuzzy rules - User'!C112="SS",'Fuzzy rules - User'!$P$25,IF('Fuzzy rules - User'!C112="LS",'Fuzzy rules - User'!$P$26,IF('Fuzzy rules - User'!C112="BO",'Fuzzy rules - User'!$P$27))))))))</f>
        <v>0.04</v>
      </c>
      <c r="D111">
        <v>15</v>
      </c>
      <c r="E111">
        <f>IF('Fuzzy rules - User'!D112="High",0.9,IF('Fuzzy rules - User'!D112="Good",0.7,IF('Fuzzy rules - User'!D112="Moderate",0.5,IF('Fuzzy rules - User'!D112="Poor",0.3,IF('Fuzzy rules - User'!D112="Bad",0.1)))))</f>
        <v>0.3</v>
      </c>
    </row>
    <row r="112" spans="1:5" x14ac:dyDescent="0.25">
      <c r="A112">
        <f>IF('Fuzzy rules - User'!A113="VL",'Fuzzy rules - User'!$P$7,IF('Fuzzy rules - User'!A113="L",'Fuzzy rules - User'!$P$8,IF('Fuzzy rules - User'!A113="M",'Fuzzy rules - User'!$P$9,IF('Fuzzy rules - User'!A113="H",'Fuzzy rules - User'!$P$10,IF('Fuzzy rules - User'!A113="VH",'Fuzzy rules - User'!$P$11)))))</f>
        <v>0.30000000000000004</v>
      </c>
      <c r="B112">
        <f>IF('Fuzzy rules - User'!B113="VS",'Fuzzy rules - User'!$P$14,IF('Fuzzy rules - User'!B113="S",'Fuzzy rules - User'!$P$15,IF('Fuzzy rules - User'!B113="M",'Fuzzy rules - User'!$P$16,IF('Fuzzy rules - User'!B113="D",'Fuzzy rules - User'!$P$17,IF('Fuzzy rules - User'!B113="VD",'Fuzzy rules - User'!$P$18)))))</f>
        <v>0.64999999999999991</v>
      </c>
      <c r="C112">
        <f>IF('Fuzzy rules - User'!C113="SILT",'Fuzzy rules - User'!$P$20,IF('Fuzzy rules - User'!C113="SAND",'Fuzzy rules - User'!$P$21,IF('Fuzzy rules - User'!C113="FG",'Fuzzy rules - User'!$P$22,IF('Fuzzy rules - User'!C113="MG",'Fuzzy rules - User'!$P$23,IF('Fuzzy rules - User'!C113="LG",'Fuzzy rules - User'!$P$24,IF('Fuzzy rules - User'!C113="SS",'Fuzzy rules - User'!$P$25,IF('Fuzzy rules - User'!C113="LS",'Fuzzy rules - User'!$P$26,IF('Fuzzy rules - User'!C113="BO",'Fuzzy rules - User'!$P$27))))))))</f>
        <v>0.05</v>
      </c>
      <c r="D112">
        <v>15</v>
      </c>
      <c r="E112">
        <f>IF('Fuzzy rules - User'!D113="High",0.9,IF('Fuzzy rules - User'!D113="Good",0.7,IF('Fuzzy rules - User'!D113="Moderate",0.5,IF('Fuzzy rules - User'!D113="Poor",0.3,IF('Fuzzy rules - User'!D113="Bad",0.1)))))</f>
        <v>0.3</v>
      </c>
    </row>
    <row r="113" spans="1:5" x14ac:dyDescent="0.25">
      <c r="A113">
        <f>IF('Fuzzy rules - User'!A114="VL",'Fuzzy rules - User'!$P$7,IF('Fuzzy rules - User'!A114="L",'Fuzzy rules - User'!$P$8,IF('Fuzzy rules - User'!A114="M",'Fuzzy rules - User'!$P$9,IF('Fuzzy rules - User'!A114="H",'Fuzzy rules - User'!$P$10,IF('Fuzzy rules - User'!A114="VH",'Fuzzy rules - User'!$P$11)))))</f>
        <v>0.30000000000000004</v>
      </c>
      <c r="B113">
        <f>IF('Fuzzy rules - User'!B114="VS",'Fuzzy rules - User'!$P$14,IF('Fuzzy rules - User'!B114="S",'Fuzzy rules - User'!$P$15,IF('Fuzzy rules - User'!B114="M",'Fuzzy rules - User'!$P$16,IF('Fuzzy rules - User'!B114="D",'Fuzzy rules - User'!$P$17,IF('Fuzzy rules - User'!B114="VD",'Fuzzy rules - User'!$P$18)))))</f>
        <v>0.64999999999999991</v>
      </c>
      <c r="C113">
        <f>IF('Fuzzy rules - User'!C114="SILT",'Fuzzy rules - User'!$P$20,IF('Fuzzy rules - User'!C114="SAND",'Fuzzy rules - User'!$P$21,IF('Fuzzy rules - User'!C114="FG",'Fuzzy rules - User'!$P$22,IF('Fuzzy rules - User'!C114="MG",'Fuzzy rules - User'!$P$23,IF('Fuzzy rules - User'!C114="LG",'Fuzzy rules - User'!$P$24,IF('Fuzzy rules - User'!C114="SS",'Fuzzy rules - User'!$P$25,IF('Fuzzy rules - User'!C114="LS",'Fuzzy rules - User'!$P$26,IF('Fuzzy rules - User'!C114="BO",'Fuzzy rules - User'!$P$27))))))))</f>
        <v>7.0000000000000007E-2</v>
      </c>
      <c r="D113">
        <v>15</v>
      </c>
      <c r="E113">
        <f>IF('Fuzzy rules - User'!D114="High",0.9,IF('Fuzzy rules - User'!D114="Good",0.7,IF('Fuzzy rules - User'!D114="Moderate",0.5,IF('Fuzzy rules - User'!D114="Poor",0.3,IF('Fuzzy rules - User'!D114="Bad",0.1)))))</f>
        <v>0.3</v>
      </c>
    </row>
    <row r="114" spans="1:5" x14ac:dyDescent="0.25">
      <c r="A114">
        <f>IF('Fuzzy rules - User'!A115="VL",'Fuzzy rules - User'!$P$7,IF('Fuzzy rules - User'!A115="L",'Fuzzy rules - User'!$P$8,IF('Fuzzy rules - User'!A115="M",'Fuzzy rules - User'!$P$9,IF('Fuzzy rules - User'!A115="H",'Fuzzy rules - User'!$P$10,IF('Fuzzy rules - User'!A115="VH",'Fuzzy rules - User'!$P$11)))))</f>
        <v>0.30000000000000004</v>
      </c>
      <c r="B114">
        <f>IF('Fuzzy rules - User'!B115="VS",'Fuzzy rules - User'!$P$14,IF('Fuzzy rules - User'!B115="S",'Fuzzy rules - User'!$P$15,IF('Fuzzy rules - User'!B115="M",'Fuzzy rules - User'!$P$16,IF('Fuzzy rules - User'!B115="D",'Fuzzy rules - User'!$P$17,IF('Fuzzy rules - User'!B115="VD",'Fuzzy rules - User'!$P$18)))))</f>
        <v>0.92500000000000004</v>
      </c>
      <c r="C114">
        <f>IF('Fuzzy rules - User'!C115="SILT",'Fuzzy rules - User'!$P$20,IF('Fuzzy rules - User'!C115="SAND",'Fuzzy rules - User'!$P$21,IF('Fuzzy rules - User'!C115="FG",'Fuzzy rules - User'!$P$22,IF('Fuzzy rules - User'!C115="MG",'Fuzzy rules - User'!$P$23,IF('Fuzzy rules - User'!C115="LG",'Fuzzy rules - User'!$P$24,IF('Fuzzy rules - User'!C115="SS",'Fuzzy rules - User'!$P$25,IF('Fuzzy rules - User'!C115="LS",'Fuzzy rules - User'!$P$26,IF('Fuzzy rules - User'!C115="BO",'Fuzzy rules - User'!$P$27))))))))</f>
        <v>0.02</v>
      </c>
      <c r="D114">
        <v>15</v>
      </c>
      <c r="E114">
        <f>IF('Fuzzy rules - User'!D115="High",0.9,IF('Fuzzy rules - User'!D115="Good",0.7,IF('Fuzzy rules - User'!D115="Moderate",0.5,IF('Fuzzy rules - User'!D115="Poor",0.3,IF('Fuzzy rules - User'!D115="Bad",0.1)))))</f>
        <v>0.3</v>
      </c>
    </row>
    <row r="115" spans="1:5" x14ac:dyDescent="0.25">
      <c r="A115">
        <f>IF('Fuzzy rules - User'!A116="VL",'Fuzzy rules - User'!$P$7,IF('Fuzzy rules - User'!A116="L",'Fuzzy rules - User'!$P$8,IF('Fuzzy rules - User'!A116="M",'Fuzzy rules - User'!$P$9,IF('Fuzzy rules - User'!A116="H",'Fuzzy rules - User'!$P$10,IF('Fuzzy rules - User'!A116="VH",'Fuzzy rules - User'!$P$11)))))</f>
        <v>0.30000000000000004</v>
      </c>
      <c r="B115">
        <f>IF('Fuzzy rules - User'!B116="VS",'Fuzzy rules - User'!$P$14,IF('Fuzzy rules - User'!B116="S",'Fuzzy rules - User'!$P$15,IF('Fuzzy rules - User'!B116="M",'Fuzzy rules - User'!$P$16,IF('Fuzzy rules - User'!B116="D",'Fuzzy rules - User'!$P$17,IF('Fuzzy rules - User'!B116="VD",'Fuzzy rules - User'!$P$18)))))</f>
        <v>0.92500000000000004</v>
      </c>
      <c r="C115">
        <f>IF('Fuzzy rules - User'!C116="SILT",'Fuzzy rules - User'!$P$20,IF('Fuzzy rules - User'!C116="SAND",'Fuzzy rules - User'!$P$21,IF('Fuzzy rules - User'!C116="FG",'Fuzzy rules - User'!$P$22,IF('Fuzzy rules - User'!C116="MG",'Fuzzy rules - User'!$P$23,IF('Fuzzy rules - User'!C116="LG",'Fuzzy rules - User'!$P$24,IF('Fuzzy rules - User'!C116="SS",'Fuzzy rules - User'!$P$25,IF('Fuzzy rules - User'!C116="LS",'Fuzzy rules - User'!$P$26,IF('Fuzzy rules - User'!C116="BO",'Fuzzy rules - User'!$P$27))))))))</f>
        <v>2.1999999999999999E-2</v>
      </c>
      <c r="D115">
        <v>15</v>
      </c>
      <c r="E115">
        <f>IF('Fuzzy rules - User'!D116="High",0.9,IF('Fuzzy rules - User'!D116="Good",0.7,IF('Fuzzy rules - User'!D116="Moderate",0.5,IF('Fuzzy rules - User'!D116="Poor",0.3,IF('Fuzzy rules - User'!D116="Bad",0.1)))))</f>
        <v>0.3</v>
      </c>
    </row>
    <row r="116" spans="1:5" x14ac:dyDescent="0.25">
      <c r="A116">
        <f>IF('Fuzzy rules - User'!A117="VL",'Fuzzy rules - User'!$P$7,IF('Fuzzy rules - User'!A117="L",'Fuzzy rules - User'!$P$8,IF('Fuzzy rules - User'!A117="M",'Fuzzy rules - User'!$P$9,IF('Fuzzy rules - User'!A117="H",'Fuzzy rules - User'!$P$10,IF('Fuzzy rules - User'!A117="VH",'Fuzzy rules - User'!$P$11)))))</f>
        <v>0.30000000000000004</v>
      </c>
      <c r="B116">
        <f>IF('Fuzzy rules - User'!B117="VS",'Fuzzy rules - User'!$P$14,IF('Fuzzy rules - User'!B117="S",'Fuzzy rules - User'!$P$15,IF('Fuzzy rules - User'!B117="M",'Fuzzy rules - User'!$P$16,IF('Fuzzy rules - User'!B117="D",'Fuzzy rules - User'!$P$17,IF('Fuzzy rules - User'!B117="VD",'Fuzzy rules - User'!$P$18)))))</f>
        <v>0.92500000000000004</v>
      </c>
      <c r="C116">
        <f>IF('Fuzzy rules - User'!C117="SILT",'Fuzzy rules - User'!$P$20,IF('Fuzzy rules - User'!C117="SAND",'Fuzzy rules - User'!$P$21,IF('Fuzzy rules - User'!C117="FG",'Fuzzy rules - User'!$P$22,IF('Fuzzy rules - User'!C117="MG",'Fuzzy rules - User'!$P$23,IF('Fuzzy rules - User'!C117="LG",'Fuzzy rules - User'!$P$24,IF('Fuzzy rules - User'!C117="SS",'Fuzzy rules - User'!$P$25,IF('Fuzzy rules - User'!C117="LS",'Fuzzy rules - User'!$P$26,IF('Fuzzy rules - User'!C117="BO",'Fuzzy rules - User'!$P$27))))))))</f>
        <v>2.4E-2</v>
      </c>
      <c r="D116">
        <v>15</v>
      </c>
      <c r="E116">
        <f>IF('Fuzzy rules - User'!D117="High",0.9,IF('Fuzzy rules - User'!D117="Good",0.7,IF('Fuzzy rules - User'!D117="Moderate",0.5,IF('Fuzzy rules - User'!D117="Poor",0.3,IF('Fuzzy rules - User'!D117="Bad",0.1)))))</f>
        <v>0.3</v>
      </c>
    </row>
    <row r="117" spans="1:5" x14ac:dyDescent="0.25">
      <c r="A117">
        <f>IF('Fuzzy rules - User'!A118="VL",'Fuzzy rules - User'!$P$7,IF('Fuzzy rules - User'!A118="L",'Fuzzy rules - User'!$P$8,IF('Fuzzy rules - User'!A118="M",'Fuzzy rules - User'!$P$9,IF('Fuzzy rules - User'!A118="H",'Fuzzy rules - User'!$P$10,IF('Fuzzy rules - User'!A118="VH",'Fuzzy rules - User'!$P$11)))))</f>
        <v>0.30000000000000004</v>
      </c>
      <c r="B117">
        <f>IF('Fuzzy rules - User'!B118="VS",'Fuzzy rules - User'!$P$14,IF('Fuzzy rules - User'!B118="S",'Fuzzy rules - User'!$P$15,IF('Fuzzy rules - User'!B118="M",'Fuzzy rules - User'!$P$16,IF('Fuzzy rules - User'!B118="D",'Fuzzy rules - User'!$P$17,IF('Fuzzy rules - User'!B118="VD",'Fuzzy rules - User'!$P$18)))))</f>
        <v>0.92500000000000004</v>
      </c>
      <c r="C117">
        <f>IF('Fuzzy rules - User'!C118="SILT",'Fuzzy rules - User'!$P$20,IF('Fuzzy rules - User'!C118="SAND",'Fuzzy rules - User'!$P$21,IF('Fuzzy rules - User'!C118="FG",'Fuzzy rules - User'!$P$22,IF('Fuzzy rules - User'!C118="MG",'Fuzzy rules - User'!$P$23,IF('Fuzzy rules - User'!C118="LG",'Fuzzy rules - User'!$P$24,IF('Fuzzy rules - User'!C118="SS",'Fuzzy rules - User'!$P$25,IF('Fuzzy rules - User'!C118="LS",'Fuzzy rules - User'!$P$26,IF('Fuzzy rules - User'!C118="BO",'Fuzzy rules - User'!$P$27))))))))</f>
        <v>2.5999999999999999E-2</v>
      </c>
      <c r="D117">
        <v>15</v>
      </c>
      <c r="E117">
        <f>IF('Fuzzy rules - User'!D118="High",0.9,IF('Fuzzy rules - User'!D118="Good",0.7,IF('Fuzzy rules - User'!D118="Moderate",0.5,IF('Fuzzy rules - User'!D118="Poor",0.3,IF('Fuzzy rules - User'!D118="Bad",0.1)))))</f>
        <v>0.3</v>
      </c>
    </row>
    <row r="118" spans="1:5" x14ac:dyDescent="0.25">
      <c r="A118">
        <f>IF('Fuzzy rules - User'!A119="VL",'Fuzzy rules - User'!$P$7,IF('Fuzzy rules - User'!A119="L",'Fuzzy rules - User'!$P$8,IF('Fuzzy rules - User'!A119="M",'Fuzzy rules - User'!$P$9,IF('Fuzzy rules - User'!A119="H",'Fuzzy rules - User'!$P$10,IF('Fuzzy rules - User'!A119="VH",'Fuzzy rules - User'!$P$11)))))</f>
        <v>0.30000000000000004</v>
      </c>
      <c r="B118">
        <f>IF('Fuzzy rules - User'!B119="VS",'Fuzzy rules - User'!$P$14,IF('Fuzzy rules - User'!B119="S",'Fuzzy rules - User'!$P$15,IF('Fuzzy rules - User'!B119="M",'Fuzzy rules - User'!$P$16,IF('Fuzzy rules - User'!B119="D",'Fuzzy rules - User'!$P$17,IF('Fuzzy rules - User'!B119="VD",'Fuzzy rules - User'!$P$18)))))</f>
        <v>0.92500000000000004</v>
      </c>
      <c r="C118">
        <f>IF('Fuzzy rules - User'!C119="SILT",'Fuzzy rules - User'!$P$20,IF('Fuzzy rules - User'!C119="SAND",'Fuzzy rules - User'!$P$21,IF('Fuzzy rules - User'!C119="FG",'Fuzzy rules - User'!$P$22,IF('Fuzzy rules - User'!C119="MG",'Fuzzy rules - User'!$P$23,IF('Fuzzy rules - User'!C119="LG",'Fuzzy rules - User'!$P$24,IF('Fuzzy rules - User'!C119="SS",'Fuzzy rules - User'!$P$25,IF('Fuzzy rules - User'!C119="LS",'Fuzzy rules - User'!$P$26,IF('Fuzzy rules - User'!C119="BO",'Fuzzy rules - User'!$P$27))))))))</f>
        <v>0.03</v>
      </c>
      <c r="D118">
        <v>15</v>
      </c>
      <c r="E118">
        <f>IF('Fuzzy rules - User'!D119="High",0.9,IF('Fuzzy rules - User'!D119="Good",0.7,IF('Fuzzy rules - User'!D119="Moderate",0.5,IF('Fuzzy rules - User'!D119="Poor",0.3,IF('Fuzzy rules - User'!D119="Bad",0.1)))))</f>
        <v>0.3</v>
      </c>
    </row>
    <row r="119" spans="1:5" x14ac:dyDescent="0.25">
      <c r="A119">
        <f>IF('Fuzzy rules - User'!A120="VL",'Fuzzy rules - User'!$P$7,IF('Fuzzy rules - User'!A120="L",'Fuzzy rules - User'!$P$8,IF('Fuzzy rules - User'!A120="M",'Fuzzy rules - User'!$P$9,IF('Fuzzy rules - User'!A120="H",'Fuzzy rules - User'!$P$10,IF('Fuzzy rules - User'!A120="VH",'Fuzzy rules - User'!$P$11)))))</f>
        <v>0.30000000000000004</v>
      </c>
      <c r="B119">
        <f>IF('Fuzzy rules - User'!B120="VS",'Fuzzy rules - User'!$P$14,IF('Fuzzy rules - User'!B120="S",'Fuzzy rules - User'!$P$15,IF('Fuzzy rules - User'!B120="M",'Fuzzy rules - User'!$P$16,IF('Fuzzy rules - User'!B120="D",'Fuzzy rules - User'!$P$17,IF('Fuzzy rules - User'!B120="VD",'Fuzzy rules - User'!$P$18)))))</f>
        <v>0.92500000000000004</v>
      </c>
      <c r="C119">
        <f>IF('Fuzzy rules - User'!C120="SILT",'Fuzzy rules - User'!$P$20,IF('Fuzzy rules - User'!C120="SAND",'Fuzzy rules - User'!$P$21,IF('Fuzzy rules - User'!C120="FG",'Fuzzy rules - User'!$P$22,IF('Fuzzy rules - User'!C120="MG",'Fuzzy rules - User'!$P$23,IF('Fuzzy rules - User'!C120="LG",'Fuzzy rules - User'!$P$24,IF('Fuzzy rules - User'!C120="SS",'Fuzzy rules - User'!$P$25,IF('Fuzzy rules - User'!C120="LS",'Fuzzy rules - User'!$P$26,IF('Fuzzy rules - User'!C120="BO",'Fuzzy rules - User'!$P$27))))))))</f>
        <v>0.04</v>
      </c>
      <c r="D119">
        <v>15</v>
      </c>
      <c r="E119">
        <f>IF('Fuzzy rules - User'!D120="High",0.9,IF('Fuzzy rules - User'!D120="Good",0.7,IF('Fuzzy rules - User'!D120="Moderate",0.5,IF('Fuzzy rules - User'!D120="Poor",0.3,IF('Fuzzy rules - User'!D120="Bad",0.1)))))</f>
        <v>0.3</v>
      </c>
    </row>
    <row r="120" spans="1:5" x14ac:dyDescent="0.25">
      <c r="A120">
        <f>IF('Fuzzy rules - User'!A121="VL",'Fuzzy rules - User'!$P$7,IF('Fuzzy rules - User'!A121="L",'Fuzzy rules - User'!$P$8,IF('Fuzzy rules - User'!A121="M",'Fuzzy rules - User'!$P$9,IF('Fuzzy rules - User'!A121="H",'Fuzzy rules - User'!$P$10,IF('Fuzzy rules - User'!A121="VH",'Fuzzy rules - User'!$P$11)))))</f>
        <v>0.30000000000000004</v>
      </c>
      <c r="B120">
        <f>IF('Fuzzy rules - User'!B121="VS",'Fuzzy rules - User'!$P$14,IF('Fuzzy rules - User'!B121="S",'Fuzzy rules - User'!$P$15,IF('Fuzzy rules - User'!B121="M",'Fuzzy rules - User'!$P$16,IF('Fuzzy rules - User'!B121="D",'Fuzzy rules - User'!$P$17,IF('Fuzzy rules - User'!B121="VD",'Fuzzy rules - User'!$P$18)))))</f>
        <v>0.92500000000000004</v>
      </c>
      <c r="C120">
        <f>IF('Fuzzy rules - User'!C121="SILT",'Fuzzy rules - User'!$P$20,IF('Fuzzy rules - User'!C121="SAND",'Fuzzy rules - User'!$P$21,IF('Fuzzy rules - User'!C121="FG",'Fuzzy rules - User'!$P$22,IF('Fuzzy rules - User'!C121="MG",'Fuzzy rules - User'!$P$23,IF('Fuzzy rules - User'!C121="LG",'Fuzzy rules - User'!$P$24,IF('Fuzzy rules - User'!C121="SS",'Fuzzy rules - User'!$P$25,IF('Fuzzy rules - User'!C121="LS",'Fuzzy rules - User'!$P$26,IF('Fuzzy rules - User'!C121="BO",'Fuzzy rules - User'!$P$27))))))))</f>
        <v>0.05</v>
      </c>
      <c r="D120">
        <v>15</v>
      </c>
      <c r="E120">
        <f>IF('Fuzzy rules - User'!D121="High",0.9,IF('Fuzzy rules - User'!D121="Good",0.7,IF('Fuzzy rules - User'!D121="Moderate",0.5,IF('Fuzzy rules - User'!D121="Poor",0.3,IF('Fuzzy rules - User'!D121="Bad",0.1)))))</f>
        <v>0.3</v>
      </c>
    </row>
    <row r="121" spans="1:5" x14ac:dyDescent="0.25">
      <c r="A121">
        <f>IF('Fuzzy rules - User'!A122="VL",'Fuzzy rules - User'!$P$7,IF('Fuzzy rules - User'!A122="L",'Fuzzy rules - User'!$P$8,IF('Fuzzy rules - User'!A122="M",'Fuzzy rules - User'!$P$9,IF('Fuzzy rules - User'!A122="H",'Fuzzy rules - User'!$P$10,IF('Fuzzy rules - User'!A122="VH",'Fuzzy rules - User'!$P$11)))))</f>
        <v>0.30000000000000004</v>
      </c>
      <c r="B121">
        <f>IF('Fuzzy rules - User'!B122="VS",'Fuzzy rules - User'!$P$14,IF('Fuzzy rules - User'!B122="S",'Fuzzy rules - User'!$P$15,IF('Fuzzy rules - User'!B122="M",'Fuzzy rules - User'!$P$16,IF('Fuzzy rules - User'!B122="D",'Fuzzy rules - User'!$P$17,IF('Fuzzy rules - User'!B122="VD",'Fuzzy rules - User'!$P$18)))))</f>
        <v>0.92500000000000004</v>
      </c>
      <c r="C121">
        <f>IF('Fuzzy rules - User'!C122="SILT",'Fuzzy rules - User'!$P$20,IF('Fuzzy rules - User'!C122="SAND",'Fuzzy rules - User'!$P$21,IF('Fuzzy rules - User'!C122="FG",'Fuzzy rules - User'!$P$22,IF('Fuzzy rules - User'!C122="MG",'Fuzzy rules - User'!$P$23,IF('Fuzzy rules - User'!C122="LG",'Fuzzy rules - User'!$P$24,IF('Fuzzy rules - User'!C122="SS",'Fuzzy rules - User'!$P$25,IF('Fuzzy rules - User'!C122="LS",'Fuzzy rules - User'!$P$26,IF('Fuzzy rules - User'!C122="BO",'Fuzzy rules - User'!$P$27))))))))</f>
        <v>7.0000000000000007E-2</v>
      </c>
      <c r="D121">
        <v>15</v>
      </c>
      <c r="E121">
        <f>IF('Fuzzy rules - User'!D122="High",0.9,IF('Fuzzy rules - User'!D122="Good",0.7,IF('Fuzzy rules - User'!D122="Moderate",0.5,IF('Fuzzy rules - User'!D122="Poor",0.3,IF('Fuzzy rules - User'!D122="Bad",0.1)))))</f>
        <v>0.3</v>
      </c>
    </row>
    <row r="122" spans="1:5" x14ac:dyDescent="0.25">
      <c r="A122">
        <f>IF('Fuzzy rules - User'!A123="VL",'Fuzzy rules - User'!$P$7,IF('Fuzzy rules - User'!A123="L",'Fuzzy rules - User'!$P$8,IF('Fuzzy rules - User'!A123="M",'Fuzzy rules - User'!$P$9,IF('Fuzzy rules - User'!A123="H",'Fuzzy rules - User'!$P$10,IF('Fuzzy rules - User'!A123="VH",'Fuzzy rules - User'!$P$11)))))</f>
        <v>0.6</v>
      </c>
      <c r="B122">
        <f>IF('Fuzzy rules - User'!B123="VS",'Fuzzy rules - User'!$P$14,IF('Fuzzy rules - User'!B123="S",'Fuzzy rules - User'!$P$15,IF('Fuzzy rules - User'!B123="M",'Fuzzy rules - User'!$P$16,IF('Fuzzy rules - User'!B123="D",'Fuzzy rules - User'!$P$17,IF('Fuzzy rules - User'!B123="VD",'Fuzzy rules - User'!$P$18)))))</f>
        <v>2.4999999999999994E-2</v>
      </c>
      <c r="C122">
        <f>IF('Fuzzy rules - User'!C123="SILT",'Fuzzy rules - User'!$P$20,IF('Fuzzy rules - User'!C123="SAND",'Fuzzy rules - User'!$P$21,IF('Fuzzy rules - User'!C123="FG",'Fuzzy rules - User'!$P$22,IF('Fuzzy rules - User'!C123="MG",'Fuzzy rules - User'!$P$23,IF('Fuzzy rules - User'!C123="LG",'Fuzzy rules - User'!$P$24,IF('Fuzzy rules - User'!C123="SS",'Fuzzy rules - User'!$P$25,IF('Fuzzy rules - User'!C123="LS",'Fuzzy rules - User'!$P$26,IF('Fuzzy rules - User'!C123="BO",'Fuzzy rules - User'!$P$27))))))))</f>
        <v>0.02</v>
      </c>
      <c r="D122">
        <v>15</v>
      </c>
      <c r="E122">
        <f>IF('Fuzzy rules - User'!D123="High",0.9,IF('Fuzzy rules - User'!D123="Good",0.7,IF('Fuzzy rules - User'!D123="Moderate",0.5,IF('Fuzzy rules - User'!D123="Poor",0.3,IF('Fuzzy rules - User'!D123="Bad",0.1)))))</f>
        <v>0.3</v>
      </c>
    </row>
    <row r="123" spans="1:5" x14ac:dyDescent="0.25">
      <c r="A123">
        <f>IF('Fuzzy rules - User'!A124="VL",'Fuzzy rules - User'!$P$7,IF('Fuzzy rules - User'!A124="L",'Fuzzy rules - User'!$P$8,IF('Fuzzy rules - User'!A124="M",'Fuzzy rules - User'!$P$9,IF('Fuzzy rules - User'!A124="H",'Fuzzy rules - User'!$P$10,IF('Fuzzy rules - User'!A124="VH",'Fuzzy rules - User'!$P$11)))))</f>
        <v>0.6</v>
      </c>
      <c r="B123">
        <f>IF('Fuzzy rules - User'!B124="VS",'Fuzzy rules - User'!$P$14,IF('Fuzzy rules - User'!B124="S",'Fuzzy rules - User'!$P$15,IF('Fuzzy rules - User'!B124="M",'Fuzzy rules - User'!$P$16,IF('Fuzzy rules - User'!B124="D",'Fuzzy rules - User'!$P$17,IF('Fuzzy rules - User'!B124="VD",'Fuzzy rules - User'!$P$18)))))</f>
        <v>2.4999999999999994E-2</v>
      </c>
      <c r="C123">
        <f>IF('Fuzzy rules - User'!C124="SILT",'Fuzzy rules - User'!$P$20,IF('Fuzzy rules - User'!C124="SAND",'Fuzzy rules - User'!$P$21,IF('Fuzzy rules - User'!C124="FG",'Fuzzy rules - User'!$P$22,IF('Fuzzy rules - User'!C124="MG",'Fuzzy rules - User'!$P$23,IF('Fuzzy rules - User'!C124="LG",'Fuzzy rules - User'!$P$24,IF('Fuzzy rules - User'!C124="SS",'Fuzzy rules - User'!$P$25,IF('Fuzzy rules - User'!C124="LS",'Fuzzy rules - User'!$P$26,IF('Fuzzy rules - User'!C124="BO",'Fuzzy rules - User'!$P$27))))))))</f>
        <v>2.1999999999999999E-2</v>
      </c>
      <c r="D123">
        <v>15</v>
      </c>
      <c r="E123">
        <f>IF('Fuzzy rules - User'!D124="High",0.9,IF('Fuzzy rules - User'!D124="Good",0.7,IF('Fuzzy rules - User'!D124="Moderate",0.5,IF('Fuzzy rules - User'!D124="Poor",0.3,IF('Fuzzy rules - User'!D124="Bad",0.1)))))</f>
        <v>0.3</v>
      </c>
    </row>
    <row r="124" spans="1:5" x14ac:dyDescent="0.25">
      <c r="A124">
        <f>IF('Fuzzy rules - User'!A125="VL",'Fuzzy rules - User'!$P$7,IF('Fuzzy rules - User'!A125="L",'Fuzzy rules - User'!$P$8,IF('Fuzzy rules - User'!A125="M",'Fuzzy rules - User'!$P$9,IF('Fuzzy rules - User'!A125="H",'Fuzzy rules - User'!$P$10,IF('Fuzzy rules - User'!A125="VH",'Fuzzy rules - User'!$P$11)))))</f>
        <v>0.6</v>
      </c>
      <c r="B124">
        <f>IF('Fuzzy rules - User'!B125="VS",'Fuzzy rules - User'!$P$14,IF('Fuzzy rules - User'!B125="S",'Fuzzy rules - User'!$P$15,IF('Fuzzy rules - User'!B125="M",'Fuzzy rules - User'!$P$16,IF('Fuzzy rules - User'!B125="D",'Fuzzy rules - User'!$P$17,IF('Fuzzy rules - User'!B125="VD",'Fuzzy rules - User'!$P$18)))))</f>
        <v>2.4999999999999994E-2</v>
      </c>
      <c r="C124">
        <f>IF('Fuzzy rules - User'!C125="SILT",'Fuzzy rules - User'!$P$20,IF('Fuzzy rules - User'!C125="SAND",'Fuzzy rules - User'!$P$21,IF('Fuzzy rules - User'!C125="FG",'Fuzzy rules - User'!$P$22,IF('Fuzzy rules - User'!C125="MG",'Fuzzy rules - User'!$P$23,IF('Fuzzy rules - User'!C125="LG",'Fuzzy rules - User'!$P$24,IF('Fuzzy rules - User'!C125="SS",'Fuzzy rules - User'!$P$25,IF('Fuzzy rules - User'!C125="LS",'Fuzzy rules - User'!$P$26,IF('Fuzzy rules - User'!C125="BO",'Fuzzy rules - User'!$P$27))))))))</f>
        <v>2.4E-2</v>
      </c>
      <c r="D124">
        <v>15</v>
      </c>
      <c r="E124">
        <f>IF('Fuzzy rules - User'!D125="High",0.9,IF('Fuzzy rules - User'!D125="Good",0.7,IF('Fuzzy rules - User'!D125="Moderate",0.5,IF('Fuzzy rules - User'!D125="Poor",0.3,IF('Fuzzy rules - User'!D125="Bad",0.1)))))</f>
        <v>0.3</v>
      </c>
    </row>
    <row r="125" spans="1:5" x14ac:dyDescent="0.25">
      <c r="A125">
        <f>IF('Fuzzy rules - User'!A126="VL",'Fuzzy rules - User'!$P$7,IF('Fuzzy rules - User'!A126="L",'Fuzzy rules - User'!$P$8,IF('Fuzzy rules - User'!A126="M",'Fuzzy rules - User'!$P$9,IF('Fuzzy rules - User'!A126="H",'Fuzzy rules - User'!$P$10,IF('Fuzzy rules - User'!A126="VH",'Fuzzy rules - User'!$P$11)))))</f>
        <v>0.6</v>
      </c>
      <c r="B125">
        <f>IF('Fuzzy rules - User'!B126="VS",'Fuzzy rules - User'!$P$14,IF('Fuzzy rules - User'!B126="S",'Fuzzy rules - User'!$P$15,IF('Fuzzy rules - User'!B126="M",'Fuzzy rules - User'!$P$16,IF('Fuzzy rules - User'!B126="D",'Fuzzy rules - User'!$P$17,IF('Fuzzy rules - User'!B126="VD",'Fuzzy rules - User'!$P$18)))))</f>
        <v>2.4999999999999994E-2</v>
      </c>
      <c r="C125">
        <f>IF('Fuzzy rules - User'!C126="SILT",'Fuzzy rules - User'!$P$20,IF('Fuzzy rules - User'!C126="SAND",'Fuzzy rules - User'!$P$21,IF('Fuzzy rules - User'!C126="FG",'Fuzzy rules - User'!$P$22,IF('Fuzzy rules - User'!C126="MG",'Fuzzy rules - User'!$P$23,IF('Fuzzy rules - User'!C126="LG",'Fuzzy rules - User'!$P$24,IF('Fuzzy rules - User'!C126="SS",'Fuzzy rules - User'!$P$25,IF('Fuzzy rules - User'!C126="LS",'Fuzzy rules - User'!$P$26,IF('Fuzzy rules - User'!C126="BO",'Fuzzy rules - User'!$P$27))))))))</f>
        <v>2.5999999999999999E-2</v>
      </c>
      <c r="D125">
        <v>15</v>
      </c>
      <c r="E125">
        <f>IF('Fuzzy rules - User'!D126="High",0.9,IF('Fuzzy rules - User'!D126="Good",0.7,IF('Fuzzy rules - User'!D126="Moderate",0.5,IF('Fuzzy rules - User'!D126="Poor",0.3,IF('Fuzzy rules - User'!D126="Bad",0.1)))))</f>
        <v>0.3</v>
      </c>
    </row>
    <row r="126" spans="1:5" x14ac:dyDescent="0.25">
      <c r="A126">
        <f>IF('Fuzzy rules - User'!A127="VL",'Fuzzy rules - User'!$P$7,IF('Fuzzy rules - User'!A127="L",'Fuzzy rules - User'!$P$8,IF('Fuzzy rules - User'!A127="M",'Fuzzy rules - User'!$P$9,IF('Fuzzy rules - User'!A127="H",'Fuzzy rules - User'!$P$10,IF('Fuzzy rules - User'!A127="VH",'Fuzzy rules - User'!$P$11)))))</f>
        <v>0.6</v>
      </c>
      <c r="B126">
        <f>IF('Fuzzy rules - User'!B127="VS",'Fuzzy rules - User'!$P$14,IF('Fuzzy rules - User'!B127="S",'Fuzzy rules - User'!$P$15,IF('Fuzzy rules - User'!B127="M",'Fuzzy rules - User'!$P$16,IF('Fuzzy rules - User'!B127="D",'Fuzzy rules - User'!$P$17,IF('Fuzzy rules - User'!B127="VD",'Fuzzy rules - User'!$P$18)))))</f>
        <v>2.4999999999999994E-2</v>
      </c>
      <c r="C126">
        <f>IF('Fuzzy rules - User'!C127="SILT",'Fuzzy rules - User'!$P$20,IF('Fuzzy rules - User'!C127="SAND",'Fuzzy rules - User'!$P$21,IF('Fuzzy rules - User'!C127="FG",'Fuzzy rules - User'!$P$22,IF('Fuzzy rules - User'!C127="MG",'Fuzzy rules - User'!$P$23,IF('Fuzzy rules - User'!C127="LG",'Fuzzy rules - User'!$P$24,IF('Fuzzy rules - User'!C127="SS",'Fuzzy rules - User'!$P$25,IF('Fuzzy rules - User'!C127="LS",'Fuzzy rules - User'!$P$26,IF('Fuzzy rules - User'!C127="BO",'Fuzzy rules - User'!$P$27))))))))</f>
        <v>0.03</v>
      </c>
      <c r="D126">
        <v>15</v>
      </c>
      <c r="E126">
        <f>IF('Fuzzy rules - User'!D127="High",0.9,IF('Fuzzy rules - User'!D127="Good",0.7,IF('Fuzzy rules - User'!D127="Moderate",0.5,IF('Fuzzy rules - User'!D127="Poor",0.3,IF('Fuzzy rules - User'!D127="Bad",0.1)))))</f>
        <v>0.3</v>
      </c>
    </row>
    <row r="127" spans="1:5" x14ac:dyDescent="0.25">
      <c r="A127">
        <f>IF('Fuzzy rules - User'!A128="VL",'Fuzzy rules - User'!$P$7,IF('Fuzzy rules - User'!A128="L",'Fuzzy rules - User'!$P$8,IF('Fuzzy rules - User'!A128="M",'Fuzzy rules - User'!$P$9,IF('Fuzzy rules - User'!A128="H",'Fuzzy rules - User'!$P$10,IF('Fuzzy rules - User'!A128="VH",'Fuzzy rules - User'!$P$11)))))</f>
        <v>0.6</v>
      </c>
      <c r="B127">
        <f>IF('Fuzzy rules - User'!B128="VS",'Fuzzy rules - User'!$P$14,IF('Fuzzy rules - User'!B128="S",'Fuzzy rules - User'!$P$15,IF('Fuzzy rules - User'!B128="M",'Fuzzy rules - User'!$P$16,IF('Fuzzy rules - User'!B128="D",'Fuzzy rules - User'!$P$17,IF('Fuzzy rules - User'!B128="VD",'Fuzzy rules - User'!$P$18)))))</f>
        <v>2.4999999999999994E-2</v>
      </c>
      <c r="C127">
        <f>IF('Fuzzy rules - User'!C128="SILT",'Fuzzy rules - User'!$P$20,IF('Fuzzy rules - User'!C128="SAND",'Fuzzy rules - User'!$P$21,IF('Fuzzy rules - User'!C128="FG",'Fuzzy rules - User'!$P$22,IF('Fuzzy rules - User'!C128="MG",'Fuzzy rules - User'!$P$23,IF('Fuzzy rules - User'!C128="LG",'Fuzzy rules - User'!$P$24,IF('Fuzzy rules - User'!C128="SS",'Fuzzy rules - User'!$P$25,IF('Fuzzy rules - User'!C128="LS",'Fuzzy rules - User'!$P$26,IF('Fuzzy rules - User'!C128="BO",'Fuzzy rules - User'!$P$27))))))))</f>
        <v>0.04</v>
      </c>
      <c r="D127">
        <v>15</v>
      </c>
      <c r="E127">
        <f>IF('Fuzzy rules - User'!D128="High",0.9,IF('Fuzzy rules - User'!D128="Good",0.7,IF('Fuzzy rules - User'!D128="Moderate",0.5,IF('Fuzzy rules - User'!D128="Poor",0.3,IF('Fuzzy rules - User'!D128="Bad",0.1)))))</f>
        <v>0.3</v>
      </c>
    </row>
    <row r="128" spans="1:5" x14ac:dyDescent="0.25">
      <c r="A128">
        <f>IF('Fuzzy rules - User'!A129="VL",'Fuzzy rules - User'!$P$7,IF('Fuzzy rules - User'!A129="L",'Fuzzy rules - User'!$P$8,IF('Fuzzy rules - User'!A129="M",'Fuzzy rules - User'!$P$9,IF('Fuzzy rules - User'!A129="H",'Fuzzy rules - User'!$P$10,IF('Fuzzy rules - User'!A129="VH",'Fuzzy rules - User'!$P$11)))))</f>
        <v>0.6</v>
      </c>
      <c r="B128">
        <f>IF('Fuzzy rules - User'!B129="VS",'Fuzzy rules - User'!$P$14,IF('Fuzzy rules - User'!B129="S",'Fuzzy rules - User'!$P$15,IF('Fuzzy rules - User'!B129="M",'Fuzzy rules - User'!$P$16,IF('Fuzzy rules - User'!B129="D",'Fuzzy rules - User'!$P$17,IF('Fuzzy rules - User'!B129="VD",'Fuzzy rules - User'!$P$18)))))</f>
        <v>2.4999999999999994E-2</v>
      </c>
      <c r="C128">
        <f>IF('Fuzzy rules - User'!C129="SILT",'Fuzzy rules - User'!$P$20,IF('Fuzzy rules - User'!C129="SAND",'Fuzzy rules - User'!$P$21,IF('Fuzzy rules - User'!C129="FG",'Fuzzy rules - User'!$P$22,IF('Fuzzy rules - User'!C129="MG",'Fuzzy rules - User'!$P$23,IF('Fuzzy rules - User'!C129="LG",'Fuzzy rules - User'!$P$24,IF('Fuzzy rules - User'!C129="SS",'Fuzzy rules - User'!$P$25,IF('Fuzzy rules - User'!C129="LS",'Fuzzy rules - User'!$P$26,IF('Fuzzy rules - User'!C129="BO",'Fuzzy rules - User'!$P$27))))))))</f>
        <v>0.05</v>
      </c>
      <c r="D128">
        <v>15</v>
      </c>
      <c r="E128">
        <f>IF('Fuzzy rules - User'!D129="High",0.9,IF('Fuzzy rules - User'!D129="Good",0.7,IF('Fuzzy rules - User'!D129="Moderate",0.5,IF('Fuzzy rules - User'!D129="Poor",0.3,IF('Fuzzy rules - User'!D129="Bad",0.1)))))</f>
        <v>0.3</v>
      </c>
    </row>
    <row r="129" spans="1:5" x14ac:dyDescent="0.25">
      <c r="A129">
        <f>IF('Fuzzy rules - User'!A130="VL",'Fuzzy rules - User'!$P$7,IF('Fuzzy rules - User'!A130="L",'Fuzzy rules - User'!$P$8,IF('Fuzzy rules - User'!A130="M",'Fuzzy rules - User'!$P$9,IF('Fuzzy rules - User'!A130="H",'Fuzzy rules - User'!$P$10,IF('Fuzzy rules - User'!A130="VH",'Fuzzy rules - User'!$P$11)))))</f>
        <v>0.6</v>
      </c>
      <c r="B129">
        <f>IF('Fuzzy rules - User'!B130="VS",'Fuzzy rules - User'!$P$14,IF('Fuzzy rules - User'!B130="S",'Fuzzy rules - User'!$P$15,IF('Fuzzy rules - User'!B130="M",'Fuzzy rules - User'!$P$16,IF('Fuzzy rules - User'!B130="D",'Fuzzy rules - User'!$P$17,IF('Fuzzy rules - User'!B130="VD",'Fuzzy rules - User'!$P$18)))))</f>
        <v>2.4999999999999994E-2</v>
      </c>
      <c r="C129">
        <f>IF('Fuzzy rules - User'!C130="SILT",'Fuzzy rules - User'!$P$20,IF('Fuzzy rules - User'!C130="SAND",'Fuzzy rules - User'!$P$21,IF('Fuzzy rules - User'!C130="FG",'Fuzzy rules - User'!$P$22,IF('Fuzzy rules - User'!C130="MG",'Fuzzy rules - User'!$P$23,IF('Fuzzy rules - User'!C130="LG",'Fuzzy rules - User'!$P$24,IF('Fuzzy rules - User'!C130="SS",'Fuzzy rules - User'!$P$25,IF('Fuzzy rules - User'!C130="LS",'Fuzzy rules - User'!$P$26,IF('Fuzzy rules - User'!C130="BO",'Fuzzy rules - User'!$P$27))))))))</f>
        <v>7.0000000000000007E-2</v>
      </c>
      <c r="D129">
        <v>15</v>
      </c>
      <c r="E129">
        <f>IF('Fuzzy rules - User'!D130="High",0.9,IF('Fuzzy rules - User'!D130="Good",0.7,IF('Fuzzy rules - User'!D130="Moderate",0.5,IF('Fuzzy rules - User'!D130="Poor",0.3,IF('Fuzzy rules - User'!D130="Bad",0.1)))))</f>
        <v>0.3</v>
      </c>
    </row>
    <row r="130" spans="1:5" x14ac:dyDescent="0.25">
      <c r="A130">
        <f>IF('Fuzzy rules - User'!A131="VL",'Fuzzy rules - User'!$P$7,IF('Fuzzy rules - User'!A131="L",'Fuzzy rules - User'!$P$8,IF('Fuzzy rules - User'!A131="M",'Fuzzy rules - User'!$P$9,IF('Fuzzy rules - User'!A131="H",'Fuzzy rules - User'!$P$10,IF('Fuzzy rules - User'!A131="VH",'Fuzzy rules - User'!$P$11)))))</f>
        <v>0.6</v>
      </c>
      <c r="B130">
        <f>IF('Fuzzy rules - User'!B131="VS",'Fuzzy rules - User'!$P$14,IF('Fuzzy rules - User'!B131="S",'Fuzzy rules - User'!$P$15,IF('Fuzzy rules - User'!B131="M",'Fuzzy rules - User'!$P$16,IF('Fuzzy rules - User'!B131="D",'Fuzzy rules - User'!$P$17,IF('Fuzzy rules - User'!B131="VD",'Fuzzy rules - User'!$P$18)))))</f>
        <v>0.22499999999999998</v>
      </c>
      <c r="C130">
        <f>IF('Fuzzy rules - User'!C131="SILT",'Fuzzy rules - User'!$P$20,IF('Fuzzy rules - User'!C131="SAND",'Fuzzy rules - User'!$P$21,IF('Fuzzy rules - User'!C131="FG",'Fuzzy rules - User'!$P$22,IF('Fuzzy rules - User'!C131="MG",'Fuzzy rules - User'!$P$23,IF('Fuzzy rules - User'!C131="LG",'Fuzzy rules - User'!$P$24,IF('Fuzzy rules - User'!C131="SS",'Fuzzy rules - User'!$P$25,IF('Fuzzy rules - User'!C131="LS",'Fuzzy rules - User'!$P$26,IF('Fuzzy rules - User'!C131="BO",'Fuzzy rules - User'!$P$27))))))))</f>
        <v>0.02</v>
      </c>
      <c r="D130">
        <v>15</v>
      </c>
      <c r="E130">
        <f>IF('Fuzzy rules - User'!D131="High",0.9,IF('Fuzzy rules - User'!D131="Good",0.7,IF('Fuzzy rules - User'!D131="Moderate",0.5,IF('Fuzzy rules - User'!D131="Poor",0.3,IF('Fuzzy rules - User'!D131="Bad",0.1)))))</f>
        <v>0.3</v>
      </c>
    </row>
    <row r="131" spans="1:5" x14ac:dyDescent="0.25">
      <c r="A131">
        <f>IF('Fuzzy rules - User'!A132="VL",'Fuzzy rules - User'!$P$7,IF('Fuzzy rules - User'!A132="L",'Fuzzy rules - User'!$P$8,IF('Fuzzy rules - User'!A132="M",'Fuzzy rules - User'!$P$9,IF('Fuzzy rules - User'!A132="H",'Fuzzy rules - User'!$P$10,IF('Fuzzy rules - User'!A132="VH",'Fuzzy rules - User'!$P$11)))))</f>
        <v>0.6</v>
      </c>
      <c r="B131">
        <f>IF('Fuzzy rules - User'!B132="VS",'Fuzzy rules - User'!$P$14,IF('Fuzzy rules - User'!B132="S",'Fuzzy rules - User'!$P$15,IF('Fuzzy rules - User'!B132="M",'Fuzzy rules - User'!$P$16,IF('Fuzzy rules - User'!B132="D",'Fuzzy rules - User'!$P$17,IF('Fuzzy rules - User'!B132="VD",'Fuzzy rules - User'!$P$18)))))</f>
        <v>0.22499999999999998</v>
      </c>
      <c r="C131">
        <f>IF('Fuzzy rules - User'!C132="SILT",'Fuzzy rules - User'!$P$20,IF('Fuzzy rules - User'!C132="SAND",'Fuzzy rules - User'!$P$21,IF('Fuzzy rules - User'!C132="FG",'Fuzzy rules - User'!$P$22,IF('Fuzzy rules - User'!C132="MG",'Fuzzy rules - User'!$P$23,IF('Fuzzy rules - User'!C132="LG",'Fuzzy rules - User'!$P$24,IF('Fuzzy rules - User'!C132="SS",'Fuzzy rules - User'!$P$25,IF('Fuzzy rules - User'!C132="LS",'Fuzzy rules - User'!$P$26,IF('Fuzzy rules - User'!C132="BO",'Fuzzy rules - User'!$P$27))))))))</f>
        <v>2.1999999999999999E-2</v>
      </c>
      <c r="D131">
        <v>15</v>
      </c>
      <c r="E131">
        <f>IF('Fuzzy rules - User'!D132="High",0.9,IF('Fuzzy rules - User'!D132="Good",0.7,IF('Fuzzy rules - User'!D132="Moderate",0.5,IF('Fuzzy rules - User'!D132="Poor",0.3,IF('Fuzzy rules - User'!D132="Bad",0.1)))))</f>
        <v>0.3</v>
      </c>
    </row>
    <row r="132" spans="1:5" x14ac:dyDescent="0.25">
      <c r="A132">
        <f>IF('Fuzzy rules - User'!A133="VL",'Fuzzy rules - User'!$P$7,IF('Fuzzy rules - User'!A133="L",'Fuzzy rules - User'!$P$8,IF('Fuzzy rules - User'!A133="M",'Fuzzy rules - User'!$P$9,IF('Fuzzy rules - User'!A133="H",'Fuzzy rules - User'!$P$10,IF('Fuzzy rules - User'!A133="VH",'Fuzzy rules - User'!$P$11)))))</f>
        <v>0.6</v>
      </c>
      <c r="B132">
        <f>IF('Fuzzy rules - User'!B133="VS",'Fuzzy rules - User'!$P$14,IF('Fuzzy rules - User'!B133="S",'Fuzzy rules - User'!$P$15,IF('Fuzzy rules - User'!B133="M",'Fuzzy rules - User'!$P$16,IF('Fuzzy rules - User'!B133="D",'Fuzzy rules - User'!$P$17,IF('Fuzzy rules - User'!B133="VD",'Fuzzy rules - User'!$P$18)))))</f>
        <v>0.22499999999999998</v>
      </c>
      <c r="C132">
        <f>IF('Fuzzy rules - User'!C133="SILT",'Fuzzy rules - User'!$P$20,IF('Fuzzy rules - User'!C133="SAND",'Fuzzy rules - User'!$P$21,IF('Fuzzy rules - User'!C133="FG",'Fuzzy rules - User'!$P$22,IF('Fuzzy rules - User'!C133="MG",'Fuzzy rules - User'!$P$23,IF('Fuzzy rules - User'!C133="LG",'Fuzzy rules - User'!$P$24,IF('Fuzzy rules - User'!C133="SS",'Fuzzy rules - User'!$P$25,IF('Fuzzy rules - User'!C133="LS",'Fuzzy rules - User'!$P$26,IF('Fuzzy rules - User'!C133="BO",'Fuzzy rules - User'!$P$27))))))))</f>
        <v>2.4E-2</v>
      </c>
      <c r="D132">
        <v>15</v>
      </c>
      <c r="E132">
        <f>IF('Fuzzy rules - User'!D133="High",0.9,IF('Fuzzy rules - User'!D133="Good",0.7,IF('Fuzzy rules - User'!D133="Moderate",0.5,IF('Fuzzy rules - User'!D133="Poor",0.3,IF('Fuzzy rules - User'!D133="Bad",0.1)))))</f>
        <v>0.3</v>
      </c>
    </row>
    <row r="133" spans="1:5" x14ac:dyDescent="0.25">
      <c r="A133">
        <f>IF('Fuzzy rules - User'!A134="VL",'Fuzzy rules - User'!$P$7,IF('Fuzzy rules - User'!A134="L",'Fuzzy rules - User'!$P$8,IF('Fuzzy rules - User'!A134="M",'Fuzzy rules - User'!$P$9,IF('Fuzzy rules - User'!A134="H",'Fuzzy rules - User'!$P$10,IF('Fuzzy rules - User'!A134="VH",'Fuzzy rules - User'!$P$11)))))</f>
        <v>0.6</v>
      </c>
      <c r="B133">
        <f>IF('Fuzzy rules - User'!B134="VS",'Fuzzy rules - User'!$P$14,IF('Fuzzy rules - User'!B134="S",'Fuzzy rules - User'!$P$15,IF('Fuzzy rules - User'!B134="M",'Fuzzy rules - User'!$P$16,IF('Fuzzy rules - User'!B134="D",'Fuzzy rules - User'!$P$17,IF('Fuzzy rules - User'!B134="VD",'Fuzzy rules - User'!$P$18)))))</f>
        <v>0.22499999999999998</v>
      </c>
      <c r="C133">
        <f>IF('Fuzzy rules - User'!C134="SILT",'Fuzzy rules - User'!$P$20,IF('Fuzzy rules - User'!C134="SAND",'Fuzzy rules - User'!$P$21,IF('Fuzzy rules - User'!C134="FG",'Fuzzy rules - User'!$P$22,IF('Fuzzy rules - User'!C134="MG",'Fuzzy rules - User'!$P$23,IF('Fuzzy rules - User'!C134="LG",'Fuzzy rules - User'!$P$24,IF('Fuzzy rules - User'!C134="SS",'Fuzzy rules - User'!$P$25,IF('Fuzzy rules - User'!C134="LS",'Fuzzy rules - User'!$P$26,IF('Fuzzy rules - User'!C134="BO",'Fuzzy rules - User'!$P$27))))))))</f>
        <v>2.5999999999999999E-2</v>
      </c>
      <c r="D133">
        <v>15</v>
      </c>
      <c r="E133">
        <f>IF('Fuzzy rules - User'!D134="High",0.9,IF('Fuzzy rules - User'!D134="Good",0.7,IF('Fuzzy rules - User'!D134="Moderate",0.5,IF('Fuzzy rules - User'!D134="Poor",0.3,IF('Fuzzy rules - User'!D134="Bad",0.1)))))</f>
        <v>0.3</v>
      </c>
    </row>
    <row r="134" spans="1:5" x14ac:dyDescent="0.25">
      <c r="A134">
        <f>IF('Fuzzy rules - User'!A135="VL",'Fuzzy rules - User'!$P$7,IF('Fuzzy rules - User'!A135="L",'Fuzzy rules - User'!$P$8,IF('Fuzzy rules - User'!A135="M",'Fuzzy rules - User'!$P$9,IF('Fuzzy rules - User'!A135="H",'Fuzzy rules - User'!$P$10,IF('Fuzzy rules - User'!A135="VH",'Fuzzy rules - User'!$P$11)))))</f>
        <v>0.6</v>
      </c>
      <c r="B134">
        <f>IF('Fuzzy rules - User'!B135="VS",'Fuzzy rules - User'!$P$14,IF('Fuzzy rules - User'!B135="S",'Fuzzy rules - User'!$P$15,IF('Fuzzy rules - User'!B135="M",'Fuzzy rules - User'!$P$16,IF('Fuzzy rules - User'!B135="D",'Fuzzy rules - User'!$P$17,IF('Fuzzy rules - User'!B135="VD",'Fuzzy rules - User'!$P$18)))))</f>
        <v>0.22499999999999998</v>
      </c>
      <c r="C134">
        <f>IF('Fuzzy rules - User'!C135="SILT",'Fuzzy rules - User'!$P$20,IF('Fuzzy rules - User'!C135="SAND",'Fuzzy rules - User'!$P$21,IF('Fuzzy rules - User'!C135="FG",'Fuzzy rules - User'!$P$22,IF('Fuzzy rules - User'!C135="MG",'Fuzzy rules - User'!$P$23,IF('Fuzzy rules - User'!C135="LG",'Fuzzy rules - User'!$P$24,IF('Fuzzy rules - User'!C135="SS",'Fuzzy rules - User'!$P$25,IF('Fuzzy rules - User'!C135="LS",'Fuzzy rules - User'!$P$26,IF('Fuzzy rules - User'!C135="BO",'Fuzzy rules - User'!$P$27))))))))</f>
        <v>0.03</v>
      </c>
      <c r="D134">
        <v>15</v>
      </c>
      <c r="E134">
        <f>IF('Fuzzy rules - User'!D135="High",0.9,IF('Fuzzy rules - User'!D135="Good",0.7,IF('Fuzzy rules - User'!D135="Moderate",0.5,IF('Fuzzy rules - User'!D135="Poor",0.3,IF('Fuzzy rules - User'!D135="Bad",0.1)))))</f>
        <v>0.3</v>
      </c>
    </row>
    <row r="135" spans="1:5" x14ac:dyDescent="0.25">
      <c r="A135">
        <f>IF('Fuzzy rules - User'!A136="VL",'Fuzzy rules - User'!$P$7,IF('Fuzzy rules - User'!A136="L",'Fuzzy rules - User'!$P$8,IF('Fuzzy rules - User'!A136="M",'Fuzzy rules - User'!$P$9,IF('Fuzzy rules - User'!A136="H",'Fuzzy rules - User'!$P$10,IF('Fuzzy rules - User'!A136="VH",'Fuzzy rules - User'!$P$11)))))</f>
        <v>0.6</v>
      </c>
      <c r="B135">
        <f>IF('Fuzzy rules - User'!B136="VS",'Fuzzy rules - User'!$P$14,IF('Fuzzy rules - User'!B136="S",'Fuzzy rules - User'!$P$15,IF('Fuzzy rules - User'!B136="M",'Fuzzy rules - User'!$P$16,IF('Fuzzy rules - User'!B136="D",'Fuzzy rules - User'!$P$17,IF('Fuzzy rules - User'!B136="VD",'Fuzzy rules - User'!$P$18)))))</f>
        <v>0.22499999999999998</v>
      </c>
      <c r="C135">
        <f>IF('Fuzzy rules - User'!C136="SILT",'Fuzzy rules - User'!$P$20,IF('Fuzzy rules - User'!C136="SAND",'Fuzzy rules - User'!$P$21,IF('Fuzzy rules - User'!C136="FG",'Fuzzy rules - User'!$P$22,IF('Fuzzy rules - User'!C136="MG",'Fuzzy rules - User'!$P$23,IF('Fuzzy rules - User'!C136="LG",'Fuzzy rules - User'!$P$24,IF('Fuzzy rules - User'!C136="SS",'Fuzzy rules - User'!$P$25,IF('Fuzzy rules - User'!C136="LS",'Fuzzy rules - User'!$P$26,IF('Fuzzy rules - User'!C136="BO",'Fuzzy rules - User'!$P$27))))))))</f>
        <v>0.04</v>
      </c>
      <c r="D135">
        <v>15</v>
      </c>
      <c r="E135">
        <f>IF('Fuzzy rules - User'!D136="High",0.9,IF('Fuzzy rules - User'!D136="Good",0.7,IF('Fuzzy rules - User'!D136="Moderate",0.5,IF('Fuzzy rules - User'!D136="Poor",0.3,IF('Fuzzy rules - User'!D136="Bad",0.1)))))</f>
        <v>0.3</v>
      </c>
    </row>
    <row r="136" spans="1:5" x14ac:dyDescent="0.25">
      <c r="A136">
        <f>IF('Fuzzy rules - User'!A137="VL",'Fuzzy rules - User'!$P$7,IF('Fuzzy rules - User'!A137="L",'Fuzzy rules - User'!$P$8,IF('Fuzzy rules - User'!A137="M",'Fuzzy rules - User'!$P$9,IF('Fuzzy rules - User'!A137="H",'Fuzzy rules - User'!$P$10,IF('Fuzzy rules - User'!A137="VH",'Fuzzy rules - User'!$P$11)))))</f>
        <v>0.6</v>
      </c>
      <c r="B136">
        <f>IF('Fuzzy rules - User'!B137="VS",'Fuzzy rules - User'!$P$14,IF('Fuzzy rules - User'!B137="S",'Fuzzy rules - User'!$P$15,IF('Fuzzy rules - User'!B137="M",'Fuzzy rules - User'!$P$16,IF('Fuzzy rules - User'!B137="D",'Fuzzy rules - User'!$P$17,IF('Fuzzy rules - User'!B137="VD",'Fuzzy rules - User'!$P$18)))))</f>
        <v>0.22499999999999998</v>
      </c>
      <c r="C136">
        <f>IF('Fuzzy rules - User'!C137="SILT",'Fuzzy rules - User'!$P$20,IF('Fuzzy rules - User'!C137="SAND",'Fuzzy rules - User'!$P$21,IF('Fuzzy rules - User'!C137="FG",'Fuzzy rules - User'!$P$22,IF('Fuzzy rules - User'!C137="MG",'Fuzzy rules - User'!$P$23,IF('Fuzzy rules - User'!C137="LG",'Fuzzy rules - User'!$P$24,IF('Fuzzy rules - User'!C137="SS",'Fuzzy rules - User'!$P$25,IF('Fuzzy rules - User'!C137="LS",'Fuzzy rules - User'!$P$26,IF('Fuzzy rules - User'!C137="BO",'Fuzzy rules - User'!$P$27))))))))</f>
        <v>0.05</v>
      </c>
      <c r="D136">
        <v>15</v>
      </c>
      <c r="E136">
        <f>IF('Fuzzy rules - User'!D137="High",0.9,IF('Fuzzy rules - User'!D137="Good",0.7,IF('Fuzzy rules - User'!D137="Moderate",0.5,IF('Fuzzy rules - User'!D137="Poor",0.3,IF('Fuzzy rules - User'!D137="Bad",0.1)))))</f>
        <v>0.3</v>
      </c>
    </row>
    <row r="137" spans="1:5" x14ac:dyDescent="0.25">
      <c r="A137">
        <f>IF('Fuzzy rules - User'!A138="VL",'Fuzzy rules - User'!$P$7,IF('Fuzzy rules - User'!A138="L",'Fuzzy rules - User'!$P$8,IF('Fuzzy rules - User'!A138="M",'Fuzzy rules - User'!$P$9,IF('Fuzzy rules - User'!A138="H",'Fuzzy rules - User'!$P$10,IF('Fuzzy rules - User'!A138="VH",'Fuzzy rules - User'!$P$11)))))</f>
        <v>0.6</v>
      </c>
      <c r="B137">
        <f>IF('Fuzzy rules - User'!B138="VS",'Fuzzy rules - User'!$P$14,IF('Fuzzy rules - User'!B138="S",'Fuzzy rules - User'!$P$15,IF('Fuzzy rules - User'!B138="M",'Fuzzy rules - User'!$P$16,IF('Fuzzy rules - User'!B138="D",'Fuzzy rules - User'!$P$17,IF('Fuzzy rules - User'!B138="VD",'Fuzzy rules - User'!$P$18)))))</f>
        <v>0.22499999999999998</v>
      </c>
      <c r="C137">
        <f>IF('Fuzzy rules - User'!C138="SILT",'Fuzzy rules - User'!$P$20,IF('Fuzzy rules - User'!C138="SAND",'Fuzzy rules - User'!$P$21,IF('Fuzzy rules - User'!C138="FG",'Fuzzy rules - User'!$P$22,IF('Fuzzy rules - User'!C138="MG",'Fuzzy rules - User'!$P$23,IF('Fuzzy rules - User'!C138="LG",'Fuzzy rules - User'!$P$24,IF('Fuzzy rules - User'!C138="SS",'Fuzzy rules - User'!$P$25,IF('Fuzzy rules - User'!C138="LS",'Fuzzy rules - User'!$P$26,IF('Fuzzy rules - User'!C138="BO",'Fuzzy rules - User'!$P$27))))))))</f>
        <v>7.0000000000000007E-2</v>
      </c>
      <c r="D137">
        <v>15</v>
      </c>
      <c r="E137">
        <f>IF('Fuzzy rules - User'!D138="High",0.9,IF('Fuzzy rules - User'!D138="Good",0.7,IF('Fuzzy rules - User'!D138="Moderate",0.5,IF('Fuzzy rules - User'!D138="Poor",0.3,IF('Fuzzy rules - User'!D138="Bad",0.1)))))</f>
        <v>0.3</v>
      </c>
    </row>
    <row r="138" spans="1:5" x14ac:dyDescent="0.25">
      <c r="A138">
        <f>IF('Fuzzy rules - User'!A139="VL",'Fuzzy rules - User'!$P$7,IF('Fuzzy rules - User'!A139="L",'Fuzzy rules - User'!$P$8,IF('Fuzzy rules - User'!A139="M",'Fuzzy rules - User'!$P$9,IF('Fuzzy rules - User'!A139="H",'Fuzzy rules - User'!$P$10,IF('Fuzzy rules - User'!A139="VH",'Fuzzy rules - User'!$P$11)))))</f>
        <v>0.6</v>
      </c>
      <c r="B138">
        <f>IF('Fuzzy rules - User'!B139="VS",'Fuzzy rules - User'!$P$14,IF('Fuzzy rules - User'!B139="S",'Fuzzy rules - User'!$P$15,IF('Fuzzy rules - User'!B139="M",'Fuzzy rules - User'!$P$16,IF('Fuzzy rules - User'!B139="D",'Fuzzy rules - User'!$P$17,IF('Fuzzy rules - User'!B139="VD",'Fuzzy rules - User'!$P$18)))))</f>
        <v>0.45</v>
      </c>
      <c r="C138">
        <f>IF('Fuzzy rules - User'!C139="SILT",'Fuzzy rules - User'!$P$20,IF('Fuzzy rules - User'!C139="SAND",'Fuzzy rules - User'!$P$21,IF('Fuzzy rules - User'!C139="FG",'Fuzzy rules - User'!$P$22,IF('Fuzzy rules - User'!C139="MG",'Fuzzy rules - User'!$P$23,IF('Fuzzy rules - User'!C139="LG",'Fuzzy rules - User'!$P$24,IF('Fuzzy rules - User'!C139="SS",'Fuzzy rules - User'!$P$25,IF('Fuzzy rules - User'!C139="LS",'Fuzzy rules - User'!$P$26,IF('Fuzzy rules - User'!C139="BO",'Fuzzy rules - User'!$P$27))))))))</f>
        <v>0.02</v>
      </c>
      <c r="D138">
        <v>15</v>
      </c>
      <c r="E138">
        <f>IF('Fuzzy rules - User'!D139="High",0.9,IF('Fuzzy rules - User'!D139="Good",0.7,IF('Fuzzy rules - User'!D139="Moderate",0.5,IF('Fuzzy rules - User'!D139="Poor",0.3,IF('Fuzzy rules - User'!D139="Bad",0.1)))))</f>
        <v>0.3</v>
      </c>
    </row>
    <row r="139" spans="1:5" x14ac:dyDescent="0.25">
      <c r="A139">
        <f>IF('Fuzzy rules - User'!A140="VL",'Fuzzy rules - User'!$P$7,IF('Fuzzy rules - User'!A140="L",'Fuzzy rules - User'!$P$8,IF('Fuzzy rules - User'!A140="M",'Fuzzy rules - User'!$P$9,IF('Fuzzy rules - User'!A140="H",'Fuzzy rules - User'!$P$10,IF('Fuzzy rules - User'!A140="VH",'Fuzzy rules - User'!$P$11)))))</f>
        <v>0.6</v>
      </c>
      <c r="B139">
        <f>IF('Fuzzy rules - User'!B140="VS",'Fuzzy rules - User'!$P$14,IF('Fuzzy rules - User'!B140="S",'Fuzzy rules - User'!$P$15,IF('Fuzzy rules - User'!B140="M",'Fuzzy rules - User'!$P$16,IF('Fuzzy rules - User'!B140="D",'Fuzzy rules - User'!$P$17,IF('Fuzzy rules - User'!B140="VD",'Fuzzy rules - User'!$P$18)))))</f>
        <v>0.45</v>
      </c>
      <c r="C139">
        <f>IF('Fuzzy rules - User'!C140="SILT",'Fuzzy rules - User'!$P$20,IF('Fuzzy rules - User'!C140="SAND",'Fuzzy rules - User'!$P$21,IF('Fuzzy rules - User'!C140="FG",'Fuzzy rules - User'!$P$22,IF('Fuzzy rules - User'!C140="MG",'Fuzzy rules - User'!$P$23,IF('Fuzzy rules - User'!C140="LG",'Fuzzy rules - User'!$P$24,IF('Fuzzy rules - User'!C140="SS",'Fuzzy rules - User'!$P$25,IF('Fuzzy rules - User'!C140="LS",'Fuzzy rules - User'!$P$26,IF('Fuzzy rules - User'!C140="BO",'Fuzzy rules - User'!$P$27))))))))</f>
        <v>2.1999999999999999E-2</v>
      </c>
      <c r="D139">
        <v>15</v>
      </c>
      <c r="E139">
        <f>IF('Fuzzy rules - User'!D140="High",0.9,IF('Fuzzy rules - User'!D140="Good",0.7,IF('Fuzzy rules - User'!D140="Moderate",0.5,IF('Fuzzy rules - User'!D140="Poor",0.3,IF('Fuzzy rules - User'!D140="Bad",0.1)))))</f>
        <v>0.3</v>
      </c>
    </row>
    <row r="140" spans="1:5" x14ac:dyDescent="0.25">
      <c r="A140">
        <f>IF('Fuzzy rules - User'!A141="VL",'Fuzzy rules - User'!$P$7,IF('Fuzzy rules - User'!A141="L",'Fuzzy rules - User'!$P$8,IF('Fuzzy rules - User'!A141="M",'Fuzzy rules - User'!$P$9,IF('Fuzzy rules - User'!A141="H",'Fuzzy rules - User'!$P$10,IF('Fuzzy rules - User'!A141="VH",'Fuzzy rules - User'!$P$11)))))</f>
        <v>0.6</v>
      </c>
      <c r="B140">
        <f>IF('Fuzzy rules - User'!B141="VS",'Fuzzy rules - User'!$P$14,IF('Fuzzy rules - User'!B141="S",'Fuzzy rules - User'!$P$15,IF('Fuzzy rules - User'!B141="M",'Fuzzy rules - User'!$P$16,IF('Fuzzy rules - User'!B141="D",'Fuzzy rules - User'!$P$17,IF('Fuzzy rules - User'!B141="VD",'Fuzzy rules - User'!$P$18)))))</f>
        <v>0.45</v>
      </c>
      <c r="C140">
        <f>IF('Fuzzy rules - User'!C141="SILT",'Fuzzy rules - User'!$P$20,IF('Fuzzy rules - User'!C141="SAND",'Fuzzy rules - User'!$P$21,IF('Fuzzy rules - User'!C141="FG",'Fuzzy rules - User'!$P$22,IF('Fuzzy rules - User'!C141="MG",'Fuzzy rules - User'!$P$23,IF('Fuzzy rules - User'!C141="LG",'Fuzzy rules - User'!$P$24,IF('Fuzzy rules - User'!C141="SS",'Fuzzy rules - User'!$P$25,IF('Fuzzy rules - User'!C141="LS",'Fuzzy rules - User'!$P$26,IF('Fuzzy rules - User'!C141="BO",'Fuzzy rules - User'!$P$27))))))))</f>
        <v>2.4E-2</v>
      </c>
      <c r="D140">
        <v>15</v>
      </c>
      <c r="E140">
        <f>IF('Fuzzy rules - User'!D141="High",0.9,IF('Fuzzy rules - User'!D141="Good",0.7,IF('Fuzzy rules - User'!D141="Moderate",0.5,IF('Fuzzy rules - User'!D141="Poor",0.3,IF('Fuzzy rules - User'!D141="Bad",0.1)))))</f>
        <v>0.3</v>
      </c>
    </row>
    <row r="141" spans="1:5" x14ac:dyDescent="0.25">
      <c r="A141">
        <f>IF('Fuzzy rules - User'!A142="VL",'Fuzzy rules - User'!$P$7,IF('Fuzzy rules - User'!A142="L",'Fuzzy rules - User'!$P$8,IF('Fuzzy rules - User'!A142="M",'Fuzzy rules - User'!$P$9,IF('Fuzzy rules - User'!A142="H",'Fuzzy rules - User'!$P$10,IF('Fuzzy rules - User'!A142="VH",'Fuzzy rules - User'!$P$11)))))</f>
        <v>0.6</v>
      </c>
      <c r="B141">
        <f>IF('Fuzzy rules - User'!B142="VS",'Fuzzy rules - User'!$P$14,IF('Fuzzy rules - User'!B142="S",'Fuzzy rules - User'!$P$15,IF('Fuzzy rules - User'!B142="M",'Fuzzy rules - User'!$P$16,IF('Fuzzy rules - User'!B142="D",'Fuzzy rules - User'!$P$17,IF('Fuzzy rules - User'!B142="VD",'Fuzzy rules - User'!$P$18)))))</f>
        <v>0.45</v>
      </c>
      <c r="C141">
        <f>IF('Fuzzy rules - User'!C142="SILT",'Fuzzy rules - User'!$P$20,IF('Fuzzy rules - User'!C142="SAND",'Fuzzy rules - User'!$P$21,IF('Fuzzy rules - User'!C142="FG",'Fuzzy rules - User'!$P$22,IF('Fuzzy rules - User'!C142="MG",'Fuzzy rules - User'!$P$23,IF('Fuzzy rules - User'!C142="LG",'Fuzzy rules - User'!$P$24,IF('Fuzzy rules - User'!C142="SS",'Fuzzy rules - User'!$P$25,IF('Fuzzy rules - User'!C142="LS",'Fuzzy rules - User'!$P$26,IF('Fuzzy rules - User'!C142="BO",'Fuzzy rules - User'!$P$27))))))))</f>
        <v>2.5999999999999999E-2</v>
      </c>
      <c r="D141">
        <v>15</v>
      </c>
      <c r="E141">
        <f>IF('Fuzzy rules - User'!D142="High",0.9,IF('Fuzzy rules - User'!D142="Good",0.7,IF('Fuzzy rules - User'!D142="Moderate",0.5,IF('Fuzzy rules - User'!D142="Poor",0.3,IF('Fuzzy rules - User'!D142="Bad",0.1)))))</f>
        <v>0.3</v>
      </c>
    </row>
    <row r="142" spans="1:5" x14ac:dyDescent="0.25">
      <c r="A142">
        <f>IF('Fuzzy rules - User'!A143="VL",'Fuzzy rules - User'!$P$7,IF('Fuzzy rules - User'!A143="L",'Fuzzy rules - User'!$P$8,IF('Fuzzy rules - User'!A143="M",'Fuzzy rules - User'!$P$9,IF('Fuzzy rules - User'!A143="H",'Fuzzy rules - User'!$P$10,IF('Fuzzy rules - User'!A143="VH",'Fuzzy rules - User'!$P$11)))))</f>
        <v>0.6</v>
      </c>
      <c r="B142">
        <f>IF('Fuzzy rules - User'!B143="VS",'Fuzzy rules - User'!$P$14,IF('Fuzzy rules - User'!B143="S",'Fuzzy rules - User'!$P$15,IF('Fuzzy rules - User'!B143="M",'Fuzzy rules - User'!$P$16,IF('Fuzzy rules - User'!B143="D",'Fuzzy rules - User'!$P$17,IF('Fuzzy rules - User'!B143="VD",'Fuzzy rules - User'!$P$18)))))</f>
        <v>0.45</v>
      </c>
      <c r="C142">
        <f>IF('Fuzzy rules - User'!C143="SILT",'Fuzzy rules - User'!$P$20,IF('Fuzzy rules - User'!C143="SAND",'Fuzzy rules - User'!$P$21,IF('Fuzzy rules - User'!C143="FG",'Fuzzy rules - User'!$P$22,IF('Fuzzy rules - User'!C143="MG",'Fuzzy rules - User'!$P$23,IF('Fuzzy rules - User'!C143="LG",'Fuzzy rules - User'!$P$24,IF('Fuzzy rules - User'!C143="SS",'Fuzzy rules - User'!$P$25,IF('Fuzzy rules - User'!C143="LS",'Fuzzy rules - User'!$P$26,IF('Fuzzy rules - User'!C143="BO",'Fuzzy rules - User'!$P$27))))))))</f>
        <v>0.03</v>
      </c>
      <c r="D142">
        <v>15</v>
      </c>
      <c r="E142">
        <f>IF('Fuzzy rules - User'!D143="High",0.9,IF('Fuzzy rules - User'!D143="Good",0.7,IF('Fuzzy rules - User'!D143="Moderate",0.5,IF('Fuzzy rules - User'!D143="Poor",0.3,IF('Fuzzy rules - User'!D143="Bad",0.1)))))</f>
        <v>0.3</v>
      </c>
    </row>
    <row r="143" spans="1:5" x14ac:dyDescent="0.25">
      <c r="A143">
        <f>IF('Fuzzy rules - User'!A144="VL",'Fuzzy rules - User'!$P$7,IF('Fuzzy rules - User'!A144="L",'Fuzzy rules - User'!$P$8,IF('Fuzzy rules - User'!A144="M",'Fuzzy rules - User'!$P$9,IF('Fuzzy rules - User'!A144="H",'Fuzzy rules - User'!$P$10,IF('Fuzzy rules - User'!A144="VH",'Fuzzy rules - User'!$P$11)))))</f>
        <v>0.6</v>
      </c>
      <c r="B143">
        <f>IF('Fuzzy rules - User'!B144="VS",'Fuzzy rules - User'!$P$14,IF('Fuzzy rules - User'!B144="S",'Fuzzy rules - User'!$P$15,IF('Fuzzy rules - User'!B144="M",'Fuzzy rules - User'!$P$16,IF('Fuzzy rules - User'!B144="D",'Fuzzy rules - User'!$P$17,IF('Fuzzy rules - User'!B144="VD",'Fuzzy rules - User'!$P$18)))))</f>
        <v>0.45</v>
      </c>
      <c r="C143">
        <f>IF('Fuzzy rules - User'!C144="SILT",'Fuzzy rules - User'!$P$20,IF('Fuzzy rules - User'!C144="SAND",'Fuzzy rules - User'!$P$21,IF('Fuzzy rules - User'!C144="FG",'Fuzzy rules - User'!$P$22,IF('Fuzzy rules - User'!C144="MG",'Fuzzy rules - User'!$P$23,IF('Fuzzy rules - User'!C144="LG",'Fuzzy rules - User'!$P$24,IF('Fuzzy rules - User'!C144="SS",'Fuzzy rules - User'!$P$25,IF('Fuzzy rules - User'!C144="LS",'Fuzzy rules - User'!$P$26,IF('Fuzzy rules - User'!C144="BO",'Fuzzy rules - User'!$P$27))))))))</f>
        <v>0.04</v>
      </c>
      <c r="D143">
        <v>15</v>
      </c>
      <c r="E143">
        <f>IF('Fuzzy rules - User'!D144="High",0.9,IF('Fuzzy rules - User'!D144="Good",0.7,IF('Fuzzy rules - User'!D144="Moderate",0.5,IF('Fuzzy rules - User'!D144="Poor",0.3,IF('Fuzzy rules - User'!D144="Bad",0.1)))))</f>
        <v>0.3</v>
      </c>
    </row>
    <row r="144" spans="1:5" x14ac:dyDescent="0.25">
      <c r="A144">
        <f>IF('Fuzzy rules - User'!A145="VL",'Fuzzy rules - User'!$P$7,IF('Fuzzy rules - User'!A145="L",'Fuzzy rules - User'!$P$8,IF('Fuzzy rules - User'!A145="M",'Fuzzy rules - User'!$P$9,IF('Fuzzy rules - User'!A145="H",'Fuzzy rules - User'!$P$10,IF('Fuzzy rules - User'!A145="VH",'Fuzzy rules - User'!$P$11)))))</f>
        <v>0.6</v>
      </c>
      <c r="B144">
        <f>IF('Fuzzy rules - User'!B145="VS",'Fuzzy rules - User'!$P$14,IF('Fuzzy rules - User'!B145="S",'Fuzzy rules - User'!$P$15,IF('Fuzzy rules - User'!B145="M",'Fuzzy rules - User'!$P$16,IF('Fuzzy rules - User'!B145="D",'Fuzzy rules - User'!$P$17,IF('Fuzzy rules - User'!B145="VD",'Fuzzy rules - User'!$P$18)))))</f>
        <v>0.45</v>
      </c>
      <c r="C144">
        <f>IF('Fuzzy rules - User'!C145="SILT",'Fuzzy rules - User'!$P$20,IF('Fuzzy rules - User'!C145="SAND",'Fuzzy rules - User'!$P$21,IF('Fuzzy rules - User'!C145="FG",'Fuzzy rules - User'!$P$22,IF('Fuzzy rules - User'!C145="MG",'Fuzzy rules - User'!$P$23,IF('Fuzzy rules - User'!C145="LG",'Fuzzy rules - User'!$P$24,IF('Fuzzy rules - User'!C145="SS",'Fuzzy rules - User'!$P$25,IF('Fuzzy rules - User'!C145="LS",'Fuzzy rules - User'!$P$26,IF('Fuzzy rules - User'!C145="BO",'Fuzzy rules - User'!$P$27))))))))</f>
        <v>0.05</v>
      </c>
      <c r="D144">
        <v>15</v>
      </c>
      <c r="E144">
        <f>IF('Fuzzy rules - User'!D145="High",0.9,IF('Fuzzy rules - User'!D145="Good",0.7,IF('Fuzzy rules - User'!D145="Moderate",0.5,IF('Fuzzy rules - User'!D145="Poor",0.3,IF('Fuzzy rules - User'!D145="Bad",0.1)))))</f>
        <v>0.3</v>
      </c>
    </row>
    <row r="145" spans="1:5" x14ac:dyDescent="0.25">
      <c r="A145">
        <f>IF('Fuzzy rules - User'!A146="VL",'Fuzzy rules - User'!$P$7,IF('Fuzzy rules - User'!A146="L",'Fuzzy rules - User'!$P$8,IF('Fuzzy rules - User'!A146="M",'Fuzzy rules - User'!$P$9,IF('Fuzzy rules - User'!A146="H",'Fuzzy rules - User'!$P$10,IF('Fuzzy rules - User'!A146="VH",'Fuzzy rules - User'!$P$11)))))</f>
        <v>0.6</v>
      </c>
      <c r="B145">
        <f>IF('Fuzzy rules - User'!B146="VS",'Fuzzy rules - User'!$P$14,IF('Fuzzy rules - User'!B146="S",'Fuzzy rules - User'!$P$15,IF('Fuzzy rules - User'!B146="M",'Fuzzy rules - User'!$P$16,IF('Fuzzy rules - User'!B146="D",'Fuzzy rules - User'!$P$17,IF('Fuzzy rules - User'!B146="VD",'Fuzzy rules - User'!$P$18)))))</f>
        <v>0.45</v>
      </c>
      <c r="C145">
        <f>IF('Fuzzy rules - User'!C146="SILT",'Fuzzy rules - User'!$P$20,IF('Fuzzy rules - User'!C146="SAND",'Fuzzy rules - User'!$P$21,IF('Fuzzy rules - User'!C146="FG",'Fuzzy rules - User'!$P$22,IF('Fuzzy rules - User'!C146="MG",'Fuzzy rules - User'!$P$23,IF('Fuzzy rules - User'!C146="LG",'Fuzzy rules - User'!$P$24,IF('Fuzzy rules - User'!C146="SS",'Fuzzy rules - User'!$P$25,IF('Fuzzy rules - User'!C146="LS",'Fuzzy rules - User'!$P$26,IF('Fuzzy rules - User'!C146="BO",'Fuzzy rules - User'!$P$27))))))))</f>
        <v>7.0000000000000007E-2</v>
      </c>
      <c r="D145">
        <v>15</v>
      </c>
      <c r="E145">
        <f>IF('Fuzzy rules - User'!D146="High",0.9,IF('Fuzzy rules - User'!D146="Good",0.7,IF('Fuzzy rules - User'!D146="Moderate",0.5,IF('Fuzzy rules - User'!D146="Poor",0.3,IF('Fuzzy rules - User'!D146="Bad",0.1)))))</f>
        <v>0.3</v>
      </c>
    </row>
    <row r="146" spans="1:5" x14ac:dyDescent="0.25">
      <c r="A146">
        <f>IF('Fuzzy rules - User'!A147="VL",'Fuzzy rules - User'!$P$7,IF('Fuzzy rules - User'!A147="L",'Fuzzy rules - User'!$P$8,IF('Fuzzy rules - User'!A147="M",'Fuzzy rules - User'!$P$9,IF('Fuzzy rules - User'!A147="H",'Fuzzy rules - User'!$P$10,IF('Fuzzy rules - User'!A147="VH",'Fuzzy rules - User'!$P$11)))))</f>
        <v>0.6</v>
      </c>
      <c r="B146">
        <f>IF('Fuzzy rules - User'!B147="VS",'Fuzzy rules - User'!$P$14,IF('Fuzzy rules - User'!B147="S",'Fuzzy rules - User'!$P$15,IF('Fuzzy rules - User'!B147="M",'Fuzzy rules - User'!$P$16,IF('Fuzzy rules - User'!B147="D",'Fuzzy rules - User'!$P$17,IF('Fuzzy rules - User'!B147="VD",'Fuzzy rules - User'!$P$18)))))</f>
        <v>0.64999999999999991</v>
      </c>
      <c r="C146">
        <f>IF('Fuzzy rules - User'!C147="SILT",'Fuzzy rules - User'!$P$20,IF('Fuzzy rules - User'!C147="SAND",'Fuzzy rules - User'!$P$21,IF('Fuzzy rules - User'!C147="FG",'Fuzzy rules - User'!$P$22,IF('Fuzzy rules - User'!C147="MG",'Fuzzy rules - User'!$P$23,IF('Fuzzy rules - User'!C147="LG",'Fuzzy rules - User'!$P$24,IF('Fuzzy rules - User'!C147="SS",'Fuzzy rules - User'!$P$25,IF('Fuzzy rules - User'!C147="LS",'Fuzzy rules - User'!$P$26,IF('Fuzzy rules - User'!C147="BO",'Fuzzy rules - User'!$P$27))))))))</f>
        <v>0.02</v>
      </c>
      <c r="D146">
        <v>15</v>
      </c>
      <c r="E146">
        <f>IF('Fuzzy rules - User'!D147="High",0.9,IF('Fuzzy rules - User'!D147="Good",0.7,IF('Fuzzy rules - User'!D147="Moderate",0.5,IF('Fuzzy rules - User'!D147="Poor",0.3,IF('Fuzzy rules - User'!D147="Bad",0.1)))))</f>
        <v>0.3</v>
      </c>
    </row>
    <row r="147" spans="1:5" x14ac:dyDescent="0.25">
      <c r="A147">
        <f>IF('Fuzzy rules - User'!A148="VL",'Fuzzy rules - User'!$P$7,IF('Fuzzy rules - User'!A148="L",'Fuzzy rules - User'!$P$8,IF('Fuzzy rules - User'!A148="M",'Fuzzy rules - User'!$P$9,IF('Fuzzy rules - User'!A148="H",'Fuzzy rules - User'!$P$10,IF('Fuzzy rules - User'!A148="VH",'Fuzzy rules - User'!$P$11)))))</f>
        <v>0.6</v>
      </c>
      <c r="B147">
        <f>IF('Fuzzy rules - User'!B148="VS",'Fuzzy rules - User'!$P$14,IF('Fuzzy rules - User'!B148="S",'Fuzzy rules - User'!$P$15,IF('Fuzzy rules - User'!B148="M",'Fuzzy rules - User'!$P$16,IF('Fuzzy rules - User'!B148="D",'Fuzzy rules - User'!$P$17,IF('Fuzzy rules - User'!B148="VD",'Fuzzy rules - User'!$P$18)))))</f>
        <v>0.64999999999999991</v>
      </c>
      <c r="C147">
        <f>IF('Fuzzy rules - User'!C148="SILT",'Fuzzy rules - User'!$P$20,IF('Fuzzy rules - User'!C148="SAND",'Fuzzy rules - User'!$P$21,IF('Fuzzy rules - User'!C148="FG",'Fuzzy rules - User'!$P$22,IF('Fuzzy rules - User'!C148="MG",'Fuzzy rules - User'!$P$23,IF('Fuzzy rules - User'!C148="LG",'Fuzzy rules - User'!$P$24,IF('Fuzzy rules - User'!C148="SS",'Fuzzy rules - User'!$P$25,IF('Fuzzy rules - User'!C148="LS",'Fuzzy rules - User'!$P$26,IF('Fuzzy rules - User'!C148="BO",'Fuzzy rules - User'!$P$27))))))))</f>
        <v>2.1999999999999999E-2</v>
      </c>
      <c r="D147">
        <v>15</v>
      </c>
      <c r="E147">
        <f>IF('Fuzzy rules - User'!D148="High",0.9,IF('Fuzzy rules - User'!D148="Good",0.7,IF('Fuzzy rules - User'!D148="Moderate",0.5,IF('Fuzzy rules - User'!D148="Poor",0.3,IF('Fuzzy rules - User'!D148="Bad",0.1)))))</f>
        <v>0.3</v>
      </c>
    </row>
    <row r="148" spans="1:5" x14ac:dyDescent="0.25">
      <c r="A148">
        <f>IF('Fuzzy rules - User'!A149="VL",'Fuzzy rules - User'!$P$7,IF('Fuzzy rules - User'!A149="L",'Fuzzy rules - User'!$P$8,IF('Fuzzy rules - User'!A149="M",'Fuzzy rules - User'!$P$9,IF('Fuzzy rules - User'!A149="H",'Fuzzy rules - User'!$P$10,IF('Fuzzy rules - User'!A149="VH",'Fuzzy rules - User'!$P$11)))))</f>
        <v>0.6</v>
      </c>
      <c r="B148">
        <f>IF('Fuzzy rules - User'!B149="VS",'Fuzzy rules - User'!$P$14,IF('Fuzzy rules - User'!B149="S",'Fuzzy rules - User'!$P$15,IF('Fuzzy rules - User'!B149="M",'Fuzzy rules - User'!$P$16,IF('Fuzzy rules - User'!B149="D",'Fuzzy rules - User'!$P$17,IF('Fuzzy rules - User'!B149="VD",'Fuzzy rules - User'!$P$18)))))</f>
        <v>0.64999999999999991</v>
      </c>
      <c r="C148">
        <f>IF('Fuzzy rules - User'!C149="SILT",'Fuzzy rules - User'!$P$20,IF('Fuzzy rules - User'!C149="SAND",'Fuzzy rules - User'!$P$21,IF('Fuzzy rules - User'!C149="FG",'Fuzzy rules - User'!$P$22,IF('Fuzzy rules - User'!C149="MG",'Fuzzy rules - User'!$P$23,IF('Fuzzy rules - User'!C149="LG",'Fuzzy rules - User'!$P$24,IF('Fuzzy rules - User'!C149="SS",'Fuzzy rules - User'!$P$25,IF('Fuzzy rules - User'!C149="LS",'Fuzzy rules - User'!$P$26,IF('Fuzzy rules - User'!C149="BO",'Fuzzy rules - User'!$P$27))))))))</f>
        <v>2.4E-2</v>
      </c>
      <c r="D148">
        <v>15</v>
      </c>
      <c r="E148">
        <f>IF('Fuzzy rules - User'!D149="High",0.9,IF('Fuzzy rules - User'!D149="Good",0.7,IF('Fuzzy rules - User'!D149="Moderate",0.5,IF('Fuzzy rules - User'!D149="Poor",0.3,IF('Fuzzy rules - User'!D149="Bad",0.1)))))</f>
        <v>0.3</v>
      </c>
    </row>
    <row r="149" spans="1:5" x14ac:dyDescent="0.25">
      <c r="A149">
        <f>IF('Fuzzy rules - User'!A150="VL",'Fuzzy rules - User'!$P$7,IF('Fuzzy rules - User'!A150="L",'Fuzzy rules - User'!$P$8,IF('Fuzzy rules - User'!A150="M",'Fuzzy rules - User'!$P$9,IF('Fuzzy rules - User'!A150="H",'Fuzzy rules - User'!$P$10,IF('Fuzzy rules - User'!A150="VH",'Fuzzy rules - User'!$P$11)))))</f>
        <v>0.6</v>
      </c>
      <c r="B149">
        <f>IF('Fuzzy rules - User'!B150="VS",'Fuzzy rules - User'!$P$14,IF('Fuzzy rules - User'!B150="S",'Fuzzy rules - User'!$P$15,IF('Fuzzy rules - User'!B150="M",'Fuzzy rules - User'!$P$16,IF('Fuzzy rules - User'!B150="D",'Fuzzy rules - User'!$P$17,IF('Fuzzy rules - User'!B150="VD",'Fuzzy rules - User'!$P$18)))))</f>
        <v>0.64999999999999991</v>
      </c>
      <c r="C149">
        <f>IF('Fuzzy rules - User'!C150="SILT",'Fuzzy rules - User'!$P$20,IF('Fuzzy rules - User'!C150="SAND",'Fuzzy rules - User'!$P$21,IF('Fuzzy rules - User'!C150="FG",'Fuzzy rules - User'!$P$22,IF('Fuzzy rules - User'!C150="MG",'Fuzzy rules - User'!$P$23,IF('Fuzzy rules - User'!C150="LG",'Fuzzy rules - User'!$P$24,IF('Fuzzy rules - User'!C150="SS",'Fuzzy rules - User'!$P$25,IF('Fuzzy rules - User'!C150="LS",'Fuzzy rules - User'!$P$26,IF('Fuzzy rules - User'!C150="BO",'Fuzzy rules - User'!$P$27))))))))</f>
        <v>2.5999999999999999E-2</v>
      </c>
      <c r="D149">
        <v>15</v>
      </c>
      <c r="E149">
        <f>IF('Fuzzy rules - User'!D150="High",0.9,IF('Fuzzy rules - User'!D150="Good",0.7,IF('Fuzzy rules - User'!D150="Moderate",0.5,IF('Fuzzy rules - User'!D150="Poor",0.3,IF('Fuzzy rules - User'!D150="Bad",0.1)))))</f>
        <v>0.3</v>
      </c>
    </row>
    <row r="150" spans="1:5" x14ac:dyDescent="0.25">
      <c r="A150">
        <f>IF('Fuzzy rules - User'!A151="VL",'Fuzzy rules - User'!$P$7,IF('Fuzzy rules - User'!A151="L",'Fuzzy rules - User'!$P$8,IF('Fuzzy rules - User'!A151="M",'Fuzzy rules - User'!$P$9,IF('Fuzzy rules - User'!A151="H",'Fuzzy rules - User'!$P$10,IF('Fuzzy rules - User'!A151="VH",'Fuzzy rules - User'!$P$11)))))</f>
        <v>0.6</v>
      </c>
      <c r="B150">
        <f>IF('Fuzzy rules - User'!B151="VS",'Fuzzy rules - User'!$P$14,IF('Fuzzy rules - User'!B151="S",'Fuzzy rules - User'!$P$15,IF('Fuzzy rules - User'!B151="M",'Fuzzy rules - User'!$P$16,IF('Fuzzy rules - User'!B151="D",'Fuzzy rules - User'!$P$17,IF('Fuzzy rules - User'!B151="VD",'Fuzzy rules - User'!$P$18)))))</f>
        <v>0.64999999999999991</v>
      </c>
      <c r="C150">
        <f>IF('Fuzzy rules - User'!C151="SILT",'Fuzzy rules - User'!$P$20,IF('Fuzzy rules - User'!C151="SAND",'Fuzzy rules - User'!$P$21,IF('Fuzzy rules - User'!C151="FG",'Fuzzy rules - User'!$P$22,IF('Fuzzy rules - User'!C151="MG",'Fuzzy rules - User'!$P$23,IF('Fuzzy rules - User'!C151="LG",'Fuzzy rules - User'!$P$24,IF('Fuzzy rules - User'!C151="SS",'Fuzzy rules - User'!$P$25,IF('Fuzzy rules - User'!C151="LS",'Fuzzy rules - User'!$P$26,IF('Fuzzy rules - User'!C151="BO",'Fuzzy rules - User'!$P$27))))))))</f>
        <v>0.03</v>
      </c>
      <c r="D150">
        <v>15</v>
      </c>
      <c r="E150">
        <f>IF('Fuzzy rules - User'!D151="High",0.9,IF('Fuzzy rules - User'!D151="Good",0.7,IF('Fuzzy rules - User'!D151="Moderate",0.5,IF('Fuzzy rules - User'!D151="Poor",0.3,IF('Fuzzy rules - User'!D151="Bad",0.1)))))</f>
        <v>0.3</v>
      </c>
    </row>
    <row r="151" spans="1:5" x14ac:dyDescent="0.25">
      <c r="A151">
        <f>IF('Fuzzy rules - User'!A152="VL",'Fuzzy rules - User'!$P$7,IF('Fuzzy rules - User'!A152="L",'Fuzzy rules - User'!$P$8,IF('Fuzzy rules - User'!A152="M",'Fuzzy rules - User'!$P$9,IF('Fuzzy rules - User'!A152="H",'Fuzzy rules - User'!$P$10,IF('Fuzzy rules - User'!A152="VH",'Fuzzy rules - User'!$P$11)))))</f>
        <v>0.6</v>
      </c>
      <c r="B151">
        <f>IF('Fuzzy rules - User'!B152="VS",'Fuzzy rules - User'!$P$14,IF('Fuzzy rules - User'!B152="S",'Fuzzy rules - User'!$P$15,IF('Fuzzy rules - User'!B152="M",'Fuzzy rules - User'!$P$16,IF('Fuzzy rules - User'!B152="D",'Fuzzy rules - User'!$P$17,IF('Fuzzy rules - User'!B152="VD",'Fuzzy rules - User'!$P$18)))))</f>
        <v>0.64999999999999991</v>
      </c>
      <c r="C151">
        <f>IF('Fuzzy rules - User'!C152="SILT",'Fuzzy rules - User'!$P$20,IF('Fuzzy rules - User'!C152="SAND",'Fuzzy rules - User'!$P$21,IF('Fuzzy rules - User'!C152="FG",'Fuzzy rules - User'!$P$22,IF('Fuzzy rules - User'!C152="MG",'Fuzzy rules - User'!$P$23,IF('Fuzzy rules - User'!C152="LG",'Fuzzy rules - User'!$P$24,IF('Fuzzy rules - User'!C152="SS",'Fuzzy rules - User'!$P$25,IF('Fuzzy rules - User'!C152="LS",'Fuzzy rules - User'!$P$26,IF('Fuzzy rules - User'!C152="BO",'Fuzzy rules - User'!$P$27))))))))</f>
        <v>0.04</v>
      </c>
      <c r="D151">
        <v>15</v>
      </c>
      <c r="E151">
        <f>IF('Fuzzy rules - User'!D152="High",0.9,IF('Fuzzy rules - User'!D152="Good",0.7,IF('Fuzzy rules - User'!D152="Moderate",0.5,IF('Fuzzy rules - User'!D152="Poor",0.3,IF('Fuzzy rules - User'!D152="Bad",0.1)))))</f>
        <v>0.3</v>
      </c>
    </row>
    <row r="152" spans="1:5" x14ac:dyDescent="0.25">
      <c r="A152">
        <f>IF('Fuzzy rules - User'!A153="VL",'Fuzzy rules - User'!$P$7,IF('Fuzzy rules - User'!A153="L",'Fuzzy rules - User'!$P$8,IF('Fuzzy rules - User'!A153="M",'Fuzzy rules - User'!$P$9,IF('Fuzzy rules - User'!A153="H",'Fuzzy rules - User'!$P$10,IF('Fuzzy rules - User'!A153="VH",'Fuzzy rules - User'!$P$11)))))</f>
        <v>0.6</v>
      </c>
      <c r="B152">
        <f>IF('Fuzzy rules - User'!B153="VS",'Fuzzy rules - User'!$P$14,IF('Fuzzy rules - User'!B153="S",'Fuzzy rules - User'!$P$15,IF('Fuzzy rules - User'!B153="M",'Fuzzy rules - User'!$P$16,IF('Fuzzy rules - User'!B153="D",'Fuzzy rules - User'!$P$17,IF('Fuzzy rules - User'!B153="VD",'Fuzzy rules - User'!$P$18)))))</f>
        <v>0.64999999999999991</v>
      </c>
      <c r="C152">
        <f>IF('Fuzzy rules - User'!C153="SILT",'Fuzzy rules - User'!$P$20,IF('Fuzzy rules - User'!C153="SAND",'Fuzzy rules - User'!$P$21,IF('Fuzzy rules - User'!C153="FG",'Fuzzy rules - User'!$P$22,IF('Fuzzy rules - User'!C153="MG",'Fuzzy rules - User'!$P$23,IF('Fuzzy rules - User'!C153="LG",'Fuzzy rules - User'!$P$24,IF('Fuzzy rules - User'!C153="SS",'Fuzzy rules - User'!$P$25,IF('Fuzzy rules - User'!C153="LS",'Fuzzy rules - User'!$P$26,IF('Fuzzy rules - User'!C153="BO",'Fuzzy rules - User'!$P$27))))))))</f>
        <v>0.05</v>
      </c>
      <c r="D152">
        <v>15</v>
      </c>
      <c r="E152">
        <f>IF('Fuzzy rules - User'!D153="High",0.9,IF('Fuzzy rules - User'!D153="Good",0.7,IF('Fuzzy rules - User'!D153="Moderate",0.5,IF('Fuzzy rules - User'!D153="Poor",0.3,IF('Fuzzy rules - User'!D153="Bad",0.1)))))</f>
        <v>0.3</v>
      </c>
    </row>
    <row r="153" spans="1:5" x14ac:dyDescent="0.25">
      <c r="A153">
        <f>IF('Fuzzy rules - User'!A154="VL",'Fuzzy rules - User'!$P$7,IF('Fuzzy rules - User'!A154="L",'Fuzzy rules - User'!$P$8,IF('Fuzzy rules - User'!A154="M",'Fuzzy rules - User'!$P$9,IF('Fuzzy rules - User'!A154="H",'Fuzzy rules - User'!$P$10,IF('Fuzzy rules - User'!A154="VH",'Fuzzy rules - User'!$P$11)))))</f>
        <v>0.6</v>
      </c>
      <c r="B153">
        <f>IF('Fuzzy rules - User'!B154="VS",'Fuzzy rules - User'!$P$14,IF('Fuzzy rules - User'!B154="S",'Fuzzy rules - User'!$P$15,IF('Fuzzy rules - User'!B154="M",'Fuzzy rules - User'!$P$16,IF('Fuzzy rules - User'!B154="D",'Fuzzy rules - User'!$P$17,IF('Fuzzy rules - User'!B154="VD",'Fuzzy rules - User'!$P$18)))))</f>
        <v>0.64999999999999991</v>
      </c>
      <c r="C153">
        <f>IF('Fuzzy rules - User'!C154="SILT",'Fuzzy rules - User'!$P$20,IF('Fuzzy rules - User'!C154="SAND",'Fuzzy rules - User'!$P$21,IF('Fuzzy rules - User'!C154="FG",'Fuzzy rules - User'!$P$22,IF('Fuzzy rules - User'!C154="MG",'Fuzzy rules - User'!$P$23,IF('Fuzzy rules - User'!C154="LG",'Fuzzy rules - User'!$P$24,IF('Fuzzy rules - User'!C154="SS",'Fuzzy rules - User'!$P$25,IF('Fuzzy rules - User'!C154="LS",'Fuzzy rules - User'!$P$26,IF('Fuzzy rules - User'!C154="BO",'Fuzzy rules - User'!$P$27))))))))</f>
        <v>7.0000000000000007E-2</v>
      </c>
      <c r="D153">
        <v>15</v>
      </c>
      <c r="E153">
        <f>IF('Fuzzy rules - User'!D154="High",0.9,IF('Fuzzy rules - User'!D154="Good",0.7,IF('Fuzzy rules - User'!D154="Moderate",0.5,IF('Fuzzy rules - User'!D154="Poor",0.3,IF('Fuzzy rules - User'!D154="Bad",0.1)))))</f>
        <v>0.3</v>
      </c>
    </row>
    <row r="154" spans="1:5" x14ac:dyDescent="0.25">
      <c r="A154">
        <f>IF('Fuzzy rules - User'!A155="VL",'Fuzzy rules - User'!$P$7,IF('Fuzzy rules - User'!A155="L",'Fuzzy rules - User'!$P$8,IF('Fuzzy rules - User'!A155="M",'Fuzzy rules - User'!$P$9,IF('Fuzzy rules - User'!A155="H",'Fuzzy rules - User'!$P$10,IF('Fuzzy rules - User'!A155="VH",'Fuzzy rules - User'!$P$11)))))</f>
        <v>0.6</v>
      </c>
      <c r="B154">
        <f>IF('Fuzzy rules - User'!B155="VS",'Fuzzy rules - User'!$P$14,IF('Fuzzy rules - User'!B155="S",'Fuzzy rules - User'!$P$15,IF('Fuzzy rules - User'!B155="M",'Fuzzy rules - User'!$P$16,IF('Fuzzy rules - User'!B155="D",'Fuzzy rules - User'!$P$17,IF('Fuzzy rules - User'!B155="VD",'Fuzzy rules - User'!$P$18)))))</f>
        <v>0.92500000000000004</v>
      </c>
      <c r="C154">
        <f>IF('Fuzzy rules - User'!C155="SILT",'Fuzzy rules - User'!$P$20,IF('Fuzzy rules - User'!C155="SAND",'Fuzzy rules - User'!$P$21,IF('Fuzzy rules - User'!C155="FG",'Fuzzy rules - User'!$P$22,IF('Fuzzy rules - User'!C155="MG",'Fuzzy rules - User'!$P$23,IF('Fuzzy rules - User'!C155="LG",'Fuzzy rules - User'!$P$24,IF('Fuzzy rules - User'!C155="SS",'Fuzzy rules - User'!$P$25,IF('Fuzzy rules - User'!C155="LS",'Fuzzy rules - User'!$P$26,IF('Fuzzy rules - User'!C155="BO",'Fuzzy rules - User'!$P$27))))))))</f>
        <v>0.02</v>
      </c>
      <c r="D154">
        <v>15</v>
      </c>
      <c r="E154">
        <f>IF('Fuzzy rules - User'!D155="High",0.9,IF('Fuzzy rules - User'!D155="Good",0.7,IF('Fuzzy rules - User'!D155="Moderate",0.5,IF('Fuzzy rules - User'!D155="Poor",0.3,IF('Fuzzy rules - User'!D155="Bad",0.1)))))</f>
        <v>0.3</v>
      </c>
    </row>
    <row r="155" spans="1:5" x14ac:dyDescent="0.25">
      <c r="A155">
        <f>IF('Fuzzy rules - User'!A156="VL",'Fuzzy rules - User'!$P$7,IF('Fuzzy rules - User'!A156="L",'Fuzzy rules - User'!$P$8,IF('Fuzzy rules - User'!A156="M",'Fuzzy rules - User'!$P$9,IF('Fuzzy rules - User'!A156="H",'Fuzzy rules - User'!$P$10,IF('Fuzzy rules - User'!A156="VH",'Fuzzy rules - User'!$P$11)))))</f>
        <v>0.6</v>
      </c>
      <c r="B155">
        <f>IF('Fuzzy rules - User'!B156="VS",'Fuzzy rules - User'!$P$14,IF('Fuzzy rules - User'!B156="S",'Fuzzy rules - User'!$P$15,IF('Fuzzy rules - User'!B156="M",'Fuzzy rules - User'!$P$16,IF('Fuzzy rules - User'!B156="D",'Fuzzy rules - User'!$P$17,IF('Fuzzy rules - User'!B156="VD",'Fuzzy rules - User'!$P$18)))))</f>
        <v>0.92500000000000004</v>
      </c>
      <c r="C155">
        <f>IF('Fuzzy rules - User'!C156="SILT",'Fuzzy rules - User'!$P$20,IF('Fuzzy rules - User'!C156="SAND",'Fuzzy rules - User'!$P$21,IF('Fuzzy rules - User'!C156="FG",'Fuzzy rules - User'!$P$22,IF('Fuzzy rules - User'!C156="MG",'Fuzzy rules - User'!$P$23,IF('Fuzzy rules - User'!C156="LG",'Fuzzy rules - User'!$P$24,IF('Fuzzy rules - User'!C156="SS",'Fuzzy rules - User'!$P$25,IF('Fuzzy rules - User'!C156="LS",'Fuzzy rules - User'!$P$26,IF('Fuzzy rules - User'!C156="BO",'Fuzzy rules - User'!$P$27))))))))</f>
        <v>2.1999999999999999E-2</v>
      </c>
      <c r="D155">
        <v>15</v>
      </c>
      <c r="E155">
        <f>IF('Fuzzy rules - User'!D156="High",0.9,IF('Fuzzy rules - User'!D156="Good",0.7,IF('Fuzzy rules - User'!D156="Moderate",0.5,IF('Fuzzy rules - User'!D156="Poor",0.3,IF('Fuzzy rules - User'!D156="Bad",0.1)))))</f>
        <v>0.3</v>
      </c>
    </row>
    <row r="156" spans="1:5" x14ac:dyDescent="0.25">
      <c r="A156">
        <f>IF('Fuzzy rules - User'!A157="VL",'Fuzzy rules - User'!$P$7,IF('Fuzzy rules - User'!A157="L",'Fuzzy rules - User'!$P$8,IF('Fuzzy rules - User'!A157="M",'Fuzzy rules - User'!$P$9,IF('Fuzzy rules - User'!A157="H",'Fuzzy rules - User'!$P$10,IF('Fuzzy rules - User'!A157="VH",'Fuzzy rules - User'!$P$11)))))</f>
        <v>0.6</v>
      </c>
      <c r="B156">
        <f>IF('Fuzzy rules - User'!B157="VS",'Fuzzy rules - User'!$P$14,IF('Fuzzy rules - User'!B157="S",'Fuzzy rules - User'!$P$15,IF('Fuzzy rules - User'!B157="M",'Fuzzy rules - User'!$P$16,IF('Fuzzy rules - User'!B157="D",'Fuzzy rules - User'!$P$17,IF('Fuzzy rules - User'!B157="VD",'Fuzzy rules - User'!$P$18)))))</f>
        <v>0.92500000000000004</v>
      </c>
      <c r="C156">
        <f>IF('Fuzzy rules - User'!C157="SILT",'Fuzzy rules - User'!$P$20,IF('Fuzzy rules - User'!C157="SAND",'Fuzzy rules - User'!$P$21,IF('Fuzzy rules - User'!C157="FG",'Fuzzy rules - User'!$P$22,IF('Fuzzy rules - User'!C157="MG",'Fuzzy rules - User'!$P$23,IF('Fuzzy rules - User'!C157="LG",'Fuzzy rules - User'!$P$24,IF('Fuzzy rules - User'!C157="SS",'Fuzzy rules - User'!$P$25,IF('Fuzzy rules - User'!C157="LS",'Fuzzy rules - User'!$P$26,IF('Fuzzy rules - User'!C157="BO",'Fuzzy rules - User'!$P$27))))))))</f>
        <v>2.4E-2</v>
      </c>
      <c r="D156">
        <v>15</v>
      </c>
      <c r="E156">
        <f>IF('Fuzzy rules - User'!D157="High",0.9,IF('Fuzzy rules - User'!D157="Good",0.7,IF('Fuzzy rules - User'!D157="Moderate",0.5,IF('Fuzzy rules - User'!D157="Poor",0.3,IF('Fuzzy rules - User'!D157="Bad",0.1)))))</f>
        <v>0.3</v>
      </c>
    </row>
    <row r="157" spans="1:5" x14ac:dyDescent="0.25">
      <c r="A157">
        <f>IF('Fuzzy rules - User'!A158="VL",'Fuzzy rules - User'!$P$7,IF('Fuzzy rules - User'!A158="L",'Fuzzy rules - User'!$P$8,IF('Fuzzy rules - User'!A158="M",'Fuzzy rules - User'!$P$9,IF('Fuzzy rules - User'!A158="H",'Fuzzy rules - User'!$P$10,IF('Fuzzy rules - User'!A158="VH",'Fuzzy rules - User'!$P$11)))))</f>
        <v>0.6</v>
      </c>
      <c r="B157">
        <f>IF('Fuzzy rules - User'!B158="VS",'Fuzzy rules - User'!$P$14,IF('Fuzzy rules - User'!B158="S",'Fuzzy rules - User'!$P$15,IF('Fuzzy rules - User'!B158="M",'Fuzzy rules - User'!$P$16,IF('Fuzzy rules - User'!B158="D",'Fuzzy rules - User'!$P$17,IF('Fuzzy rules - User'!B158="VD",'Fuzzy rules - User'!$P$18)))))</f>
        <v>0.92500000000000004</v>
      </c>
      <c r="C157">
        <f>IF('Fuzzy rules - User'!C158="SILT",'Fuzzy rules - User'!$P$20,IF('Fuzzy rules - User'!C158="SAND",'Fuzzy rules - User'!$P$21,IF('Fuzzy rules - User'!C158="FG",'Fuzzy rules - User'!$P$22,IF('Fuzzy rules - User'!C158="MG",'Fuzzy rules - User'!$P$23,IF('Fuzzy rules - User'!C158="LG",'Fuzzy rules - User'!$P$24,IF('Fuzzy rules - User'!C158="SS",'Fuzzy rules - User'!$P$25,IF('Fuzzy rules - User'!C158="LS",'Fuzzy rules - User'!$P$26,IF('Fuzzy rules - User'!C158="BO",'Fuzzy rules - User'!$P$27))))))))</f>
        <v>2.5999999999999999E-2</v>
      </c>
      <c r="D157">
        <v>15</v>
      </c>
      <c r="E157">
        <f>IF('Fuzzy rules - User'!D158="High",0.9,IF('Fuzzy rules - User'!D158="Good",0.7,IF('Fuzzy rules - User'!D158="Moderate",0.5,IF('Fuzzy rules - User'!D158="Poor",0.3,IF('Fuzzy rules - User'!D158="Bad",0.1)))))</f>
        <v>0.3</v>
      </c>
    </row>
    <row r="158" spans="1:5" x14ac:dyDescent="0.25">
      <c r="A158">
        <f>IF('Fuzzy rules - User'!A159="VL",'Fuzzy rules - User'!$P$7,IF('Fuzzy rules - User'!A159="L",'Fuzzy rules - User'!$P$8,IF('Fuzzy rules - User'!A159="M",'Fuzzy rules - User'!$P$9,IF('Fuzzy rules - User'!A159="H",'Fuzzy rules - User'!$P$10,IF('Fuzzy rules - User'!A159="VH",'Fuzzy rules - User'!$P$11)))))</f>
        <v>0.6</v>
      </c>
      <c r="B158">
        <f>IF('Fuzzy rules - User'!B159="VS",'Fuzzy rules - User'!$P$14,IF('Fuzzy rules - User'!B159="S",'Fuzzy rules - User'!$P$15,IF('Fuzzy rules - User'!B159="M",'Fuzzy rules - User'!$P$16,IF('Fuzzy rules - User'!B159="D",'Fuzzy rules - User'!$P$17,IF('Fuzzy rules - User'!B159="VD",'Fuzzy rules - User'!$P$18)))))</f>
        <v>0.92500000000000004</v>
      </c>
      <c r="C158">
        <f>IF('Fuzzy rules - User'!C159="SILT",'Fuzzy rules - User'!$P$20,IF('Fuzzy rules - User'!C159="SAND",'Fuzzy rules - User'!$P$21,IF('Fuzzy rules - User'!C159="FG",'Fuzzy rules - User'!$P$22,IF('Fuzzy rules - User'!C159="MG",'Fuzzy rules - User'!$P$23,IF('Fuzzy rules - User'!C159="LG",'Fuzzy rules - User'!$P$24,IF('Fuzzy rules - User'!C159="SS",'Fuzzy rules - User'!$P$25,IF('Fuzzy rules - User'!C159="LS",'Fuzzy rules - User'!$P$26,IF('Fuzzy rules - User'!C159="BO",'Fuzzy rules - User'!$P$27))))))))</f>
        <v>0.03</v>
      </c>
      <c r="D158">
        <v>15</v>
      </c>
      <c r="E158">
        <f>IF('Fuzzy rules - User'!D159="High",0.9,IF('Fuzzy rules - User'!D159="Good",0.7,IF('Fuzzy rules - User'!D159="Moderate",0.5,IF('Fuzzy rules - User'!D159="Poor",0.3,IF('Fuzzy rules - User'!D159="Bad",0.1)))))</f>
        <v>0.3</v>
      </c>
    </row>
    <row r="159" spans="1:5" x14ac:dyDescent="0.25">
      <c r="A159">
        <f>IF('Fuzzy rules - User'!A160="VL",'Fuzzy rules - User'!$P$7,IF('Fuzzy rules - User'!A160="L",'Fuzzy rules - User'!$P$8,IF('Fuzzy rules - User'!A160="M",'Fuzzy rules - User'!$P$9,IF('Fuzzy rules - User'!A160="H",'Fuzzy rules - User'!$P$10,IF('Fuzzy rules - User'!A160="VH",'Fuzzy rules - User'!$P$11)))))</f>
        <v>0.6</v>
      </c>
      <c r="B159">
        <f>IF('Fuzzy rules - User'!B160="VS",'Fuzzy rules - User'!$P$14,IF('Fuzzy rules - User'!B160="S",'Fuzzy rules - User'!$P$15,IF('Fuzzy rules - User'!B160="M",'Fuzzy rules - User'!$P$16,IF('Fuzzy rules - User'!B160="D",'Fuzzy rules - User'!$P$17,IF('Fuzzy rules - User'!B160="VD",'Fuzzy rules - User'!$P$18)))))</f>
        <v>0.92500000000000004</v>
      </c>
      <c r="C159">
        <f>IF('Fuzzy rules - User'!C160="SILT",'Fuzzy rules - User'!$P$20,IF('Fuzzy rules - User'!C160="SAND",'Fuzzy rules - User'!$P$21,IF('Fuzzy rules - User'!C160="FG",'Fuzzy rules - User'!$P$22,IF('Fuzzy rules - User'!C160="MG",'Fuzzy rules - User'!$P$23,IF('Fuzzy rules - User'!C160="LG",'Fuzzy rules - User'!$P$24,IF('Fuzzy rules - User'!C160="SS",'Fuzzy rules - User'!$P$25,IF('Fuzzy rules - User'!C160="LS",'Fuzzy rules - User'!$P$26,IF('Fuzzy rules - User'!C160="BO",'Fuzzy rules - User'!$P$27))))))))</f>
        <v>0.04</v>
      </c>
      <c r="D159">
        <v>15</v>
      </c>
      <c r="E159">
        <f>IF('Fuzzy rules - User'!D160="High",0.9,IF('Fuzzy rules - User'!D160="Good",0.7,IF('Fuzzy rules - User'!D160="Moderate",0.5,IF('Fuzzy rules - User'!D160="Poor",0.3,IF('Fuzzy rules - User'!D160="Bad",0.1)))))</f>
        <v>0.3</v>
      </c>
    </row>
    <row r="160" spans="1:5" x14ac:dyDescent="0.25">
      <c r="A160">
        <f>IF('Fuzzy rules - User'!A161="VL",'Fuzzy rules - User'!$P$7,IF('Fuzzy rules - User'!A161="L",'Fuzzy rules - User'!$P$8,IF('Fuzzy rules - User'!A161="M",'Fuzzy rules - User'!$P$9,IF('Fuzzy rules - User'!A161="H",'Fuzzy rules - User'!$P$10,IF('Fuzzy rules - User'!A161="VH",'Fuzzy rules - User'!$P$11)))))</f>
        <v>0.6</v>
      </c>
      <c r="B160">
        <f>IF('Fuzzy rules - User'!B161="VS",'Fuzzy rules - User'!$P$14,IF('Fuzzy rules - User'!B161="S",'Fuzzy rules - User'!$P$15,IF('Fuzzy rules - User'!B161="M",'Fuzzy rules - User'!$P$16,IF('Fuzzy rules - User'!B161="D",'Fuzzy rules - User'!$P$17,IF('Fuzzy rules - User'!B161="VD",'Fuzzy rules - User'!$P$18)))))</f>
        <v>0.92500000000000004</v>
      </c>
      <c r="C160">
        <f>IF('Fuzzy rules - User'!C161="SILT",'Fuzzy rules - User'!$P$20,IF('Fuzzy rules - User'!C161="SAND",'Fuzzy rules - User'!$P$21,IF('Fuzzy rules - User'!C161="FG",'Fuzzy rules - User'!$P$22,IF('Fuzzy rules - User'!C161="MG",'Fuzzy rules - User'!$P$23,IF('Fuzzy rules - User'!C161="LG",'Fuzzy rules - User'!$P$24,IF('Fuzzy rules - User'!C161="SS",'Fuzzy rules - User'!$P$25,IF('Fuzzy rules - User'!C161="LS",'Fuzzy rules - User'!$P$26,IF('Fuzzy rules - User'!C161="BO",'Fuzzy rules - User'!$P$27))))))))</f>
        <v>0.05</v>
      </c>
      <c r="D160">
        <v>15</v>
      </c>
      <c r="E160">
        <f>IF('Fuzzy rules - User'!D161="High",0.9,IF('Fuzzy rules - User'!D161="Good",0.7,IF('Fuzzy rules - User'!D161="Moderate",0.5,IF('Fuzzy rules - User'!D161="Poor",0.3,IF('Fuzzy rules - User'!D161="Bad",0.1)))))</f>
        <v>0.3</v>
      </c>
    </row>
    <row r="161" spans="1:5" x14ac:dyDescent="0.25">
      <c r="A161">
        <f>IF('Fuzzy rules - User'!A162="VL",'Fuzzy rules - User'!$P$7,IF('Fuzzy rules - User'!A162="L",'Fuzzy rules - User'!$P$8,IF('Fuzzy rules - User'!A162="M",'Fuzzy rules - User'!$P$9,IF('Fuzzy rules - User'!A162="H",'Fuzzy rules - User'!$P$10,IF('Fuzzy rules - User'!A162="VH",'Fuzzy rules - User'!$P$11)))))</f>
        <v>0.6</v>
      </c>
      <c r="B161">
        <f>IF('Fuzzy rules - User'!B162="VS",'Fuzzy rules - User'!$P$14,IF('Fuzzy rules - User'!B162="S",'Fuzzy rules - User'!$P$15,IF('Fuzzy rules - User'!B162="M",'Fuzzy rules - User'!$P$16,IF('Fuzzy rules - User'!B162="D",'Fuzzy rules - User'!$P$17,IF('Fuzzy rules - User'!B162="VD",'Fuzzy rules - User'!$P$18)))))</f>
        <v>0.92500000000000004</v>
      </c>
      <c r="C161">
        <f>IF('Fuzzy rules - User'!C162="SILT",'Fuzzy rules - User'!$P$20,IF('Fuzzy rules - User'!C162="SAND",'Fuzzy rules - User'!$P$21,IF('Fuzzy rules - User'!C162="FG",'Fuzzy rules - User'!$P$22,IF('Fuzzy rules - User'!C162="MG",'Fuzzy rules - User'!$P$23,IF('Fuzzy rules - User'!C162="LG",'Fuzzy rules - User'!$P$24,IF('Fuzzy rules - User'!C162="SS",'Fuzzy rules - User'!$P$25,IF('Fuzzy rules - User'!C162="LS",'Fuzzy rules - User'!$P$26,IF('Fuzzy rules - User'!C162="BO",'Fuzzy rules - User'!$P$27))))))))</f>
        <v>7.0000000000000007E-2</v>
      </c>
      <c r="D161">
        <v>15</v>
      </c>
      <c r="E161">
        <f>IF('Fuzzy rules - User'!D162="High",0.9,IF('Fuzzy rules - User'!D162="Good",0.7,IF('Fuzzy rules - User'!D162="Moderate",0.5,IF('Fuzzy rules - User'!D162="Poor",0.3,IF('Fuzzy rules - User'!D162="Bad",0.1)))))</f>
        <v>0.3</v>
      </c>
    </row>
    <row r="162" spans="1:5" x14ac:dyDescent="0.25">
      <c r="A162">
        <f>IF('Fuzzy rules - User'!A163="VL",'Fuzzy rules - User'!$P$7,IF('Fuzzy rules - User'!A163="L",'Fuzzy rules - User'!$P$8,IF('Fuzzy rules - User'!A163="M",'Fuzzy rules - User'!$P$9,IF('Fuzzy rules - User'!A163="H",'Fuzzy rules - User'!$P$10,IF('Fuzzy rules - User'!A163="VH",'Fuzzy rules - User'!$P$11)))))</f>
        <v>0.85</v>
      </c>
      <c r="B162">
        <f>IF('Fuzzy rules - User'!B163="VS",'Fuzzy rules - User'!$P$14,IF('Fuzzy rules - User'!B163="S",'Fuzzy rules - User'!$P$15,IF('Fuzzy rules - User'!B163="M",'Fuzzy rules - User'!$P$16,IF('Fuzzy rules - User'!B163="D",'Fuzzy rules - User'!$P$17,IF('Fuzzy rules - User'!B163="VD",'Fuzzy rules - User'!$P$18)))))</f>
        <v>2.4999999999999994E-2</v>
      </c>
      <c r="C162">
        <f>IF('Fuzzy rules - User'!C163="SILT",'Fuzzy rules - User'!$P$20,IF('Fuzzy rules - User'!C163="SAND",'Fuzzy rules - User'!$P$21,IF('Fuzzy rules - User'!C163="FG",'Fuzzy rules - User'!$P$22,IF('Fuzzy rules - User'!C163="MG",'Fuzzy rules - User'!$P$23,IF('Fuzzy rules - User'!C163="LG",'Fuzzy rules - User'!$P$24,IF('Fuzzy rules - User'!C163="SS",'Fuzzy rules - User'!$P$25,IF('Fuzzy rules - User'!C163="LS",'Fuzzy rules - User'!$P$26,IF('Fuzzy rules - User'!C163="BO",'Fuzzy rules - User'!$P$27))))))))</f>
        <v>0.02</v>
      </c>
      <c r="D162">
        <v>15</v>
      </c>
      <c r="E162">
        <f>IF('Fuzzy rules - User'!D163="High",0.9,IF('Fuzzy rules - User'!D163="Good",0.7,IF('Fuzzy rules - User'!D163="Moderate",0.5,IF('Fuzzy rules - User'!D163="Poor",0.3,IF('Fuzzy rules - User'!D163="Bad",0.1)))))</f>
        <v>0.3</v>
      </c>
    </row>
    <row r="163" spans="1:5" x14ac:dyDescent="0.25">
      <c r="A163">
        <f>IF('Fuzzy rules - User'!A164="VL",'Fuzzy rules - User'!$P$7,IF('Fuzzy rules - User'!A164="L",'Fuzzy rules - User'!$P$8,IF('Fuzzy rules - User'!A164="M",'Fuzzy rules - User'!$P$9,IF('Fuzzy rules - User'!A164="H",'Fuzzy rules - User'!$P$10,IF('Fuzzy rules - User'!A164="VH",'Fuzzy rules - User'!$P$11)))))</f>
        <v>0.85</v>
      </c>
      <c r="B163">
        <f>IF('Fuzzy rules - User'!B164="VS",'Fuzzy rules - User'!$P$14,IF('Fuzzy rules - User'!B164="S",'Fuzzy rules - User'!$P$15,IF('Fuzzy rules - User'!B164="M",'Fuzzy rules - User'!$P$16,IF('Fuzzy rules - User'!B164="D",'Fuzzy rules - User'!$P$17,IF('Fuzzy rules - User'!B164="VD",'Fuzzy rules - User'!$P$18)))))</f>
        <v>2.4999999999999994E-2</v>
      </c>
      <c r="C163">
        <f>IF('Fuzzy rules - User'!C164="SILT",'Fuzzy rules - User'!$P$20,IF('Fuzzy rules - User'!C164="SAND",'Fuzzy rules - User'!$P$21,IF('Fuzzy rules - User'!C164="FG",'Fuzzy rules - User'!$P$22,IF('Fuzzy rules - User'!C164="MG",'Fuzzy rules - User'!$P$23,IF('Fuzzy rules - User'!C164="LG",'Fuzzy rules - User'!$P$24,IF('Fuzzy rules - User'!C164="SS",'Fuzzy rules - User'!$P$25,IF('Fuzzy rules - User'!C164="LS",'Fuzzy rules - User'!$P$26,IF('Fuzzy rules - User'!C164="BO",'Fuzzy rules - User'!$P$27))))))))</f>
        <v>2.1999999999999999E-2</v>
      </c>
      <c r="D163">
        <v>15</v>
      </c>
      <c r="E163">
        <f>IF('Fuzzy rules - User'!D164="High",0.9,IF('Fuzzy rules - User'!D164="Good",0.7,IF('Fuzzy rules - User'!D164="Moderate",0.5,IF('Fuzzy rules - User'!D164="Poor",0.3,IF('Fuzzy rules - User'!D164="Bad",0.1)))))</f>
        <v>0.3</v>
      </c>
    </row>
    <row r="164" spans="1:5" x14ac:dyDescent="0.25">
      <c r="A164">
        <f>IF('Fuzzy rules - User'!A165="VL",'Fuzzy rules - User'!$P$7,IF('Fuzzy rules - User'!A165="L",'Fuzzy rules - User'!$P$8,IF('Fuzzy rules - User'!A165="M",'Fuzzy rules - User'!$P$9,IF('Fuzzy rules - User'!A165="H",'Fuzzy rules - User'!$P$10,IF('Fuzzy rules - User'!A165="VH",'Fuzzy rules - User'!$P$11)))))</f>
        <v>0.85</v>
      </c>
      <c r="B164">
        <f>IF('Fuzzy rules - User'!B165="VS",'Fuzzy rules - User'!$P$14,IF('Fuzzy rules - User'!B165="S",'Fuzzy rules - User'!$P$15,IF('Fuzzy rules - User'!B165="M",'Fuzzy rules - User'!$P$16,IF('Fuzzy rules - User'!B165="D",'Fuzzy rules - User'!$P$17,IF('Fuzzy rules - User'!B165="VD",'Fuzzy rules - User'!$P$18)))))</f>
        <v>2.4999999999999994E-2</v>
      </c>
      <c r="C164">
        <f>IF('Fuzzy rules - User'!C165="SILT",'Fuzzy rules - User'!$P$20,IF('Fuzzy rules - User'!C165="SAND",'Fuzzy rules - User'!$P$21,IF('Fuzzy rules - User'!C165="FG",'Fuzzy rules - User'!$P$22,IF('Fuzzy rules - User'!C165="MG",'Fuzzy rules - User'!$P$23,IF('Fuzzy rules - User'!C165="LG",'Fuzzy rules - User'!$P$24,IF('Fuzzy rules - User'!C165="SS",'Fuzzy rules - User'!$P$25,IF('Fuzzy rules - User'!C165="LS",'Fuzzy rules - User'!$P$26,IF('Fuzzy rules - User'!C165="BO",'Fuzzy rules - User'!$P$27))))))))</f>
        <v>2.4E-2</v>
      </c>
      <c r="D164">
        <v>15</v>
      </c>
      <c r="E164">
        <f>IF('Fuzzy rules - User'!D165="High",0.9,IF('Fuzzy rules - User'!D165="Good",0.7,IF('Fuzzy rules - User'!D165="Moderate",0.5,IF('Fuzzy rules - User'!D165="Poor",0.3,IF('Fuzzy rules - User'!D165="Bad",0.1)))))</f>
        <v>0.3</v>
      </c>
    </row>
    <row r="165" spans="1:5" x14ac:dyDescent="0.25">
      <c r="A165">
        <f>IF('Fuzzy rules - User'!A166="VL",'Fuzzy rules - User'!$P$7,IF('Fuzzy rules - User'!A166="L",'Fuzzy rules - User'!$P$8,IF('Fuzzy rules - User'!A166="M",'Fuzzy rules - User'!$P$9,IF('Fuzzy rules - User'!A166="H",'Fuzzy rules - User'!$P$10,IF('Fuzzy rules - User'!A166="VH",'Fuzzy rules - User'!$P$11)))))</f>
        <v>0.85</v>
      </c>
      <c r="B165">
        <f>IF('Fuzzy rules - User'!B166="VS",'Fuzzy rules - User'!$P$14,IF('Fuzzy rules - User'!B166="S",'Fuzzy rules - User'!$P$15,IF('Fuzzy rules - User'!B166="M",'Fuzzy rules - User'!$P$16,IF('Fuzzy rules - User'!B166="D",'Fuzzy rules - User'!$P$17,IF('Fuzzy rules - User'!B166="VD",'Fuzzy rules - User'!$P$18)))))</f>
        <v>2.4999999999999994E-2</v>
      </c>
      <c r="C165">
        <f>IF('Fuzzy rules - User'!C166="SILT",'Fuzzy rules - User'!$P$20,IF('Fuzzy rules - User'!C166="SAND",'Fuzzy rules - User'!$P$21,IF('Fuzzy rules - User'!C166="FG",'Fuzzy rules - User'!$P$22,IF('Fuzzy rules - User'!C166="MG",'Fuzzy rules - User'!$P$23,IF('Fuzzy rules - User'!C166="LG",'Fuzzy rules - User'!$P$24,IF('Fuzzy rules - User'!C166="SS",'Fuzzy rules - User'!$P$25,IF('Fuzzy rules - User'!C166="LS",'Fuzzy rules - User'!$P$26,IF('Fuzzy rules - User'!C166="BO",'Fuzzy rules - User'!$P$27))))))))</f>
        <v>2.5999999999999999E-2</v>
      </c>
      <c r="D165">
        <v>15</v>
      </c>
      <c r="E165">
        <f>IF('Fuzzy rules - User'!D166="High",0.9,IF('Fuzzy rules - User'!D166="Good",0.7,IF('Fuzzy rules - User'!D166="Moderate",0.5,IF('Fuzzy rules - User'!D166="Poor",0.3,IF('Fuzzy rules - User'!D166="Bad",0.1)))))</f>
        <v>0.3</v>
      </c>
    </row>
    <row r="166" spans="1:5" x14ac:dyDescent="0.25">
      <c r="A166">
        <f>IF('Fuzzy rules - User'!A167="VL",'Fuzzy rules - User'!$P$7,IF('Fuzzy rules - User'!A167="L",'Fuzzy rules - User'!$P$8,IF('Fuzzy rules - User'!A167="M",'Fuzzy rules - User'!$P$9,IF('Fuzzy rules - User'!A167="H",'Fuzzy rules - User'!$P$10,IF('Fuzzy rules - User'!A167="VH",'Fuzzy rules - User'!$P$11)))))</f>
        <v>0.85</v>
      </c>
      <c r="B166">
        <f>IF('Fuzzy rules - User'!B167="VS",'Fuzzy rules - User'!$P$14,IF('Fuzzy rules - User'!B167="S",'Fuzzy rules - User'!$P$15,IF('Fuzzy rules - User'!B167="M",'Fuzzy rules - User'!$P$16,IF('Fuzzy rules - User'!B167="D",'Fuzzy rules - User'!$P$17,IF('Fuzzy rules - User'!B167="VD",'Fuzzy rules - User'!$P$18)))))</f>
        <v>2.4999999999999994E-2</v>
      </c>
      <c r="C166">
        <f>IF('Fuzzy rules - User'!C167="SILT",'Fuzzy rules - User'!$P$20,IF('Fuzzy rules - User'!C167="SAND",'Fuzzy rules - User'!$P$21,IF('Fuzzy rules - User'!C167="FG",'Fuzzy rules - User'!$P$22,IF('Fuzzy rules - User'!C167="MG",'Fuzzy rules - User'!$P$23,IF('Fuzzy rules - User'!C167="LG",'Fuzzy rules - User'!$P$24,IF('Fuzzy rules - User'!C167="SS",'Fuzzy rules - User'!$P$25,IF('Fuzzy rules - User'!C167="LS",'Fuzzy rules - User'!$P$26,IF('Fuzzy rules - User'!C167="BO",'Fuzzy rules - User'!$P$27))))))))</f>
        <v>0.03</v>
      </c>
      <c r="D166">
        <v>15</v>
      </c>
      <c r="E166">
        <f>IF('Fuzzy rules - User'!D167="High",0.9,IF('Fuzzy rules - User'!D167="Good",0.7,IF('Fuzzy rules - User'!D167="Moderate",0.5,IF('Fuzzy rules - User'!D167="Poor",0.3,IF('Fuzzy rules - User'!D167="Bad",0.1)))))</f>
        <v>0.3</v>
      </c>
    </row>
    <row r="167" spans="1:5" x14ac:dyDescent="0.25">
      <c r="A167">
        <f>IF('Fuzzy rules - User'!A168="VL",'Fuzzy rules - User'!$P$7,IF('Fuzzy rules - User'!A168="L",'Fuzzy rules - User'!$P$8,IF('Fuzzy rules - User'!A168="M",'Fuzzy rules - User'!$P$9,IF('Fuzzy rules - User'!A168="H",'Fuzzy rules - User'!$P$10,IF('Fuzzy rules - User'!A168="VH",'Fuzzy rules - User'!$P$11)))))</f>
        <v>0.85</v>
      </c>
      <c r="B167">
        <f>IF('Fuzzy rules - User'!B168="VS",'Fuzzy rules - User'!$P$14,IF('Fuzzy rules - User'!B168="S",'Fuzzy rules - User'!$P$15,IF('Fuzzy rules - User'!B168="M",'Fuzzy rules - User'!$P$16,IF('Fuzzy rules - User'!B168="D",'Fuzzy rules - User'!$P$17,IF('Fuzzy rules - User'!B168="VD",'Fuzzy rules - User'!$P$18)))))</f>
        <v>2.4999999999999994E-2</v>
      </c>
      <c r="C167">
        <f>IF('Fuzzy rules - User'!C168="SILT",'Fuzzy rules - User'!$P$20,IF('Fuzzy rules - User'!C168="SAND",'Fuzzy rules - User'!$P$21,IF('Fuzzy rules - User'!C168="FG",'Fuzzy rules - User'!$P$22,IF('Fuzzy rules - User'!C168="MG",'Fuzzy rules - User'!$P$23,IF('Fuzzy rules - User'!C168="LG",'Fuzzy rules - User'!$P$24,IF('Fuzzy rules - User'!C168="SS",'Fuzzy rules - User'!$P$25,IF('Fuzzy rules - User'!C168="LS",'Fuzzy rules - User'!$P$26,IF('Fuzzy rules - User'!C168="BO",'Fuzzy rules - User'!$P$27))))))))</f>
        <v>0.04</v>
      </c>
      <c r="D167">
        <v>15</v>
      </c>
      <c r="E167">
        <f>IF('Fuzzy rules - User'!D168="High",0.9,IF('Fuzzy rules - User'!D168="Good",0.7,IF('Fuzzy rules - User'!D168="Moderate",0.5,IF('Fuzzy rules - User'!D168="Poor",0.3,IF('Fuzzy rules - User'!D168="Bad",0.1)))))</f>
        <v>0.3</v>
      </c>
    </row>
    <row r="168" spans="1:5" x14ac:dyDescent="0.25">
      <c r="A168">
        <f>IF('Fuzzy rules - User'!A169="VL",'Fuzzy rules - User'!$P$7,IF('Fuzzy rules - User'!A169="L",'Fuzzy rules - User'!$P$8,IF('Fuzzy rules - User'!A169="M",'Fuzzy rules - User'!$P$9,IF('Fuzzy rules - User'!A169="H",'Fuzzy rules - User'!$P$10,IF('Fuzzy rules - User'!A169="VH",'Fuzzy rules - User'!$P$11)))))</f>
        <v>0.85</v>
      </c>
      <c r="B168">
        <f>IF('Fuzzy rules - User'!B169="VS",'Fuzzy rules - User'!$P$14,IF('Fuzzy rules - User'!B169="S",'Fuzzy rules - User'!$P$15,IF('Fuzzy rules - User'!B169="M",'Fuzzy rules - User'!$P$16,IF('Fuzzy rules - User'!B169="D",'Fuzzy rules - User'!$P$17,IF('Fuzzy rules - User'!B169="VD",'Fuzzy rules - User'!$P$18)))))</f>
        <v>2.4999999999999994E-2</v>
      </c>
      <c r="C168">
        <f>IF('Fuzzy rules - User'!C169="SILT",'Fuzzy rules - User'!$P$20,IF('Fuzzy rules - User'!C169="SAND",'Fuzzy rules - User'!$P$21,IF('Fuzzy rules - User'!C169="FG",'Fuzzy rules - User'!$P$22,IF('Fuzzy rules - User'!C169="MG",'Fuzzy rules - User'!$P$23,IF('Fuzzy rules - User'!C169="LG",'Fuzzy rules - User'!$P$24,IF('Fuzzy rules - User'!C169="SS",'Fuzzy rules - User'!$P$25,IF('Fuzzy rules - User'!C169="LS",'Fuzzy rules - User'!$P$26,IF('Fuzzy rules - User'!C169="BO",'Fuzzy rules - User'!$P$27))))))))</f>
        <v>0.05</v>
      </c>
      <c r="D168">
        <v>15</v>
      </c>
      <c r="E168">
        <f>IF('Fuzzy rules - User'!D169="High",0.9,IF('Fuzzy rules - User'!D169="Good",0.7,IF('Fuzzy rules - User'!D169="Moderate",0.5,IF('Fuzzy rules - User'!D169="Poor",0.3,IF('Fuzzy rules - User'!D169="Bad",0.1)))))</f>
        <v>0.3</v>
      </c>
    </row>
    <row r="169" spans="1:5" x14ac:dyDescent="0.25">
      <c r="A169">
        <f>IF('Fuzzy rules - User'!A170="VL",'Fuzzy rules - User'!$P$7,IF('Fuzzy rules - User'!A170="L",'Fuzzy rules - User'!$P$8,IF('Fuzzy rules - User'!A170="M",'Fuzzy rules - User'!$P$9,IF('Fuzzy rules - User'!A170="H",'Fuzzy rules - User'!$P$10,IF('Fuzzy rules - User'!A170="VH",'Fuzzy rules - User'!$P$11)))))</f>
        <v>0.85</v>
      </c>
      <c r="B169">
        <f>IF('Fuzzy rules - User'!B170="VS",'Fuzzy rules - User'!$P$14,IF('Fuzzy rules - User'!B170="S",'Fuzzy rules - User'!$P$15,IF('Fuzzy rules - User'!B170="M",'Fuzzy rules - User'!$P$16,IF('Fuzzy rules - User'!B170="D",'Fuzzy rules - User'!$P$17,IF('Fuzzy rules - User'!B170="VD",'Fuzzy rules - User'!$P$18)))))</f>
        <v>2.4999999999999994E-2</v>
      </c>
      <c r="C169">
        <f>IF('Fuzzy rules - User'!C170="SILT",'Fuzzy rules - User'!$P$20,IF('Fuzzy rules - User'!C170="SAND",'Fuzzy rules - User'!$P$21,IF('Fuzzy rules - User'!C170="FG",'Fuzzy rules - User'!$P$22,IF('Fuzzy rules - User'!C170="MG",'Fuzzy rules - User'!$P$23,IF('Fuzzy rules - User'!C170="LG",'Fuzzy rules - User'!$P$24,IF('Fuzzy rules - User'!C170="SS",'Fuzzy rules - User'!$P$25,IF('Fuzzy rules - User'!C170="LS",'Fuzzy rules - User'!$P$26,IF('Fuzzy rules - User'!C170="BO",'Fuzzy rules - User'!$P$27))))))))</f>
        <v>7.0000000000000007E-2</v>
      </c>
      <c r="D169">
        <v>15</v>
      </c>
      <c r="E169">
        <f>IF('Fuzzy rules - User'!D170="High",0.9,IF('Fuzzy rules - User'!D170="Good",0.7,IF('Fuzzy rules - User'!D170="Moderate",0.5,IF('Fuzzy rules - User'!D170="Poor",0.3,IF('Fuzzy rules - User'!D170="Bad",0.1)))))</f>
        <v>0.3</v>
      </c>
    </row>
    <row r="170" spans="1:5" x14ac:dyDescent="0.25">
      <c r="A170">
        <f>IF('Fuzzy rules - User'!A171="VL",'Fuzzy rules - User'!$P$7,IF('Fuzzy rules - User'!A171="L",'Fuzzy rules - User'!$P$8,IF('Fuzzy rules - User'!A171="M",'Fuzzy rules - User'!$P$9,IF('Fuzzy rules - User'!A171="H",'Fuzzy rules - User'!$P$10,IF('Fuzzy rules - User'!A171="VH",'Fuzzy rules - User'!$P$11)))))</f>
        <v>0.85</v>
      </c>
      <c r="B170">
        <f>IF('Fuzzy rules - User'!B171="VS",'Fuzzy rules - User'!$P$14,IF('Fuzzy rules - User'!B171="S",'Fuzzy rules - User'!$P$15,IF('Fuzzy rules - User'!B171="M",'Fuzzy rules - User'!$P$16,IF('Fuzzy rules - User'!B171="D",'Fuzzy rules - User'!$P$17,IF('Fuzzy rules - User'!B171="VD",'Fuzzy rules - User'!$P$18)))))</f>
        <v>0.22499999999999998</v>
      </c>
      <c r="C170">
        <f>IF('Fuzzy rules - User'!C171="SILT",'Fuzzy rules - User'!$P$20,IF('Fuzzy rules - User'!C171="SAND",'Fuzzy rules - User'!$P$21,IF('Fuzzy rules - User'!C171="FG",'Fuzzy rules - User'!$P$22,IF('Fuzzy rules - User'!C171="MG",'Fuzzy rules - User'!$P$23,IF('Fuzzy rules - User'!C171="LG",'Fuzzy rules - User'!$P$24,IF('Fuzzy rules - User'!C171="SS",'Fuzzy rules - User'!$P$25,IF('Fuzzy rules - User'!C171="LS",'Fuzzy rules - User'!$P$26,IF('Fuzzy rules - User'!C171="BO",'Fuzzy rules - User'!$P$27))))))))</f>
        <v>0.02</v>
      </c>
      <c r="D170">
        <v>15</v>
      </c>
      <c r="E170">
        <f>IF('Fuzzy rules - User'!D171="High",0.9,IF('Fuzzy rules - User'!D171="Good",0.7,IF('Fuzzy rules - User'!D171="Moderate",0.5,IF('Fuzzy rules - User'!D171="Poor",0.3,IF('Fuzzy rules - User'!D171="Bad",0.1)))))</f>
        <v>0.3</v>
      </c>
    </row>
    <row r="171" spans="1:5" x14ac:dyDescent="0.25">
      <c r="A171">
        <f>IF('Fuzzy rules - User'!A172="VL",'Fuzzy rules - User'!$P$7,IF('Fuzzy rules - User'!A172="L",'Fuzzy rules - User'!$P$8,IF('Fuzzy rules - User'!A172="M",'Fuzzy rules - User'!$P$9,IF('Fuzzy rules - User'!A172="H",'Fuzzy rules - User'!$P$10,IF('Fuzzy rules - User'!A172="VH",'Fuzzy rules - User'!$P$11)))))</f>
        <v>0.85</v>
      </c>
      <c r="B171">
        <f>IF('Fuzzy rules - User'!B172="VS",'Fuzzy rules - User'!$P$14,IF('Fuzzy rules - User'!B172="S",'Fuzzy rules - User'!$P$15,IF('Fuzzy rules - User'!B172="M",'Fuzzy rules - User'!$P$16,IF('Fuzzy rules - User'!B172="D",'Fuzzy rules - User'!$P$17,IF('Fuzzy rules - User'!B172="VD",'Fuzzy rules - User'!$P$18)))))</f>
        <v>0.22499999999999998</v>
      </c>
      <c r="C171">
        <f>IF('Fuzzy rules - User'!C172="SILT",'Fuzzy rules - User'!$P$20,IF('Fuzzy rules - User'!C172="SAND",'Fuzzy rules - User'!$P$21,IF('Fuzzy rules - User'!C172="FG",'Fuzzy rules - User'!$P$22,IF('Fuzzy rules - User'!C172="MG",'Fuzzy rules - User'!$P$23,IF('Fuzzy rules - User'!C172="LG",'Fuzzy rules - User'!$P$24,IF('Fuzzy rules - User'!C172="SS",'Fuzzy rules - User'!$P$25,IF('Fuzzy rules - User'!C172="LS",'Fuzzy rules - User'!$P$26,IF('Fuzzy rules - User'!C172="BO",'Fuzzy rules - User'!$P$27))))))))</f>
        <v>2.1999999999999999E-2</v>
      </c>
      <c r="D171">
        <v>15</v>
      </c>
      <c r="E171">
        <f>IF('Fuzzy rules - User'!D172="High",0.9,IF('Fuzzy rules - User'!D172="Good",0.7,IF('Fuzzy rules - User'!D172="Moderate",0.5,IF('Fuzzy rules - User'!D172="Poor",0.3,IF('Fuzzy rules - User'!D172="Bad",0.1)))))</f>
        <v>0.3</v>
      </c>
    </row>
    <row r="172" spans="1:5" x14ac:dyDescent="0.25">
      <c r="A172">
        <f>IF('Fuzzy rules - User'!A173="VL",'Fuzzy rules - User'!$P$7,IF('Fuzzy rules - User'!A173="L",'Fuzzy rules - User'!$P$8,IF('Fuzzy rules - User'!A173="M",'Fuzzy rules - User'!$P$9,IF('Fuzzy rules - User'!A173="H",'Fuzzy rules - User'!$P$10,IF('Fuzzy rules - User'!A173="VH",'Fuzzy rules - User'!$P$11)))))</f>
        <v>0.85</v>
      </c>
      <c r="B172">
        <f>IF('Fuzzy rules - User'!B173="VS",'Fuzzy rules - User'!$P$14,IF('Fuzzy rules - User'!B173="S",'Fuzzy rules - User'!$P$15,IF('Fuzzy rules - User'!B173="M",'Fuzzy rules - User'!$P$16,IF('Fuzzy rules - User'!B173="D",'Fuzzy rules - User'!$P$17,IF('Fuzzy rules - User'!B173="VD",'Fuzzy rules - User'!$P$18)))))</f>
        <v>0.22499999999999998</v>
      </c>
      <c r="C172">
        <f>IF('Fuzzy rules - User'!C173="SILT",'Fuzzy rules - User'!$P$20,IF('Fuzzy rules - User'!C173="SAND",'Fuzzy rules - User'!$P$21,IF('Fuzzy rules - User'!C173="FG",'Fuzzy rules - User'!$P$22,IF('Fuzzy rules - User'!C173="MG",'Fuzzy rules - User'!$P$23,IF('Fuzzy rules - User'!C173="LG",'Fuzzy rules - User'!$P$24,IF('Fuzzy rules - User'!C173="SS",'Fuzzy rules - User'!$P$25,IF('Fuzzy rules - User'!C173="LS",'Fuzzy rules - User'!$P$26,IF('Fuzzy rules - User'!C173="BO",'Fuzzy rules - User'!$P$27))))))))</f>
        <v>2.4E-2</v>
      </c>
      <c r="D172">
        <v>15</v>
      </c>
      <c r="E172">
        <f>IF('Fuzzy rules - User'!D173="High",0.9,IF('Fuzzy rules - User'!D173="Good",0.7,IF('Fuzzy rules - User'!D173="Moderate",0.5,IF('Fuzzy rules - User'!D173="Poor",0.3,IF('Fuzzy rules - User'!D173="Bad",0.1)))))</f>
        <v>0.3</v>
      </c>
    </row>
    <row r="173" spans="1:5" x14ac:dyDescent="0.25">
      <c r="A173">
        <f>IF('Fuzzy rules - User'!A174="VL",'Fuzzy rules - User'!$P$7,IF('Fuzzy rules - User'!A174="L",'Fuzzy rules - User'!$P$8,IF('Fuzzy rules - User'!A174="M",'Fuzzy rules - User'!$P$9,IF('Fuzzy rules - User'!A174="H",'Fuzzy rules - User'!$P$10,IF('Fuzzy rules - User'!A174="VH",'Fuzzy rules - User'!$P$11)))))</f>
        <v>0.85</v>
      </c>
      <c r="B173">
        <f>IF('Fuzzy rules - User'!B174="VS",'Fuzzy rules - User'!$P$14,IF('Fuzzy rules - User'!B174="S",'Fuzzy rules - User'!$P$15,IF('Fuzzy rules - User'!B174="M",'Fuzzy rules - User'!$P$16,IF('Fuzzy rules - User'!B174="D",'Fuzzy rules - User'!$P$17,IF('Fuzzy rules - User'!B174="VD",'Fuzzy rules - User'!$P$18)))))</f>
        <v>0.22499999999999998</v>
      </c>
      <c r="C173">
        <f>IF('Fuzzy rules - User'!C174="SILT",'Fuzzy rules - User'!$P$20,IF('Fuzzy rules - User'!C174="SAND",'Fuzzy rules - User'!$P$21,IF('Fuzzy rules - User'!C174="FG",'Fuzzy rules - User'!$P$22,IF('Fuzzy rules - User'!C174="MG",'Fuzzy rules - User'!$P$23,IF('Fuzzy rules - User'!C174="LG",'Fuzzy rules - User'!$P$24,IF('Fuzzy rules - User'!C174="SS",'Fuzzy rules - User'!$P$25,IF('Fuzzy rules - User'!C174="LS",'Fuzzy rules - User'!$P$26,IF('Fuzzy rules - User'!C174="BO",'Fuzzy rules - User'!$P$27))))))))</f>
        <v>2.5999999999999999E-2</v>
      </c>
      <c r="D173">
        <v>15</v>
      </c>
      <c r="E173">
        <f>IF('Fuzzy rules - User'!D174="High",0.9,IF('Fuzzy rules - User'!D174="Good",0.7,IF('Fuzzy rules - User'!D174="Moderate",0.5,IF('Fuzzy rules - User'!D174="Poor",0.3,IF('Fuzzy rules - User'!D174="Bad",0.1)))))</f>
        <v>0.3</v>
      </c>
    </row>
    <row r="174" spans="1:5" x14ac:dyDescent="0.25">
      <c r="A174">
        <f>IF('Fuzzy rules - User'!A175="VL",'Fuzzy rules - User'!$P$7,IF('Fuzzy rules - User'!A175="L",'Fuzzy rules - User'!$P$8,IF('Fuzzy rules - User'!A175="M",'Fuzzy rules - User'!$P$9,IF('Fuzzy rules - User'!A175="H",'Fuzzy rules - User'!$P$10,IF('Fuzzy rules - User'!A175="VH",'Fuzzy rules - User'!$P$11)))))</f>
        <v>0.85</v>
      </c>
      <c r="B174">
        <f>IF('Fuzzy rules - User'!B175="VS",'Fuzzy rules - User'!$P$14,IF('Fuzzy rules - User'!B175="S",'Fuzzy rules - User'!$P$15,IF('Fuzzy rules - User'!B175="M",'Fuzzy rules - User'!$P$16,IF('Fuzzy rules - User'!B175="D",'Fuzzy rules - User'!$P$17,IF('Fuzzy rules - User'!B175="VD",'Fuzzy rules - User'!$P$18)))))</f>
        <v>0.22499999999999998</v>
      </c>
      <c r="C174">
        <f>IF('Fuzzy rules - User'!C175="SILT",'Fuzzy rules - User'!$P$20,IF('Fuzzy rules - User'!C175="SAND",'Fuzzy rules - User'!$P$21,IF('Fuzzy rules - User'!C175="FG",'Fuzzy rules - User'!$P$22,IF('Fuzzy rules - User'!C175="MG",'Fuzzy rules - User'!$P$23,IF('Fuzzy rules - User'!C175="LG",'Fuzzy rules - User'!$P$24,IF('Fuzzy rules - User'!C175="SS",'Fuzzy rules - User'!$P$25,IF('Fuzzy rules - User'!C175="LS",'Fuzzy rules - User'!$P$26,IF('Fuzzy rules - User'!C175="BO",'Fuzzy rules - User'!$P$27))))))))</f>
        <v>0.03</v>
      </c>
      <c r="D174">
        <v>15</v>
      </c>
      <c r="E174">
        <f>IF('Fuzzy rules - User'!D175="High",0.9,IF('Fuzzy rules - User'!D175="Good",0.7,IF('Fuzzy rules - User'!D175="Moderate",0.5,IF('Fuzzy rules - User'!D175="Poor",0.3,IF('Fuzzy rules - User'!D175="Bad",0.1)))))</f>
        <v>0.3</v>
      </c>
    </row>
    <row r="175" spans="1:5" x14ac:dyDescent="0.25">
      <c r="A175">
        <f>IF('Fuzzy rules - User'!A176="VL",'Fuzzy rules - User'!$P$7,IF('Fuzzy rules - User'!A176="L",'Fuzzy rules - User'!$P$8,IF('Fuzzy rules - User'!A176="M",'Fuzzy rules - User'!$P$9,IF('Fuzzy rules - User'!A176="H",'Fuzzy rules - User'!$P$10,IF('Fuzzy rules - User'!A176="VH",'Fuzzy rules - User'!$P$11)))))</f>
        <v>0.85</v>
      </c>
      <c r="B175">
        <f>IF('Fuzzy rules - User'!B176="VS",'Fuzzy rules - User'!$P$14,IF('Fuzzy rules - User'!B176="S",'Fuzzy rules - User'!$P$15,IF('Fuzzy rules - User'!B176="M",'Fuzzy rules - User'!$P$16,IF('Fuzzy rules - User'!B176="D",'Fuzzy rules - User'!$P$17,IF('Fuzzy rules - User'!B176="VD",'Fuzzy rules - User'!$P$18)))))</f>
        <v>0.22499999999999998</v>
      </c>
      <c r="C175">
        <f>IF('Fuzzy rules - User'!C176="SILT",'Fuzzy rules - User'!$P$20,IF('Fuzzy rules - User'!C176="SAND",'Fuzzy rules - User'!$P$21,IF('Fuzzy rules - User'!C176="FG",'Fuzzy rules - User'!$P$22,IF('Fuzzy rules - User'!C176="MG",'Fuzzy rules - User'!$P$23,IF('Fuzzy rules - User'!C176="LG",'Fuzzy rules - User'!$P$24,IF('Fuzzy rules - User'!C176="SS",'Fuzzy rules - User'!$P$25,IF('Fuzzy rules - User'!C176="LS",'Fuzzy rules - User'!$P$26,IF('Fuzzy rules - User'!C176="BO",'Fuzzy rules - User'!$P$27))))))))</f>
        <v>0.04</v>
      </c>
      <c r="D175">
        <v>15</v>
      </c>
      <c r="E175">
        <f>IF('Fuzzy rules - User'!D176="High",0.9,IF('Fuzzy rules - User'!D176="Good",0.7,IF('Fuzzy rules - User'!D176="Moderate",0.5,IF('Fuzzy rules - User'!D176="Poor",0.3,IF('Fuzzy rules - User'!D176="Bad",0.1)))))</f>
        <v>0.3</v>
      </c>
    </row>
    <row r="176" spans="1:5" x14ac:dyDescent="0.25">
      <c r="A176">
        <f>IF('Fuzzy rules - User'!A177="VL",'Fuzzy rules - User'!$P$7,IF('Fuzzy rules - User'!A177="L",'Fuzzy rules - User'!$P$8,IF('Fuzzy rules - User'!A177="M",'Fuzzy rules - User'!$P$9,IF('Fuzzy rules - User'!A177="H",'Fuzzy rules - User'!$P$10,IF('Fuzzy rules - User'!A177="VH",'Fuzzy rules - User'!$P$11)))))</f>
        <v>0.85</v>
      </c>
      <c r="B176">
        <f>IF('Fuzzy rules - User'!B177="VS",'Fuzzy rules - User'!$P$14,IF('Fuzzy rules - User'!B177="S",'Fuzzy rules - User'!$P$15,IF('Fuzzy rules - User'!B177="M",'Fuzzy rules - User'!$P$16,IF('Fuzzy rules - User'!B177="D",'Fuzzy rules - User'!$P$17,IF('Fuzzy rules - User'!B177="VD",'Fuzzy rules - User'!$P$18)))))</f>
        <v>0.22499999999999998</v>
      </c>
      <c r="C176">
        <f>IF('Fuzzy rules - User'!C177="SILT",'Fuzzy rules - User'!$P$20,IF('Fuzzy rules - User'!C177="SAND",'Fuzzy rules - User'!$P$21,IF('Fuzzy rules - User'!C177="FG",'Fuzzy rules - User'!$P$22,IF('Fuzzy rules - User'!C177="MG",'Fuzzy rules - User'!$P$23,IF('Fuzzy rules - User'!C177="LG",'Fuzzy rules - User'!$P$24,IF('Fuzzy rules - User'!C177="SS",'Fuzzy rules - User'!$P$25,IF('Fuzzy rules - User'!C177="LS",'Fuzzy rules - User'!$P$26,IF('Fuzzy rules - User'!C177="BO",'Fuzzy rules - User'!$P$27))))))))</f>
        <v>0.05</v>
      </c>
      <c r="D176">
        <v>15</v>
      </c>
      <c r="E176">
        <f>IF('Fuzzy rules - User'!D177="High",0.9,IF('Fuzzy rules - User'!D177="Good",0.7,IF('Fuzzy rules - User'!D177="Moderate",0.5,IF('Fuzzy rules - User'!D177="Poor",0.3,IF('Fuzzy rules - User'!D177="Bad",0.1)))))</f>
        <v>0.3</v>
      </c>
    </row>
    <row r="177" spans="1:5" x14ac:dyDescent="0.25">
      <c r="A177">
        <f>IF('Fuzzy rules - User'!A178="VL",'Fuzzy rules - User'!$P$7,IF('Fuzzy rules - User'!A178="L",'Fuzzy rules - User'!$P$8,IF('Fuzzy rules - User'!A178="M",'Fuzzy rules - User'!$P$9,IF('Fuzzy rules - User'!A178="H",'Fuzzy rules - User'!$P$10,IF('Fuzzy rules - User'!A178="VH",'Fuzzy rules - User'!$P$11)))))</f>
        <v>0.85</v>
      </c>
      <c r="B177">
        <f>IF('Fuzzy rules - User'!B178="VS",'Fuzzy rules - User'!$P$14,IF('Fuzzy rules - User'!B178="S",'Fuzzy rules - User'!$P$15,IF('Fuzzy rules - User'!B178="M",'Fuzzy rules - User'!$P$16,IF('Fuzzy rules - User'!B178="D",'Fuzzy rules - User'!$P$17,IF('Fuzzy rules - User'!B178="VD",'Fuzzy rules - User'!$P$18)))))</f>
        <v>0.22499999999999998</v>
      </c>
      <c r="C177">
        <f>IF('Fuzzy rules - User'!C178="SILT",'Fuzzy rules - User'!$P$20,IF('Fuzzy rules - User'!C178="SAND",'Fuzzy rules - User'!$P$21,IF('Fuzzy rules - User'!C178="FG",'Fuzzy rules - User'!$P$22,IF('Fuzzy rules - User'!C178="MG",'Fuzzy rules - User'!$P$23,IF('Fuzzy rules - User'!C178="LG",'Fuzzy rules - User'!$P$24,IF('Fuzzy rules - User'!C178="SS",'Fuzzy rules - User'!$P$25,IF('Fuzzy rules - User'!C178="LS",'Fuzzy rules - User'!$P$26,IF('Fuzzy rules - User'!C178="BO",'Fuzzy rules - User'!$P$27))))))))</f>
        <v>7.0000000000000007E-2</v>
      </c>
      <c r="D177">
        <v>15</v>
      </c>
      <c r="E177">
        <f>IF('Fuzzy rules - User'!D178="High",0.9,IF('Fuzzy rules - User'!D178="Good",0.7,IF('Fuzzy rules - User'!D178="Moderate",0.5,IF('Fuzzy rules - User'!D178="Poor",0.3,IF('Fuzzy rules - User'!D178="Bad",0.1)))))</f>
        <v>0.3</v>
      </c>
    </row>
    <row r="178" spans="1:5" x14ac:dyDescent="0.25">
      <c r="A178">
        <f>IF('Fuzzy rules - User'!A179="VL",'Fuzzy rules - User'!$P$7,IF('Fuzzy rules - User'!A179="L",'Fuzzy rules - User'!$P$8,IF('Fuzzy rules - User'!A179="M",'Fuzzy rules - User'!$P$9,IF('Fuzzy rules - User'!A179="H",'Fuzzy rules - User'!$P$10,IF('Fuzzy rules - User'!A179="VH",'Fuzzy rules - User'!$P$11)))))</f>
        <v>0.85</v>
      </c>
      <c r="B178">
        <f>IF('Fuzzy rules - User'!B179="VS",'Fuzzy rules - User'!$P$14,IF('Fuzzy rules - User'!B179="S",'Fuzzy rules - User'!$P$15,IF('Fuzzy rules - User'!B179="M",'Fuzzy rules - User'!$P$16,IF('Fuzzy rules - User'!B179="D",'Fuzzy rules - User'!$P$17,IF('Fuzzy rules - User'!B179="VD",'Fuzzy rules - User'!$P$18)))))</f>
        <v>0.45</v>
      </c>
      <c r="C178">
        <f>IF('Fuzzy rules - User'!C179="SILT",'Fuzzy rules - User'!$P$20,IF('Fuzzy rules - User'!C179="SAND",'Fuzzy rules - User'!$P$21,IF('Fuzzy rules - User'!C179="FG",'Fuzzy rules - User'!$P$22,IF('Fuzzy rules - User'!C179="MG",'Fuzzy rules - User'!$P$23,IF('Fuzzy rules - User'!C179="LG",'Fuzzy rules - User'!$P$24,IF('Fuzzy rules - User'!C179="SS",'Fuzzy rules - User'!$P$25,IF('Fuzzy rules - User'!C179="LS",'Fuzzy rules - User'!$P$26,IF('Fuzzy rules - User'!C179="BO",'Fuzzy rules - User'!$P$27))))))))</f>
        <v>0.02</v>
      </c>
      <c r="D178">
        <v>15</v>
      </c>
      <c r="E178">
        <f>IF('Fuzzy rules - User'!D179="High",0.9,IF('Fuzzy rules - User'!D179="Good",0.7,IF('Fuzzy rules - User'!D179="Moderate",0.5,IF('Fuzzy rules - User'!D179="Poor",0.3,IF('Fuzzy rules - User'!D179="Bad",0.1)))))</f>
        <v>0.3</v>
      </c>
    </row>
    <row r="179" spans="1:5" x14ac:dyDescent="0.25">
      <c r="A179">
        <f>IF('Fuzzy rules - User'!A180="VL",'Fuzzy rules - User'!$P$7,IF('Fuzzy rules - User'!A180="L",'Fuzzy rules - User'!$P$8,IF('Fuzzy rules - User'!A180="M",'Fuzzy rules - User'!$P$9,IF('Fuzzy rules - User'!A180="H",'Fuzzy rules - User'!$P$10,IF('Fuzzy rules - User'!A180="VH",'Fuzzy rules - User'!$P$11)))))</f>
        <v>0.85</v>
      </c>
      <c r="B179">
        <f>IF('Fuzzy rules - User'!B180="VS",'Fuzzy rules - User'!$P$14,IF('Fuzzy rules - User'!B180="S",'Fuzzy rules - User'!$P$15,IF('Fuzzy rules - User'!B180="M",'Fuzzy rules - User'!$P$16,IF('Fuzzy rules - User'!B180="D",'Fuzzy rules - User'!$P$17,IF('Fuzzy rules - User'!B180="VD",'Fuzzy rules - User'!$P$18)))))</f>
        <v>0.45</v>
      </c>
      <c r="C179">
        <f>IF('Fuzzy rules - User'!C180="SILT",'Fuzzy rules - User'!$P$20,IF('Fuzzy rules - User'!C180="SAND",'Fuzzy rules - User'!$P$21,IF('Fuzzy rules - User'!C180="FG",'Fuzzy rules - User'!$P$22,IF('Fuzzy rules - User'!C180="MG",'Fuzzy rules - User'!$P$23,IF('Fuzzy rules - User'!C180="LG",'Fuzzy rules - User'!$P$24,IF('Fuzzy rules - User'!C180="SS",'Fuzzy rules - User'!$P$25,IF('Fuzzy rules - User'!C180="LS",'Fuzzy rules - User'!$P$26,IF('Fuzzy rules - User'!C180="BO",'Fuzzy rules - User'!$P$27))))))))</f>
        <v>2.1999999999999999E-2</v>
      </c>
      <c r="D179">
        <v>15</v>
      </c>
      <c r="E179">
        <f>IF('Fuzzy rules - User'!D180="High",0.9,IF('Fuzzy rules - User'!D180="Good",0.7,IF('Fuzzy rules - User'!D180="Moderate",0.5,IF('Fuzzy rules - User'!D180="Poor",0.3,IF('Fuzzy rules - User'!D180="Bad",0.1)))))</f>
        <v>0.3</v>
      </c>
    </row>
    <row r="180" spans="1:5" x14ac:dyDescent="0.25">
      <c r="A180">
        <f>IF('Fuzzy rules - User'!A181="VL",'Fuzzy rules - User'!$P$7,IF('Fuzzy rules - User'!A181="L",'Fuzzy rules - User'!$P$8,IF('Fuzzy rules - User'!A181="M",'Fuzzy rules - User'!$P$9,IF('Fuzzy rules - User'!A181="H",'Fuzzy rules - User'!$P$10,IF('Fuzzy rules - User'!A181="VH",'Fuzzy rules - User'!$P$11)))))</f>
        <v>0.85</v>
      </c>
      <c r="B180">
        <f>IF('Fuzzy rules - User'!B181="VS",'Fuzzy rules - User'!$P$14,IF('Fuzzy rules - User'!B181="S",'Fuzzy rules - User'!$P$15,IF('Fuzzy rules - User'!B181="M",'Fuzzy rules - User'!$P$16,IF('Fuzzy rules - User'!B181="D",'Fuzzy rules - User'!$P$17,IF('Fuzzy rules - User'!B181="VD",'Fuzzy rules - User'!$P$18)))))</f>
        <v>0.45</v>
      </c>
      <c r="C180">
        <f>IF('Fuzzy rules - User'!C181="SILT",'Fuzzy rules - User'!$P$20,IF('Fuzzy rules - User'!C181="SAND",'Fuzzy rules - User'!$P$21,IF('Fuzzy rules - User'!C181="FG",'Fuzzy rules - User'!$P$22,IF('Fuzzy rules - User'!C181="MG",'Fuzzy rules - User'!$P$23,IF('Fuzzy rules - User'!C181="LG",'Fuzzy rules - User'!$P$24,IF('Fuzzy rules - User'!C181="SS",'Fuzzy rules - User'!$P$25,IF('Fuzzy rules - User'!C181="LS",'Fuzzy rules - User'!$P$26,IF('Fuzzy rules - User'!C181="BO",'Fuzzy rules - User'!$P$27))))))))</f>
        <v>2.4E-2</v>
      </c>
      <c r="D180">
        <v>15</v>
      </c>
      <c r="E180">
        <f>IF('Fuzzy rules - User'!D181="High",0.9,IF('Fuzzy rules - User'!D181="Good",0.7,IF('Fuzzy rules - User'!D181="Moderate",0.5,IF('Fuzzy rules - User'!D181="Poor",0.3,IF('Fuzzy rules - User'!D181="Bad",0.1)))))</f>
        <v>0.3</v>
      </c>
    </row>
    <row r="181" spans="1:5" x14ac:dyDescent="0.25">
      <c r="A181">
        <f>IF('Fuzzy rules - User'!A182="VL",'Fuzzy rules - User'!$P$7,IF('Fuzzy rules - User'!A182="L",'Fuzzy rules - User'!$P$8,IF('Fuzzy rules - User'!A182="M",'Fuzzy rules - User'!$P$9,IF('Fuzzy rules - User'!A182="H",'Fuzzy rules - User'!$P$10,IF('Fuzzy rules - User'!A182="VH",'Fuzzy rules - User'!$P$11)))))</f>
        <v>0.85</v>
      </c>
      <c r="B181">
        <f>IF('Fuzzy rules - User'!B182="VS",'Fuzzy rules - User'!$P$14,IF('Fuzzy rules - User'!B182="S",'Fuzzy rules - User'!$P$15,IF('Fuzzy rules - User'!B182="M",'Fuzzy rules - User'!$P$16,IF('Fuzzy rules - User'!B182="D",'Fuzzy rules - User'!$P$17,IF('Fuzzy rules - User'!B182="VD",'Fuzzy rules - User'!$P$18)))))</f>
        <v>0.45</v>
      </c>
      <c r="C181">
        <f>IF('Fuzzy rules - User'!C182="SILT",'Fuzzy rules - User'!$P$20,IF('Fuzzy rules - User'!C182="SAND",'Fuzzy rules - User'!$P$21,IF('Fuzzy rules - User'!C182="FG",'Fuzzy rules - User'!$P$22,IF('Fuzzy rules - User'!C182="MG",'Fuzzy rules - User'!$P$23,IF('Fuzzy rules - User'!C182="LG",'Fuzzy rules - User'!$P$24,IF('Fuzzy rules - User'!C182="SS",'Fuzzy rules - User'!$P$25,IF('Fuzzy rules - User'!C182="LS",'Fuzzy rules - User'!$P$26,IF('Fuzzy rules - User'!C182="BO",'Fuzzy rules - User'!$P$27))))))))</f>
        <v>2.5999999999999999E-2</v>
      </c>
      <c r="D181">
        <v>15</v>
      </c>
      <c r="E181">
        <f>IF('Fuzzy rules - User'!D182="High",0.9,IF('Fuzzy rules - User'!D182="Good",0.7,IF('Fuzzy rules - User'!D182="Moderate",0.5,IF('Fuzzy rules - User'!D182="Poor",0.3,IF('Fuzzy rules - User'!D182="Bad",0.1)))))</f>
        <v>0.3</v>
      </c>
    </row>
    <row r="182" spans="1:5" x14ac:dyDescent="0.25">
      <c r="A182">
        <f>IF('Fuzzy rules - User'!A183="VL",'Fuzzy rules - User'!$P$7,IF('Fuzzy rules - User'!A183="L",'Fuzzy rules - User'!$P$8,IF('Fuzzy rules - User'!A183="M",'Fuzzy rules - User'!$P$9,IF('Fuzzy rules - User'!A183="H",'Fuzzy rules - User'!$P$10,IF('Fuzzy rules - User'!A183="VH",'Fuzzy rules - User'!$P$11)))))</f>
        <v>0.85</v>
      </c>
      <c r="B182">
        <f>IF('Fuzzy rules - User'!B183="VS",'Fuzzy rules - User'!$P$14,IF('Fuzzy rules - User'!B183="S",'Fuzzy rules - User'!$P$15,IF('Fuzzy rules - User'!B183="M",'Fuzzy rules - User'!$P$16,IF('Fuzzy rules - User'!B183="D",'Fuzzy rules - User'!$P$17,IF('Fuzzy rules - User'!B183="VD",'Fuzzy rules - User'!$P$18)))))</f>
        <v>0.45</v>
      </c>
      <c r="C182">
        <f>IF('Fuzzy rules - User'!C183="SILT",'Fuzzy rules - User'!$P$20,IF('Fuzzy rules - User'!C183="SAND",'Fuzzy rules - User'!$P$21,IF('Fuzzy rules - User'!C183="FG",'Fuzzy rules - User'!$P$22,IF('Fuzzy rules - User'!C183="MG",'Fuzzy rules - User'!$P$23,IF('Fuzzy rules - User'!C183="LG",'Fuzzy rules - User'!$P$24,IF('Fuzzy rules - User'!C183="SS",'Fuzzy rules - User'!$P$25,IF('Fuzzy rules - User'!C183="LS",'Fuzzy rules - User'!$P$26,IF('Fuzzy rules - User'!C183="BO",'Fuzzy rules - User'!$P$27))))))))</f>
        <v>0.03</v>
      </c>
      <c r="D182">
        <v>15</v>
      </c>
      <c r="E182">
        <f>IF('Fuzzy rules - User'!D183="High",0.9,IF('Fuzzy rules - User'!D183="Good",0.7,IF('Fuzzy rules - User'!D183="Moderate",0.5,IF('Fuzzy rules - User'!D183="Poor",0.3,IF('Fuzzy rules - User'!D183="Bad",0.1)))))</f>
        <v>0.3</v>
      </c>
    </row>
    <row r="183" spans="1:5" x14ac:dyDescent="0.25">
      <c r="A183">
        <f>IF('Fuzzy rules - User'!A184="VL",'Fuzzy rules - User'!$P$7,IF('Fuzzy rules - User'!A184="L",'Fuzzy rules - User'!$P$8,IF('Fuzzy rules - User'!A184="M",'Fuzzy rules - User'!$P$9,IF('Fuzzy rules - User'!A184="H",'Fuzzy rules - User'!$P$10,IF('Fuzzy rules - User'!A184="VH",'Fuzzy rules - User'!$P$11)))))</f>
        <v>0.85</v>
      </c>
      <c r="B183">
        <f>IF('Fuzzy rules - User'!B184="VS",'Fuzzy rules - User'!$P$14,IF('Fuzzy rules - User'!B184="S",'Fuzzy rules - User'!$P$15,IF('Fuzzy rules - User'!B184="M",'Fuzzy rules - User'!$P$16,IF('Fuzzy rules - User'!B184="D",'Fuzzy rules - User'!$P$17,IF('Fuzzy rules - User'!B184="VD",'Fuzzy rules - User'!$P$18)))))</f>
        <v>0.45</v>
      </c>
      <c r="C183">
        <f>IF('Fuzzy rules - User'!C184="SILT",'Fuzzy rules - User'!$P$20,IF('Fuzzy rules - User'!C184="SAND",'Fuzzy rules - User'!$P$21,IF('Fuzzy rules - User'!C184="FG",'Fuzzy rules - User'!$P$22,IF('Fuzzy rules - User'!C184="MG",'Fuzzy rules - User'!$P$23,IF('Fuzzy rules - User'!C184="LG",'Fuzzy rules - User'!$P$24,IF('Fuzzy rules - User'!C184="SS",'Fuzzy rules - User'!$P$25,IF('Fuzzy rules - User'!C184="LS",'Fuzzy rules - User'!$P$26,IF('Fuzzy rules - User'!C184="BO",'Fuzzy rules - User'!$P$27))))))))</f>
        <v>0.04</v>
      </c>
      <c r="D183">
        <v>15</v>
      </c>
      <c r="E183">
        <f>IF('Fuzzy rules - User'!D184="High",0.9,IF('Fuzzy rules - User'!D184="Good",0.7,IF('Fuzzy rules - User'!D184="Moderate",0.5,IF('Fuzzy rules - User'!D184="Poor",0.3,IF('Fuzzy rules - User'!D184="Bad",0.1)))))</f>
        <v>0.3</v>
      </c>
    </row>
    <row r="184" spans="1:5" x14ac:dyDescent="0.25">
      <c r="A184">
        <f>IF('Fuzzy rules - User'!A185="VL",'Fuzzy rules - User'!$P$7,IF('Fuzzy rules - User'!A185="L",'Fuzzy rules - User'!$P$8,IF('Fuzzy rules - User'!A185="M",'Fuzzy rules - User'!$P$9,IF('Fuzzy rules - User'!A185="H",'Fuzzy rules - User'!$P$10,IF('Fuzzy rules - User'!A185="VH",'Fuzzy rules - User'!$P$11)))))</f>
        <v>0.85</v>
      </c>
      <c r="B184">
        <f>IF('Fuzzy rules - User'!B185="VS",'Fuzzy rules - User'!$P$14,IF('Fuzzy rules - User'!B185="S",'Fuzzy rules - User'!$P$15,IF('Fuzzy rules - User'!B185="M",'Fuzzy rules - User'!$P$16,IF('Fuzzy rules - User'!B185="D",'Fuzzy rules - User'!$P$17,IF('Fuzzy rules - User'!B185="VD",'Fuzzy rules - User'!$P$18)))))</f>
        <v>0.45</v>
      </c>
      <c r="C184">
        <f>IF('Fuzzy rules - User'!C185="SILT",'Fuzzy rules - User'!$P$20,IF('Fuzzy rules - User'!C185="SAND",'Fuzzy rules - User'!$P$21,IF('Fuzzy rules - User'!C185="FG",'Fuzzy rules - User'!$P$22,IF('Fuzzy rules - User'!C185="MG",'Fuzzy rules - User'!$P$23,IF('Fuzzy rules - User'!C185="LG",'Fuzzy rules - User'!$P$24,IF('Fuzzy rules - User'!C185="SS",'Fuzzy rules - User'!$P$25,IF('Fuzzy rules - User'!C185="LS",'Fuzzy rules - User'!$P$26,IF('Fuzzy rules - User'!C185="BO",'Fuzzy rules - User'!$P$27))))))))</f>
        <v>0.05</v>
      </c>
      <c r="D184">
        <v>15</v>
      </c>
      <c r="E184">
        <f>IF('Fuzzy rules - User'!D185="High",0.9,IF('Fuzzy rules - User'!D185="Good",0.7,IF('Fuzzy rules - User'!D185="Moderate",0.5,IF('Fuzzy rules - User'!D185="Poor",0.3,IF('Fuzzy rules - User'!D185="Bad",0.1)))))</f>
        <v>0.3</v>
      </c>
    </row>
    <row r="185" spans="1:5" x14ac:dyDescent="0.25">
      <c r="A185">
        <f>IF('Fuzzy rules - User'!A186="VL",'Fuzzy rules - User'!$P$7,IF('Fuzzy rules - User'!A186="L",'Fuzzy rules - User'!$P$8,IF('Fuzzy rules - User'!A186="M",'Fuzzy rules - User'!$P$9,IF('Fuzzy rules - User'!A186="H",'Fuzzy rules - User'!$P$10,IF('Fuzzy rules - User'!A186="VH",'Fuzzy rules - User'!$P$11)))))</f>
        <v>0.85</v>
      </c>
      <c r="B185">
        <f>IF('Fuzzy rules - User'!B186="VS",'Fuzzy rules - User'!$P$14,IF('Fuzzy rules - User'!B186="S",'Fuzzy rules - User'!$P$15,IF('Fuzzy rules - User'!B186="M",'Fuzzy rules - User'!$P$16,IF('Fuzzy rules - User'!B186="D",'Fuzzy rules - User'!$P$17,IF('Fuzzy rules - User'!B186="VD",'Fuzzy rules - User'!$P$18)))))</f>
        <v>0.45</v>
      </c>
      <c r="C185">
        <f>IF('Fuzzy rules - User'!C186="SILT",'Fuzzy rules - User'!$P$20,IF('Fuzzy rules - User'!C186="SAND",'Fuzzy rules - User'!$P$21,IF('Fuzzy rules - User'!C186="FG",'Fuzzy rules - User'!$P$22,IF('Fuzzy rules - User'!C186="MG",'Fuzzy rules - User'!$P$23,IF('Fuzzy rules - User'!C186="LG",'Fuzzy rules - User'!$P$24,IF('Fuzzy rules - User'!C186="SS",'Fuzzy rules - User'!$P$25,IF('Fuzzy rules - User'!C186="LS",'Fuzzy rules - User'!$P$26,IF('Fuzzy rules - User'!C186="BO",'Fuzzy rules - User'!$P$27))))))))</f>
        <v>7.0000000000000007E-2</v>
      </c>
      <c r="D185">
        <v>15</v>
      </c>
      <c r="E185">
        <f>IF('Fuzzy rules - User'!D186="High",0.9,IF('Fuzzy rules - User'!D186="Good",0.7,IF('Fuzzy rules - User'!D186="Moderate",0.5,IF('Fuzzy rules - User'!D186="Poor",0.3,IF('Fuzzy rules - User'!D186="Bad",0.1)))))</f>
        <v>0.3</v>
      </c>
    </row>
    <row r="186" spans="1:5" x14ac:dyDescent="0.25">
      <c r="A186">
        <f>IF('Fuzzy rules - User'!A187="VL",'Fuzzy rules - User'!$P$7,IF('Fuzzy rules - User'!A187="L",'Fuzzy rules - User'!$P$8,IF('Fuzzy rules - User'!A187="M",'Fuzzy rules - User'!$P$9,IF('Fuzzy rules - User'!A187="H",'Fuzzy rules - User'!$P$10,IF('Fuzzy rules - User'!A187="VH",'Fuzzy rules - User'!$P$11)))))</f>
        <v>0.85</v>
      </c>
      <c r="B186">
        <f>IF('Fuzzy rules - User'!B187="VS",'Fuzzy rules - User'!$P$14,IF('Fuzzy rules - User'!B187="S",'Fuzzy rules - User'!$P$15,IF('Fuzzy rules - User'!B187="M",'Fuzzy rules - User'!$P$16,IF('Fuzzy rules - User'!B187="D",'Fuzzy rules - User'!$P$17,IF('Fuzzy rules - User'!B187="VD",'Fuzzy rules - User'!$P$18)))))</f>
        <v>0.64999999999999991</v>
      </c>
      <c r="C186">
        <f>IF('Fuzzy rules - User'!C187="SILT",'Fuzzy rules - User'!$P$20,IF('Fuzzy rules - User'!C187="SAND",'Fuzzy rules - User'!$P$21,IF('Fuzzy rules - User'!C187="FG",'Fuzzy rules - User'!$P$22,IF('Fuzzy rules - User'!C187="MG",'Fuzzy rules - User'!$P$23,IF('Fuzzy rules - User'!C187="LG",'Fuzzy rules - User'!$P$24,IF('Fuzzy rules - User'!C187="SS",'Fuzzy rules - User'!$P$25,IF('Fuzzy rules - User'!C187="LS",'Fuzzy rules - User'!$P$26,IF('Fuzzy rules - User'!C187="BO",'Fuzzy rules - User'!$P$27))))))))</f>
        <v>0.02</v>
      </c>
      <c r="D186">
        <v>15</v>
      </c>
      <c r="E186">
        <f>IF('Fuzzy rules - User'!D187="High",0.9,IF('Fuzzy rules - User'!D187="Good",0.7,IF('Fuzzy rules - User'!D187="Moderate",0.5,IF('Fuzzy rules - User'!D187="Poor",0.3,IF('Fuzzy rules - User'!D187="Bad",0.1)))))</f>
        <v>0.3</v>
      </c>
    </row>
    <row r="187" spans="1:5" x14ac:dyDescent="0.25">
      <c r="A187">
        <f>IF('Fuzzy rules - User'!A188="VL",'Fuzzy rules - User'!$P$7,IF('Fuzzy rules - User'!A188="L",'Fuzzy rules - User'!$P$8,IF('Fuzzy rules - User'!A188="M",'Fuzzy rules - User'!$P$9,IF('Fuzzy rules - User'!A188="H",'Fuzzy rules - User'!$P$10,IF('Fuzzy rules - User'!A188="VH",'Fuzzy rules - User'!$P$11)))))</f>
        <v>0.85</v>
      </c>
      <c r="B187">
        <f>IF('Fuzzy rules - User'!B188="VS",'Fuzzy rules - User'!$P$14,IF('Fuzzy rules - User'!B188="S",'Fuzzy rules - User'!$P$15,IF('Fuzzy rules - User'!B188="M",'Fuzzy rules - User'!$P$16,IF('Fuzzy rules - User'!B188="D",'Fuzzy rules - User'!$P$17,IF('Fuzzy rules - User'!B188="VD",'Fuzzy rules - User'!$P$18)))))</f>
        <v>0.64999999999999991</v>
      </c>
      <c r="C187">
        <f>IF('Fuzzy rules - User'!C188="SILT",'Fuzzy rules - User'!$P$20,IF('Fuzzy rules - User'!C188="SAND",'Fuzzy rules - User'!$P$21,IF('Fuzzy rules - User'!C188="FG",'Fuzzy rules - User'!$P$22,IF('Fuzzy rules - User'!C188="MG",'Fuzzy rules - User'!$P$23,IF('Fuzzy rules - User'!C188="LG",'Fuzzy rules - User'!$P$24,IF('Fuzzy rules - User'!C188="SS",'Fuzzy rules - User'!$P$25,IF('Fuzzy rules - User'!C188="LS",'Fuzzy rules - User'!$P$26,IF('Fuzzy rules - User'!C188="BO",'Fuzzy rules - User'!$P$27))))))))</f>
        <v>2.1999999999999999E-2</v>
      </c>
      <c r="D187">
        <v>15</v>
      </c>
      <c r="E187">
        <f>IF('Fuzzy rules - User'!D188="High",0.9,IF('Fuzzy rules - User'!D188="Good",0.7,IF('Fuzzy rules - User'!D188="Moderate",0.5,IF('Fuzzy rules - User'!D188="Poor",0.3,IF('Fuzzy rules - User'!D188="Bad",0.1)))))</f>
        <v>0.3</v>
      </c>
    </row>
    <row r="188" spans="1:5" x14ac:dyDescent="0.25">
      <c r="A188">
        <f>IF('Fuzzy rules - User'!A189="VL",'Fuzzy rules - User'!$P$7,IF('Fuzzy rules - User'!A189="L",'Fuzzy rules - User'!$P$8,IF('Fuzzy rules - User'!A189="M",'Fuzzy rules - User'!$P$9,IF('Fuzzy rules - User'!A189="H",'Fuzzy rules - User'!$P$10,IF('Fuzzy rules - User'!A189="VH",'Fuzzy rules - User'!$P$11)))))</f>
        <v>0.85</v>
      </c>
      <c r="B188">
        <f>IF('Fuzzy rules - User'!B189="VS",'Fuzzy rules - User'!$P$14,IF('Fuzzy rules - User'!B189="S",'Fuzzy rules - User'!$P$15,IF('Fuzzy rules - User'!B189="M",'Fuzzy rules - User'!$P$16,IF('Fuzzy rules - User'!B189="D",'Fuzzy rules - User'!$P$17,IF('Fuzzy rules - User'!B189="VD",'Fuzzy rules - User'!$P$18)))))</f>
        <v>0.64999999999999991</v>
      </c>
      <c r="C188">
        <f>IF('Fuzzy rules - User'!C189="SILT",'Fuzzy rules - User'!$P$20,IF('Fuzzy rules - User'!C189="SAND",'Fuzzy rules - User'!$P$21,IF('Fuzzy rules - User'!C189="FG",'Fuzzy rules - User'!$P$22,IF('Fuzzy rules - User'!C189="MG",'Fuzzy rules - User'!$P$23,IF('Fuzzy rules - User'!C189="LG",'Fuzzy rules - User'!$P$24,IF('Fuzzy rules - User'!C189="SS",'Fuzzy rules - User'!$P$25,IF('Fuzzy rules - User'!C189="LS",'Fuzzy rules - User'!$P$26,IF('Fuzzy rules - User'!C189="BO",'Fuzzy rules - User'!$P$27))))))))</f>
        <v>2.4E-2</v>
      </c>
      <c r="D188">
        <v>15</v>
      </c>
      <c r="E188">
        <f>IF('Fuzzy rules - User'!D189="High",0.9,IF('Fuzzy rules - User'!D189="Good",0.7,IF('Fuzzy rules - User'!D189="Moderate",0.5,IF('Fuzzy rules - User'!D189="Poor",0.3,IF('Fuzzy rules - User'!D189="Bad",0.1)))))</f>
        <v>0.3</v>
      </c>
    </row>
    <row r="189" spans="1:5" x14ac:dyDescent="0.25">
      <c r="A189">
        <f>IF('Fuzzy rules - User'!A190="VL",'Fuzzy rules - User'!$P$7,IF('Fuzzy rules - User'!A190="L",'Fuzzy rules - User'!$P$8,IF('Fuzzy rules - User'!A190="M",'Fuzzy rules - User'!$P$9,IF('Fuzzy rules - User'!A190="H",'Fuzzy rules - User'!$P$10,IF('Fuzzy rules - User'!A190="VH",'Fuzzy rules - User'!$P$11)))))</f>
        <v>0.85</v>
      </c>
      <c r="B189">
        <f>IF('Fuzzy rules - User'!B190="VS",'Fuzzy rules - User'!$P$14,IF('Fuzzy rules - User'!B190="S",'Fuzzy rules - User'!$P$15,IF('Fuzzy rules - User'!B190="M",'Fuzzy rules - User'!$P$16,IF('Fuzzy rules - User'!B190="D",'Fuzzy rules - User'!$P$17,IF('Fuzzy rules - User'!B190="VD",'Fuzzy rules - User'!$P$18)))))</f>
        <v>0.64999999999999991</v>
      </c>
      <c r="C189">
        <f>IF('Fuzzy rules - User'!C190="SILT",'Fuzzy rules - User'!$P$20,IF('Fuzzy rules - User'!C190="SAND",'Fuzzy rules - User'!$P$21,IF('Fuzzy rules - User'!C190="FG",'Fuzzy rules - User'!$P$22,IF('Fuzzy rules - User'!C190="MG",'Fuzzy rules - User'!$P$23,IF('Fuzzy rules - User'!C190="LG",'Fuzzy rules - User'!$P$24,IF('Fuzzy rules - User'!C190="SS",'Fuzzy rules - User'!$P$25,IF('Fuzzy rules - User'!C190="LS",'Fuzzy rules - User'!$P$26,IF('Fuzzy rules - User'!C190="BO",'Fuzzy rules - User'!$P$27))))))))</f>
        <v>2.5999999999999999E-2</v>
      </c>
      <c r="D189">
        <v>15</v>
      </c>
      <c r="E189">
        <f>IF('Fuzzy rules - User'!D190="High",0.9,IF('Fuzzy rules - User'!D190="Good",0.7,IF('Fuzzy rules - User'!D190="Moderate",0.5,IF('Fuzzy rules - User'!D190="Poor",0.3,IF('Fuzzy rules - User'!D190="Bad",0.1)))))</f>
        <v>0.3</v>
      </c>
    </row>
    <row r="190" spans="1:5" x14ac:dyDescent="0.25">
      <c r="A190">
        <f>IF('Fuzzy rules - User'!A191="VL",'Fuzzy rules - User'!$P$7,IF('Fuzzy rules - User'!A191="L",'Fuzzy rules - User'!$P$8,IF('Fuzzy rules - User'!A191="M",'Fuzzy rules - User'!$P$9,IF('Fuzzy rules - User'!A191="H",'Fuzzy rules - User'!$P$10,IF('Fuzzy rules - User'!A191="VH",'Fuzzy rules - User'!$P$11)))))</f>
        <v>0.85</v>
      </c>
      <c r="B190">
        <f>IF('Fuzzy rules - User'!B191="VS",'Fuzzy rules - User'!$P$14,IF('Fuzzy rules - User'!B191="S",'Fuzzy rules - User'!$P$15,IF('Fuzzy rules - User'!B191="M",'Fuzzy rules - User'!$P$16,IF('Fuzzy rules - User'!B191="D",'Fuzzy rules - User'!$P$17,IF('Fuzzy rules - User'!B191="VD",'Fuzzy rules - User'!$P$18)))))</f>
        <v>0.64999999999999991</v>
      </c>
      <c r="C190">
        <f>IF('Fuzzy rules - User'!C191="SILT",'Fuzzy rules - User'!$P$20,IF('Fuzzy rules - User'!C191="SAND",'Fuzzy rules - User'!$P$21,IF('Fuzzy rules - User'!C191="FG",'Fuzzy rules - User'!$P$22,IF('Fuzzy rules - User'!C191="MG",'Fuzzy rules - User'!$P$23,IF('Fuzzy rules - User'!C191="LG",'Fuzzy rules - User'!$P$24,IF('Fuzzy rules - User'!C191="SS",'Fuzzy rules - User'!$P$25,IF('Fuzzy rules - User'!C191="LS",'Fuzzy rules - User'!$P$26,IF('Fuzzy rules - User'!C191="BO",'Fuzzy rules - User'!$P$27))))))))</f>
        <v>0.03</v>
      </c>
      <c r="D190">
        <v>15</v>
      </c>
      <c r="E190">
        <f>IF('Fuzzy rules - User'!D191="High",0.9,IF('Fuzzy rules - User'!D191="Good",0.7,IF('Fuzzy rules - User'!D191="Moderate",0.5,IF('Fuzzy rules - User'!D191="Poor",0.3,IF('Fuzzy rules - User'!D191="Bad",0.1)))))</f>
        <v>0.3</v>
      </c>
    </row>
    <row r="191" spans="1:5" x14ac:dyDescent="0.25">
      <c r="A191">
        <f>IF('Fuzzy rules - User'!A192="VL",'Fuzzy rules - User'!$P$7,IF('Fuzzy rules - User'!A192="L",'Fuzzy rules - User'!$P$8,IF('Fuzzy rules - User'!A192="M",'Fuzzy rules - User'!$P$9,IF('Fuzzy rules - User'!A192="H",'Fuzzy rules - User'!$P$10,IF('Fuzzy rules - User'!A192="VH",'Fuzzy rules - User'!$P$11)))))</f>
        <v>0.85</v>
      </c>
      <c r="B191">
        <f>IF('Fuzzy rules - User'!B192="VS",'Fuzzy rules - User'!$P$14,IF('Fuzzy rules - User'!B192="S",'Fuzzy rules - User'!$P$15,IF('Fuzzy rules - User'!B192="M",'Fuzzy rules - User'!$P$16,IF('Fuzzy rules - User'!B192="D",'Fuzzy rules - User'!$P$17,IF('Fuzzy rules - User'!B192="VD",'Fuzzy rules - User'!$P$18)))))</f>
        <v>0.64999999999999991</v>
      </c>
      <c r="C191">
        <f>IF('Fuzzy rules - User'!C192="SILT",'Fuzzy rules - User'!$P$20,IF('Fuzzy rules - User'!C192="SAND",'Fuzzy rules - User'!$P$21,IF('Fuzzy rules - User'!C192="FG",'Fuzzy rules - User'!$P$22,IF('Fuzzy rules - User'!C192="MG",'Fuzzy rules - User'!$P$23,IF('Fuzzy rules - User'!C192="LG",'Fuzzy rules - User'!$P$24,IF('Fuzzy rules - User'!C192="SS",'Fuzzy rules - User'!$P$25,IF('Fuzzy rules - User'!C192="LS",'Fuzzy rules - User'!$P$26,IF('Fuzzy rules - User'!C192="BO",'Fuzzy rules - User'!$P$27))))))))</f>
        <v>0.04</v>
      </c>
      <c r="D191">
        <v>15</v>
      </c>
      <c r="E191">
        <f>IF('Fuzzy rules - User'!D192="High",0.9,IF('Fuzzy rules - User'!D192="Good",0.7,IF('Fuzzy rules - User'!D192="Moderate",0.5,IF('Fuzzy rules - User'!D192="Poor",0.3,IF('Fuzzy rules - User'!D192="Bad",0.1)))))</f>
        <v>0.3</v>
      </c>
    </row>
    <row r="192" spans="1:5" x14ac:dyDescent="0.25">
      <c r="A192">
        <f>IF('Fuzzy rules - User'!A193="VL",'Fuzzy rules - User'!$P$7,IF('Fuzzy rules - User'!A193="L",'Fuzzy rules - User'!$P$8,IF('Fuzzy rules - User'!A193="M",'Fuzzy rules - User'!$P$9,IF('Fuzzy rules - User'!A193="H",'Fuzzy rules - User'!$P$10,IF('Fuzzy rules - User'!A193="VH",'Fuzzy rules - User'!$P$11)))))</f>
        <v>0.85</v>
      </c>
      <c r="B192">
        <f>IF('Fuzzy rules - User'!B193="VS",'Fuzzy rules - User'!$P$14,IF('Fuzzy rules - User'!B193="S",'Fuzzy rules - User'!$P$15,IF('Fuzzy rules - User'!B193="M",'Fuzzy rules - User'!$P$16,IF('Fuzzy rules - User'!B193="D",'Fuzzy rules - User'!$P$17,IF('Fuzzy rules - User'!B193="VD",'Fuzzy rules - User'!$P$18)))))</f>
        <v>0.64999999999999991</v>
      </c>
      <c r="C192">
        <f>IF('Fuzzy rules - User'!C193="SILT",'Fuzzy rules - User'!$P$20,IF('Fuzzy rules - User'!C193="SAND",'Fuzzy rules - User'!$P$21,IF('Fuzzy rules - User'!C193="FG",'Fuzzy rules - User'!$P$22,IF('Fuzzy rules - User'!C193="MG",'Fuzzy rules - User'!$P$23,IF('Fuzzy rules - User'!C193="LG",'Fuzzy rules - User'!$P$24,IF('Fuzzy rules - User'!C193="SS",'Fuzzy rules - User'!$P$25,IF('Fuzzy rules - User'!C193="LS",'Fuzzy rules - User'!$P$26,IF('Fuzzy rules - User'!C193="BO",'Fuzzy rules - User'!$P$27))))))))</f>
        <v>0.05</v>
      </c>
      <c r="D192">
        <v>15</v>
      </c>
      <c r="E192">
        <f>IF('Fuzzy rules - User'!D193="High",0.9,IF('Fuzzy rules - User'!D193="Good",0.7,IF('Fuzzy rules - User'!D193="Moderate",0.5,IF('Fuzzy rules - User'!D193="Poor",0.3,IF('Fuzzy rules - User'!D193="Bad",0.1)))))</f>
        <v>0.3</v>
      </c>
    </row>
    <row r="193" spans="1:5" x14ac:dyDescent="0.25">
      <c r="A193">
        <f>IF('Fuzzy rules - User'!A194="VL",'Fuzzy rules - User'!$P$7,IF('Fuzzy rules - User'!A194="L",'Fuzzy rules - User'!$P$8,IF('Fuzzy rules - User'!A194="M",'Fuzzy rules - User'!$P$9,IF('Fuzzy rules - User'!A194="H",'Fuzzy rules - User'!$P$10,IF('Fuzzy rules - User'!A194="VH",'Fuzzy rules - User'!$P$11)))))</f>
        <v>0.85</v>
      </c>
      <c r="B193">
        <f>IF('Fuzzy rules - User'!B194="VS",'Fuzzy rules - User'!$P$14,IF('Fuzzy rules - User'!B194="S",'Fuzzy rules - User'!$P$15,IF('Fuzzy rules - User'!B194="M",'Fuzzy rules - User'!$P$16,IF('Fuzzy rules - User'!B194="D",'Fuzzy rules - User'!$P$17,IF('Fuzzy rules - User'!B194="VD",'Fuzzy rules - User'!$P$18)))))</f>
        <v>0.64999999999999991</v>
      </c>
      <c r="C193">
        <f>IF('Fuzzy rules - User'!C194="SILT",'Fuzzy rules - User'!$P$20,IF('Fuzzy rules - User'!C194="SAND",'Fuzzy rules - User'!$P$21,IF('Fuzzy rules - User'!C194="FG",'Fuzzy rules - User'!$P$22,IF('Fuzzy rules - User'!C194="MG",'Fuzzy rules - User'!$P$23,IF('Fuzzy rules - User'!C194="LG",'Fuzzy rules - User'!$P$24,IF('Fuzzy rules - User'!C194="SS",'Fuzzy rules - User'!$P$25,IF('Fuzzy rules - User'!C194="LS",'Fuzzy rules - User'!$P$26,IF('Fuzzy rules - User'!C194="BO",'Fuzzy rules - User'!$P$27))))))))</f>
        <v>7.0000000000000007E-2</v>
      </c>
      <c r="D193">
        <v>15</v>
      </c>
      <c r="E193">
        <f>IF('Fuzzy rules - User'!D194="High",0.9,IF('Fuzzy rules - User'!D194="Good",0.7,IF('Fuzzy rules - User'!D194="Moderate",0.5,IF('Fuzzy rules - User'!D194="Poor",0.3,IF('Fuzzy rules - User'!D194="Bad",0.1)))))</f>
        <v>0.3</v>
      </c>
    </row>
    <row r="194" spans="1:5" x14ac:dyDescent="0.25">
      <c r="A194">
        <f>IF('Fuzzy rules - User'!A195="VL",'Fuzzy rules - User'!$P$7,IF('Fuzzy rules - User'!A195="L",'Fuzzy rules - User'!$P$8,IF('Fuzzy rules - User'!A195="M",'Fuzzy rules - User'!$P$9,IF('Fuzzy rules - User'!A195="H",'Fuzzy rules - User'!$P$10,IF('Fuzzy rules - User'!A195="VH",'Fuzzy rules - User'!$P$11)))))</f>
        <v>0.85</v>
      </c>
      <c r="B194">
        <f>IF('Fuzzy rules - User'!B195="VS",'Fuzzy rules - User'!$P$14,IF('Fuzzy rules - User'!B195="S",'Fuzzy rules - User'!$P$15,IF('Fuzzy rules - User'!B195="M",'Fuzzy rules - User'!$P$16,IF('Fuzzy rules - User'!B195="D",'Fuzzy rules - User'!$P$17,IF('Fuzzy rules - User'!B195="VD",'Fuzzy rules - User'!$P$18)))))</f>
        <v>0.92500000000000004</v>
      </c>
      <c r="C194">
        <f>IF('Fuzzy rules - User'!C195="SILT",'Fuzzy rules - User'!$P$20,IF('Fuzzy rules - User'!C195="SAND",'Fuzzy rules - User'!$P$21,IF('Fuzzy rules - User'!C195="FG",'Fuzzy rules - User'!$P$22,IF('Fuzzy rules - User'!C195="MG",'Fuzzy rules - User'!$P$23,IF('Fuzzy rules - User'!C195="LG",'Fuzzy rules - User'!$P$24,IF('Fuzzy rules - User'!C195="SS",'Fuzzy rules - User'!$P$25,IF('Fuzzy rules - User'!C195="LS",'Fuzzy rules - User'!$P$26,IF('Fuzzy rules - User'!C195="BO",'Fuzzy rules - User'!$P$27))))))))</f>
        <v>0.02</v>
      </c>
      <c r="D194">
        <v>15</v>
      </c>
      <c r="E194">
        <f>IF('Fuzzy rules - User'!D195="High",0.9,IF('Fuzzy rules - User'!D195="Good",0.7,IF('Fuzzy rules - User'!D195="Moderate",0.5,IF('Fuzzy rules - User'!D195="Poor",0.3,IF('Fuzzy rules - User'!D195="Bad",0.1)))))</f>
        <v>0.3</v>
      </c>
    </row>
    <row r="195" spans="1:5" x14ac:dyDescent="0.25">
      <c r="A195">
        <f>IF('Fuzzy rules - User'!A196="VL",'Fuzzy rules - User'!$P$7,IF('Fuzzy rules - User'!A196="L",'Fuzzy rules - User'!$P$8,IF('Fuzzy rules - User'!A196="M",'Fuzzy rules - User'!$P$9,IF('Fuzzy rules - User'!A196="H",'Fuzzy rules - User'!$P$10,IF('Fuzzy rules - User'!A196="VH",'Fuzzy rules - User'!$P$11)))))</f>
        <v>0.85</v>
      </c>
      <c r="B195">
        <f>IF('Fuzzy rules - User'!B196="VS",'Fuzzy rules - User'!$P$14,IF('Fuzzy rules - User'!B196="S",'Fuzzy rules - User'!$P$15,IF('Fuzzy rules - User'!B196="M",'Fuzzy rules - User'!$P$16,IF('Fuzzy rules - User'!B196="D",'Fuzzy rules - User'!$P$17,IF('Fuzzy rules - User'!B196="VD",'Fuzzy rules - User'!$P$18)))))</f>
        <v>0.92500000000000004</v>
      </c>
      <c r="C195">
        <f>IF('Fuzzy rules - User'!C196="SILT",'Fuzzy rules - User'!$P$20,IF('Fuzzy rules - User'!C196="SAND",'Fuzzy rules - User'!$P$21,IF('Fuzzy rules - User'!C196="FG",'Fuzzy rules - User'!$P$22,IF('Fuzzy rules - User'!C196="MG",'Fuzzy rules - User'!$P$23,IF('Fuzzy rules - User'!C196="LG",'Fuzzy rules - User'!$P$24,IF('Fuzzy rules - User'!C196="SS",'Fuzzy rules - User'!$P$25,IF('Fuzzy rules - User'!C196="LS",'Fuzzy rules - User'!$P$26,IF('Fuzzy rules - User'!C196="BO",'Fuzzy rules - User'!$P$27))))))))</f>
        <v>2.1999999999999999E-2</v>
      </c>
      <c r="D195">
        <v>15</v>
      </c>
      <c r="E195">
        <f>IF('Fuzzy rules - User'!D196="High",0.9,IF('Fuzzy rules - User'!D196="Good",0.7,IF('Fuzzy rules - User'!D196="Moderate",0.5,IF('Fuzzy rules - User'!D196="Poor",0.3,IF('Fuzzy rules - User'!D196="Bad",0.1)))))</f>
        <v>0.3</v>
      </c>
    </row>
    <row r="196" spans="1:5" x14ac:dyDescent="0.25">
      <c r="A196">
        <f>IF('Fuzzy rules - User'!A197="VL",'Fuzzy rules - User'!$P$7,IF('Fuzzy rules - User'!A197="L",'Fuzzy rules - User'!$P$8,IF('Fuzzy rules - User'!A197="M",'Fuzzy rules - User'!$P$9,IF('Fuzzy rules - User'!A197="H",'Fuzzy rules - User'!$P$10,IF('Fuzzy rules - User'!A197="VH",'Fuzzy rules - User'!$P$11)))))</f>
        <v>0.85</v>
      </c>
      <c r="B196">
        <f>IF('Fuzzy rules - User'!B197="VS",'Fuzzy rules - User'!$P$14,IF('Fuzzy rules - User'!B197="S",'Fuzzy rules - User'!$P$15,IF('Fuzzy rules - User'!B197="M",'Fuzzy rules - User'!$P$16,IF('Fuzzy rules - User'!B197="D",'Fuzzy rules - User'!$P$17,IF('Fuzzy rules - User'!B197="VD",'Fuzzy rules - User'!$P$18)))))</f>
        <v>0.92500000000000004</v>
      </c>
      <c r="C196">
        <f>IF('Fuzzy rules - User'!C197="SILT",'Fuzzy rules - User'!$P$20,IF('Fuzzy rules - User'!C197="SAND",'Fuzzy rules - User'!$P$21,IF('Fuzzy rules - User'!C197="FG",'Fuzzy rules - User'!$P$22,IF('Fuzzy rules - User'!C197="MG",'Fuzzy rules - User'!$P$23,IF('Fuzzy rules - User'!C197="LG",'Fuzzy rules - User'!$P$24,IF('Fuzzy rules - User'!C197="SS",'Fuzzy rules - User'!$P$25,IF('Fuzzy rules - User'!C197="LS",'Fuzzy rules - User'!$P$26,IF('Fuzzy rules - User'!C197="BO",'Fuzzy rules - User'!$P$27))))))))</f>
        <v>2.4E-2</v>
      </c>
      <c r="D196">
        <v>15</v>
      </c>
      <c r="E196">
        <f>IF('Fuzzy rules - User'!D197="High",0.9,IF('Fuzzy rules - User'!D197="Good",0.7,IF('Fuzzy rules - User'!D197="Moderate",0.5,IF('Fuzzy rules - User'!D197="Poor",0.3,IF('Fuzzy rules - User'!D197="Bad",0.1)))))</f>
        <v>0.3</v>
      </c>
    </row>
    <row r="197" spans="1:5" x14ac:dyDescent="0.25">
      <c r="A197">
        <f>IF('Fuzzy rules - User'!A198="VL",'Fuzzy rules - User'!$P$7,IF('Fuzzy rules - User'!A198="L",'Fuzzy rules - User'!$P$8,IF('Fuzzy rules - User'!A198="M",'Fuzzy rules - User'!$P$9,IF('Fuzzy rules - User'!A198="H",'Fuzzy rules - User'!$P$10,IF('Fuzzy rules - User'!A198="VH",'Fuzzy rules - User'!$P$11)))))</f>
        <v>0.85</v>
      </c>
      <c r="B197">
        <f>IF('Fuzzy rules - User'!B198="VS",'Fuzzy rules - User'!$P$14,IF('Fuzzy rules - User'!B198="S",'Fuzzy rules - User'!$P$15,IF('Fuzzy rules - User'!B198="M",'Fuzzy rules - User'!$P$16,IF('Fuzzy rules - User'!B198="D",'Fuzzy rules - User'!$P$17,IF('Fuzzy rules - User'!B198="VD",'Fuzzy rules - User'!$P$18)))))</f>
        <v>0.92500000000000004</v>
      </c>
      <c r="C197">
        <f>IF('Fuzzy rules - User'!C198="SILT",'Fuzzy rules - User'!$P$20,IF('Fuzzy rules - User'!C198="SAND",'Fuzzy rules - User'!$P$21,IF('Fuzzy rules - User'!C198="FG",'Fuzzy rules - User'!$P$22,IF('Fuzzy rules - User'!C198="MG",'Fuzzy rules - User'!$P$23,IF('Fuzzy rules - User'!C198="LG",'Fuzzy rules - User'!$P$24,IF('Fuzzy rules - User'!C198="SS",'Fuzzy rules - User'!$P$25,IF('Fuzzy rules - User'!C198="LS",'Fuzzy rules - User'!$P$26,IF('Fuzzy rules - User'!C198="BO",'Fuzzy rules - User'!$P$27))))))))</f>
        <v>2.5999999999999999E-2</v>
      </c>
      <c r="D197">
        <v>15</v>
      </c>
      <c r="E197">
        <f>IF('Fuzzy rules - User'!D198="High",0.9,IF('Fuzzy rules - User'!D198="Good",0.7,IF('Fuzzy rules - User'!D198="Moderate",0.5,IF('Fuzzy rules - User'!D198="Poor",0.3,IF('Fuzzy rules - User'!D198="Bad",0.1)))))</f>
        <v>0.3</v>
      </c>
    </row>
    <row r="198" spans="1:5" x14ac:dyDescent="0.25">
      <c r="A198">
        <f>IF('Fuzzy rules - User'!A199="VL",'Fuzzy rules - User'!$P$7,IF('Fuzzy rules - User'!A199="L",'Fuzzy rules - User'!$P$8,IF('Fuzzy rules - User'!A199="M",'Fuzzy rules - User'!$P$9,IF('Fuzzy rules - User'!A199="H",'Fuzzy rules - User'!$P$10,IF('Fuzzy rules - User'!A199="VH",'Fuzzy rules - User'!$P$11)))))</f>
        <v>0.85</v>
      </c>
      <c r="B198">
        <f>IF('Fuzzy rules - User'!B199="VS",'Fuzzy rules - User'!$P$14,IF('Fuzzy rules - User'!B199="S",'Fuzzy rules - User'!$P$15,IF('Fuzzy rules - User'!B199="M",'Fuzzy rules - User'!$P$16,IF('Fuzzy rules - User'!B199="D",'Fuzzy rules - User'!$P$17,IF('Fuzzy rules - User'!B199="VD",'Fuzzy rules - User'!$P$18)))))</f>
        <v>0.92500000000000004</v>
      </c>
      <c r="C198">
        <f>IF('Fuzzy rules - User'!C199="SILT",'Fuzzy rules - User'!$P$20,IF('Fuzzy rules - User'!C199="SAND",'Fuzzy rules - User'!$P$21,IF('Fuzzy rules - User'!C199="FG",'Fuzzy rules - User'!$P$22,IF('Fuzzy rules - User'!C199="MG",'Fuzzy rules - User'!$P$23,IF('Fuzzy rules - User'!C199="LG",'Fuzzy rules - User'!$P$24,IF('Fuzzy rules - User'!C199="SS",'Fuzzy rules - User'!$P$25,IF('Fuzzy rules - User'!C199="LS",'Fuzzy rules - User'!$P$26,IF('Fuzzy rules - User'!C199="BO",'Fuzzy rules - User'!$P$27))))))))</f>
        <v>0.03</v>
      </c>
      <c r="D198">
        <v>15</v>
      </c>
      <c r="E198">
        <f>IF('Fuzzy rules - User'!D199="High",0.9,IF('Fuzzy rules - User'!D199="Good",0.7,IF('Fuzzy rules - User'!D199="Moderate",0.5,IF('Fuzzy rules - User'!D199="Poor",0.3,IF('Fuzzy rules - User'!D199="Bad",0.1)))))</f>
        <v>0.1</v>
      </c>
    </row>
    <row r="199" spans="1:5" x14ac:dyDescent="0.25">
      <c r="A199">
        <f>IF('Fuzzy rules - User'!A200="VL",'Fuzzy rules - User'!$P$7,IF('Fuzzy rules - User'!A200="L",'Fuzzy rules - User'!$P$8,IF('Fuzzy rules - User'!A200="M",'Fuzzy rules - User'!$P$9,IF('Fuzzy rules - User'!A200="H",'Fuzzy rules - User'!$P$10,IF('Fuzzy rules - User'!A200="VH",'Fuzzy rules - User'!$P$11)))))</f>
        <v>0.85</v>
      </c>
      <c r="B199">
        <f>IF('Fuzzy rules - User'!B200="VS",'Fuzzy rules - User'!$P$14,IF('Fuzzy rules - User'!B200="S",'Fuzzy rules - User'!$P$15,IF('Fuzzy rules - User'!B200="M",'Fuzzy rules - User'!$P$16,IF('Fuzzy rules - User'!B200="D",'Fuzzy rules - User'!$P$17,IF('Fuzzy rules - User'!B200="VD",'Fuzzy rules - User'!$P$18)))))</f>
        <v>0.92500000000000004</v>
      </c>
      <c r="C199">
        <f>IF('Fuzzy rules - User'!C200="SILT",'Fuzzy rules - User'!$P$20,IF('Fuzzy rules - User'!C200="SAND",'Fuzzy rules - User'!$P$21,IF('Fuzzy rules - User'!C200="FG",'Fuzzy rules - User'!$P$22,IF('Fuzzy rules - User'!C200="MG",'Fuzzy rules - User'!$P$23,IF('Fuzzy rules - User'!C200="LG",'Fuzzy rules - User'!$P$24,IF('Fuzzy rules - User'!C200="SS",'Fuzzy rules - User'!$P$25,IF('Fuzzy rules - User'!C200="LS",'Fuzzy rules - User'!$P$26,IF('Fuzzy rules - User'!C200="BO",'Fuzzy rules - User'!$P$27))))))))</f>
        <v>0.04</v>
      </c>
      <c r="D199">
        <v>15</v>
      </c>
      <c r="E199">
        <f>IF('Fuzzy rules - User'!D200="High",0.9,IF('Fuzzy rules - User'!D200="Good",0.7,IF('Fuzzy rules - User'!D200="Moderate",0.5,IF('Fuzzy rules - User'!D200="Poor",0.3,IF('Fuzzy rules - User'!D200="Bad",0.1)))))</f>
        <v>0.1</v>
      </c>
    </row>
    <row r="200" spans="1:5" x14ac:dyDescent="0.25">
      <c r="A200">
        <f>IF('Fuzzy rules - User'!A201="VL",'Fuzzy rules - User'!$P$7,IF('Fuzzy rules - User'!A201="L",'Fuzzy rules - User'!$P$8,IF('Fuzzy rules - User'!A201="M",'Fuzzy rules - User'!$P$9,IF('Fuzzy rules - User'!A201="H",'Fuzzy rules - User'!$P$10,IF('Fuzzy rules - User'!A201="VH",'Fuzzy rules - User'!$P$11)))))</f>
        <v>0.85</v>
      </c>
      <c r="B200">
        <f>IF('Fuzzy rules - User'!B201="VS",'Fuzzy rules - User'!$P$14,IF('Fuzzy rules - User'!B201="S",'Fuzzy rules - User'!$P$15,IF('Fuzzy rules - User'!B201="M",'Fuzzy rules - User'!$P$16,IF('Fuzzy rules - User'!B201="D",'Fuzzy rules - User'!$P$17,IF('Fuzzy rules - User'!B201="VD",'Fuzzy rules - User'!$P$18)))))</f>
        <v>0.92500000000000004</v>
      </c>
      <c r="C200">
        <f>IF('Fuzzy rules - User'!C201="SILT",'Fuzzy rules - User'!$P$20,IF('Fuzzy rules - User'!C201="SAND",'Fuzzy rules - User'!$P$21,IF('Fuzzy rules - User'!C201="FG",'Fuzzy rules - User'!$P$22,IF('Fuzzy rules - User'!C201="MG",'Fuzzy rules - User'!$P$23,IF('Fuzzy rules - User'!C201="LG",'Fuzzy rules - User'!$P$24,IF('Fuzzy rules - User'!C201="SS",'Fuzzy rules - User'!$P$25,IF('Fuzzy rules - User'!C201="LS",'Fuzzy rules - User'!$P$26,IF('Fuzzy rules - User'!C201="BO",'Fuzzy rules - User'!$P$27))))))))</f>
        <v>0.05</v>
      </c>
      <c r="D200">
        <v>15</v>
      </c>
      <c r="E200">
        <f>IF('Fuzzy rules - User'!D201="High",0.9,IF('Fuzzy rules - User'!D201="Good",0.7,IF('Fuzzy rules - User'!D201="Moderate",0.5,IF('Fuzzy rules - User'!D201="Poor",0.3,IF('Fuzzy rules - User'!D201="Bad",0.1)))))</f>
        <v>0.1</v>
      </c>
    </row>
    <row r="201" spans="1:5" x14ac:dyDescent="0.25">
      <c r="A201">
        <f>IF('Fuzzy rules - User'!A202="VL",'Fuzzy rules - User'!$P$7,IF('Fuzzy rules - User'!A202="L",'Fuzzy rules - User'!$P$8,IF('Fuzzy rules - User'!A202="M",'Fuzzy rules - User'!$P$9,IF('Fuzzy rules - User'!A202="H",'Fuzzy rules - User'!$P$10,IF('Fuzzy rules - User'!A202="VH",'Fuzzy rules - User'!$P$11)))))</f>
        <v>0.85</v>
      </c>
      <c r="B201">
        <f>IF('Fuzzy rules - User'!B202="VS",'Fuzzy rules - User'!$P$14,IF('Fuzzy rules - User'!B202="S",'Fuzzy rules - User'!$P$15,IF('Fuzzy rules - User'!B202="M",'Fuzzy rules - User'!$P$16,IF('Fuzzy rules - User'!B202="D",'Fuzzy rules - User'!$P$17,IF('Fuzzy rules - User'!B202="VD",'Fuzzy rules - User'!$P$18)))))</f>
        <v>0.92500000000000004</v>
      </c>
      <c r="C201">
        <f>IF('Fuzzy rules - User'!C202="SILT",'Fuzzy rules - User'!$P$20,IF('Fuzzy rules - User'!C202="SAND",'Fuzzy rules - User'!$P$21,IF('Fuzzy rules - User'!C202="FG",'Fuzzy rules - User'!$P$22,IF('Fuzzy rules - User'!C202="MG",'Fuzzy rules - User'!$P$23,IF('Fuzzy rules - User'!C202="LG",'Fuzzy rules - User'!$P$24,IF('Fuzzy rules - User'!C202="SS",'Fuzzy rules - User'!$P$25,IF('Fuzzy rules - User'!C202="LS",'Fuzzy rules - User'!$P$26,IF('Fuzzy rules - User'!C202="BO",'Fuzzy rules - User'!$P$27))))))))</f>
        <v>7.0000000000000007E-2</v>
      </c>
      <c r="D201">
        <v>15</v>
      </c>
      <c r="E201">
        <f>IF('Fuzzy rules - User'!D202="High",0.9,IF('Fuzzy rules - User'!D202="Good",0.7,IF('Fuzzy rules - User'!D202="Moderate",0.5,IF('Fuzzy rules - User'!D202="Poor",0.3,IF('Fuzzy rules - User'!D202="Bad",0.1)))))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Fuzzy rules - User</vt:lpstr>
      <vt:lpstr>HABFUZZ-ready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2018-10-26T11:31:37Z</dcterms:modified>
</cp:coreProperties>
</file>