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\papers\1st\Random forest regression\"/>
    </mc:Choice>
  </mc:AlternateContent>
  <xr:revisionPtr revIDLastSave="0" documentId="13_ncr:1_{526550A2-DD34-47F5-B36D-081231A53E77}" xr6:coauthVersionLast="36" xr6:coauthVersionMax="36" xr10:uidLastSave="{00000000-0000-0000-0000-000000000000}"/>
  <bookViews>
    <workbookView xWindow="0" yWindow="0" windowWidth="23040" windowHeight="9000" xr2:uid="{47CB45D0-EBC1-43A7-9D1A-D16B05D88F88}"/>
  </bookViews>
  <sheets>
    <sheet name="工作表1" sheetId="1" r:id="rId1"/>
  </sheets>
  <definedNames>
    <definedName name="_xlnm._FilterDatabase" localSheetId="0" hidden="1">工作表1!$A$1:$P$82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J2" i="1" l="1"/>
  <c r="J8" i="1"/>
  <c r="J3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M2" i="1"/>
  <c r="L2" i="1"/>
  <c r="K2" i="1"/>
  <c r="I2" i="1"/>
  <c r="H2" i="1"/>
  <c r="N2" i="1" l="1"/>
  <c r="N66" i="1"/>
  <c r="N18" i="1"/>
  <c r="N73" i="1"/>
  <c r="N65" i="1"/>
  <c r="N49" i="1"/>
  <c r="N41" i="1"/>
  <c r="N9" i="1"/>
  <c r="N80" i="1"/>
  <c r="N72" i="1"/>
  <c r="N64" i="1"/>
  <c r="N56" i="1"/>
  <c r="N48" i="1"/>
  <c r="N40" i="1"/>
  <c r="N32" i="1"/>
  <c r="N24" i="1"/>
  <c r="N16" i="1"/>
  <c r="N8" i="1"/>
  <c r="N74" i="1"/>
  <c r="N42" i="1"/>
  <c r="N25" i="1"/>
  <c r="N79" i="1"/>
  <c r="N71" i="1"/>
  <c r="N63" i="1"/>
  <c r="N55" i="1"/>
  <c r="N47" i="1"/>
  <c r="N39" i="1"/>
  <c r="N31" i="1"/>
  <c r="N23" i="1"/>
  <c r="N15" i="1"/>
  <c r="N7" i="1"/>
  <c r="N58" i="1"/>
  <c r="N10" i="1"/>
  <c r="N17" i="1"/>
  <c r="N78" i="1"/>
  <c r="N70" i="1"/>
  <c r="N62" i="1"/>
  <c r="N54" i="1"/>
  <c r="N46" i="1"/>
  <c r="N38" i="1"/>
  <c r="N30" i="1"/>
  <c r="N22" i="1"/>
  <c r="N14" i="1"/>
  <c r="N6" i="1"/>
  <c r="N50" i="1"/>
  <c r="N81" i="1"/>
  <c r="N77" i="1"/>
  <c r="N69" i="1"/>
  <c r="N61" i="1"/>
  <c r="N53" i="1"/>
  <c r="N45" i="1"/>
  <c r="N37" i="1"/>
  <c r="N29" i="1"/>
  <c r="N21" i="1"/>
  <c r="N13" i="1"/>
  <c r="N5" i="1"/>
  <c r="N26" i="1"/>
  <c r="N33" i="1"/>
  <c r="N76" i="1"/>
  <c r="N68" i="1"/>
  <c r="N60" i="1"/>
  <c r="N52" i="1"/>
  <c r="N44" i="1"/>
  <c r="N36" i="1"/>
  <c r="N28" i="1"/>
  <c r="N20" i="1"/>
  <c r="N12" i="1"/>
  <c r="N4" i="1"/>
  <c r="N82" i="1"/>
  <c r="N34" i="1"/>
  <c r="N57" i="1"/>
  <c r="N75" i="1"/>
  <c r="N67" i="1"/>
  <c r="N59" i="1"/>
  <c r="N51" i="1"/>
  <c r="N43" i="1"/>
  <c r="N35" i="1"/>
  <c r="N27" i="1"/>
  <c r="N19" i="1"/>
  <c r="N11" i="1"/>
  <c r="N3" i="1"/>
</calcChain>
</file>

<file path=xl/sharedStrings.xml><?xml version="1.0" encoding="utf-8"?>
<sst xmlns="http://schemas.openxmlformats.org/spreadsheetml/2006/main" count="16" uniqueCount="16">
  <si>
    <t>No.</t>
  </si>
  <si>
    <t>Ton</t>
  </si>
  <si>
    <t>Toff</t>
  </si>
  <si>
    <t>LV</t>
  </si>
  <si>
    <t>WT</t>
  </si>
  <si>
    <t>Inlet_Diameter</t>
  </si>
  <si>
    <t>Outlet_Diameter</t>
  </si>
  <si>
    <t>Ton_norm</t>
  </si>
  <si>
    <t>Toff_norm</t>
  </si>
  <si>
    <t>LV_norm</t>
  </si>
  <si>
    <t>WT_norm</t>
  </si>
  <si>
    <t>Inlet_Diameter_norm</t>
  </si>
  <si>
    <t>Outlet_Diameter_norm</t>
  </si>
  <si>
    <t>D_norm</t>
  </si>
  <si>
    <t>Energy</t>
  </si>
  <si>
    <t>Energy_norm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</si>
</sst>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65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64" fontId="2" fillId="0" borderId="0" xfId="0" applyNumberFormat="1" applyFont="1"/>
    <xf numFmtId="165" fontId="2" fillId="0" borderId="0" xfId="0" applyNumberFormat="1" applyFont="1"/>
    <xf numFmtId="165" fontId="1" fillId="4" borderId="0" xfId="0" applyNumberFormat="1" applyFont="1" applyFill="1"/>
    <xf numFmtId="0" fontId="2" fillId="4" borderId="0" xfId="0" applyFont="1" applyFill="1"/>
    <xf numFmtId="164" fontId="2" fillId="4" borderId="0" xfId="0" applyNumberFormat="1" applyFont="1" applyFill="1"/>
    <xf numFmtId="165" fontId="2" fillId="4" borderId="0" xfId="0" applyNumberFormat="1" applyFont="1" applyFill="1"/>
    <xf numFmtId="165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1FF8-5115-44C1-B369-44E6771B506B}">
  <dimension ref="A1:R85"/>
  <sheetViews>
    <sheetView tabSelected="1" workbookViewId="0">
      <selection activeCell="P2" sqref="P2"/>
    </sheetView>
  </sheetViews>
  <sheetFormatPr defaultRowHeight="15.6" x14ac:dyDescent="0.3"/>
  <cols>
    <col min="1" max="1" width="4.59765625" customWidth="1"/>
    <col min="2" max="2" width="5.5" customWidth="1"/>
    <col min="3" max="3" width="6" customWidth="1"/>
    <col min="4" max="4" width="5.69921875" customWidth="1"/>
    <col min="5" max="5" width="6.3984375" customWidth="1"/>
    <col min="6" max="6" width="15.5" customWidth="1"/>
    <col min="7" max="7" width="15.59765625" customWidth="1"/>
    <col min="8" max="8" width="11.69921875" customWidth="1"/>
    <col min="9" max="10" width="10.69921875" customWidth="1"/>
    <col min="12" max="12" width="10.5" customWidth="1"/>
    <col min="13" max="13" width="9.8984375" customWidth="1"/>
    <col min="14" max="14" width="11.59765625" customWidth="1"/>
    <col min="15" max="15" width="8.3984375" customWidth="1"/>
    <col min="16" max="16" width="14" customWidth="1"/>
    <col min="18" max="18" width="13" customWidth="1"/>
  </cols>
  <sheetData>
    <row r="1" spans="1:18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</row>
    <row r="2" spans="1:18" x14ac:dyDescent="0.3">
      <c r="A2" s="3">
        <v>1</v>
      </c>
      <c r="B2" s="3">
        <v>10</v>
      </c>
      <c r="C2" s="3">
        <v>20</v>
      </c>
      <c r="D2" s="7">
        <v>1</v>
      </c>
      <c r="E2" s="7">
        <v>0.5</v>
      </c>
      <c r="F2" s="2">
        <v>403.76429058580317</v>
      </c>
      <c r="G2" s="2">
        <v>321.354472346281</v>
      </c>
      <c r="H2" s="8">
        <f t="shared" ref="H2:H33" si="0">(B2-4)/(18-4)</f>
        <v>0.42857142857142855</v>
      </c>
      <c r="I2" s="8">
        <f t="shared" ref="I2:I33" si="1">(C2-8)/(36-8)</f>
        <v>0.42857142857142855</v>
      </c>
      <c r="J2" s="8">
        <f t="shared" ref="J2:J33" si="2">(D2-0.5)/(2-0.5)</f>
        <v>0.33333333333333331</v>
      </c>
      <c r="K2" s="8">
        <f t="shared" ref="K2:K33" si="3">(E2-0.2)/(0.9-0.2)</f>
        <v>0.4285714285714286</v>
      </c>
      <c r="L2" s="8">
        <f t="shared" ref="L2:L33" si="4">(F2-300)/((MAX($F$2:$F$82)-300))</f>
        <v>0.54829447646752838</v>
      </c>
      <c r="M2" s="8">
        <f t="shared" ref="M2:M33" si="5">(G2-300)/((MAX($G$2:$G$82)-300))</f>
        <v>0.35939498639492912</v>
      </c>
      <c r="N2" s="8">
        <f t="shared" ref="N2:N33" si="6">AVERAGE(L2:M2)</f>
        <v>0.45384473143122872</v>
      </c>
      <c r="O2">
        <f>B2*D2*E2</f>
        <v>5</v>
      </c>
      <c r="P2" s="2">
        <f>(O2-0.4)/(32.4-0.4)</f>
        <v>0.14374999999999999</v>
      </c>
      <c r="Q2">
        <f>4*0.5*0.2</f>
        <v>0.4</v>
      </c>
      <c r="R2">
        <f>18*2*0.9</f>
        <v>32.4</v>
      </c>
    </row>
    <row r="3" spans="1:18" x14ac:dyDescent="0.3">
      <c r="A3" s="3">
        <v>2</v>
      </c>
      <c r="B3" s="3">
        <v>15</v>
      </c>
      <c r="C3" s="3">
        <v>10</v>
      </c>
      <c r="D3" s="7">
        <v>1.5</v>
      </c>
      <c r="E3" s="7">
        <v>0.3</v>
      </c>
      <c r="F3" s="2">
        <v>448.95631657743297</v>
      </c>
      <c r="G3" s="2">
        <v>340.0800764931443</v>
      </c>
      <c r="H3" s="8">
        <f t="shared" si="0"/>
        <v>0.7857142857142857</v>
      </c>
      <c r="I3" s="8">
        <f t="shared" si="1"/>
        <v>7.1428571428571425E-2</v>
      </c>
      <c r="J3" s="8">
        <f t="shared" si="2"/>
        <v>0.66666666666666663</v>
      </c>
      <c r="K3" s="8">
        <f t="shared" si="3"/>
        <v>0.14285714285714282</v>
      </c>
      <c r="L3" s="8">
        <f t="shared" si="4"/>
        <v>0.78709086867239875</v>
      </c>
      <c r="M3" s="8">
        <f t="shared" si="5"/>
        <v>0.67454621740957943</v>
      </c>
      <c r="N3" s="8">
        <f t="shared" si="6"/>
        <v>0.73081854304098903</v>
      </c>
      <c r="O3">
        <f t="shared" ref="O3:O66" si="7">B3*D3*E3</f>
        <v>6.75</v>
      </c>
      <c r="P3" s="2">
        <f t="shared" ref="P3:P66" si="8">(O3-0.4)/(32.4-0.4)</f>
        <v>0.19843749999999999</v>
      </c>
    </row>
    <row r="4" spans="1:18" x14ac:dyDescent="0.3">
      <c r="A4" s="3">
        <v>3</v>
      </c>
      <c r="B4" s="3">
        <v>5</v>
      </c>
      <c r="C4" s="3">
        <v>20</v>
      </c>
      <c r="D4" s="7">
        <v>1.5</v>
      </c>
      <c r="E4" s="7">
        <v>0.7</v>
      </c>
      <c r="F4" s="2">
        <v>390.7487668393793</v>
      </c>
      <c r="G4" s="2">
        <v>335.23017468974865</v>
      </c>
      <c r="H4" s="8">
        <f t="shared" si="0"/>
        <v>7.1428571428571425E-2</v>
      </c>
      <c r="I4" s="8">
        <f t="shared" si="1"/>
        <v>0.42857142857142855</v>
      </c>
      <c r="J4" s="8">
        <f t="shared" si="2"/>
        <v>0.66666666666666663</v>
      </c>
      <c r="K4" s="8">
        <f t="shared" si="3"/>
        <v>0.7142857142857143</v>
      </c>
      <c r="L4" s="8">
        <f t="shared" si="4"/>
        <v>0.4795199516458597</v>
      </c>
      <c r="M4" s="8">
        <f t="shared" si="5"/>
        <v>0.59292254793260069</v>
      </c>
      <c r="N4" s="8">
        <f t="shared" si="6"/>
        <v>0.53622124978923025</v>
      </c>
      <c r="O4">
        <f t="shared" si="7"/>
        <v>5.25</v>
      </c>
      <c r="P4" s="2">
        <f t="shared" si="8"/>
        <v>0.15156249999999999</v>
      </c>
    </row>
    <row r="5" spans="1:18" x14ac:dyDescent="0.3">
      <c r="A5" s="3">
        <v>4</v>
      </c>
      <c r="B5" s="3">
        <v>15</v>
      </c>
      <c r="C5" s="3">
        <v>30</v>
      </c>
      <c r="D5" s="7">
        <v>1</v>
      </c>
      <c r="E5" s="7">
        <v>0.5</v>
      </c>
      <c r="F5" s="2">
        <v>395.53819648502127</v>
      </c>
      <c r="G5" s="2">
        <v>337.14712282233563</v>
      </c>
      <c r="H5" s="8">
        <f t="shared" si="0"/>
        <v>0.7857142857142857</v>
      </c>
      <c r="I5" s="8">
        <f t="shared" si="1"/>
        <v>0.7857142857142857</v>
      </c>
      <c r="J5" s="8">
        <f t="shared" si="2"/>
        <v>0.33333333333333331</v>
      </c>
      <c r="K5" s="8">
        <f t="shared" si="3"/>
        <v>0.4285714285714286</v>
      </c>
      <c r="L5" s="8">
        <f t="shared" si="4"/>
        <v>0.50482748090578233</v>
      </c>
      <c r="M5" s="8">
        <f t="shared" si="5"/>
        <v>0.62518471469837733</v>
      </c>
      <c r="N5" s="8">
        <f t="shared" si="6"/>
        <v>0.56500609780207989</v>
      </c>
      <c r="O5">
        <f t="shared" si="7"/>
        <v>7.5</v>
      </c>
      <c r="P5" s="2">
        <f t="shared" si="8"/>
        <v>0.22187499999999999</v>
      </c>
    </row>
    <row r="6" spans="1:18" x14ac:dyDescent="0.3">
      <c r="A6" s="3">
        <v>5</v>
      </c>
      <c r="B6" s="3">
        <v>15</v>
      </c>
      <c r="C6" s="3">
        <v>30</v>
      </c>
      <c r="D6" s="7">
        <v>1.5</v>
      </c>
      <c r="E6" s="7">
        <v>0.7</v>
      </c>
      <c r="F6" s="2">
        <v>429.93332064337699</v>
      </c>
      <c r="G6" s="2">
        <v>349.44405619610893</v>
      </c>
      <c r="H6" s="8">
        <f t="shared" si="0"/>
        <v>0.7857142857142857</v>
      </c>
      <c r="I6" s="8">
        <f t="shared" si="1"/>
        <v>0.7857142857142857</v>
      </c>
      <c r="J6" s="8">
        <f t="shared" si="2"/>
        <v>0.66666666666666663</v>
      </c>
      <c r="K6" s="8">
        <f t="shared" si="3"/>
        <v>0.7142857142857143</v>
      </c>
      <c r="L6" s="8">
        <f t="shared" si="4"/>
        <v>0.68657263125542956</v>
      </c>
      <c r="M6" s="8">
        <f t="shared" si="5"/>
        <v>0.83214165237875404</v>
      </c>
      <c r="N6" s="8">
        <f t="shared" si="6"/>
        <v>0.7593571418170918</v>
      </c>
      <c r="O6">
        <f t="shared" si="7"/>
        <v>15.749999999999998</v>
      </c>
      <c r="P6" s="2">
        <f t="shared" si="8"/>
        <v>0.47968749999999993</v>
      </c>
    </row>
    <row r="7" spans="1:18" x14ac:dyDescent="0.3">
      <c r="A7" s="3">
        <v>6</v>
      </c>
      <c r="B7" s="3">
        <v>15</v>
      </c>
      <c r="C7" s="3">
        <v>20</v>
      </c>
      <c r="D7" s="7">
        <v>1</v>
      </c>
      <c r="E7" s="7">
        <v>0.7</v>
      </c>
      <c r="F7" s="2">
        <v>409.35974666800399</v>
      </c>
      <c r="G7" s="2">
        <v>347.71056931105392</v>
      </c>
      <c r="H7" s="8">
        <f t="shared" si="0"/>
        <v>0.7857142857142857</v>
      </c>
      <c r="I7" s="8">
        <f t="shared" si="1"/>
        <v>0.42857142857142855</v>
      </c>
      <c r="J7" s="8">
        <f t="shared" si="2"/>
        <v>0.33333333333333331</v>
      </c>
      <c r="K7" s="8">
        <f t="shared" si="3"/>
        <v>0.7142857142857143</v>
      </c>
      <c r="L7" s="8">
        <f t="shared" si="4"/>
        <v>0.5778610802178854</v>
      </c>
      <c r="M7" s="8">
        <f t="shared" si="5"/>
        <v>0.80296713168034706</v>
      </c>
      <c r="N7" s="8">
        <f t="shared" si="6"/>
        <v>0.69041410594911623</v>
      </c>
      <c r="O7">
        <f t="shared" si="7"/>
        <v>10.5</v>
      </c>
      <c r="P7" s="2">
        <f t="shared" si="8"/>
        <v>0.31562499999999999</v>
      </c>
    </row>
    <row r="8" spans="1:18" x14ac:dyDescent="0.3">
      <c r="A8" s="3">
        <v>7</v>
      </c>
      <c r="B8" s="3">
        <v>5</v>
      </c>
      <c r="C8" s="3">
        <v>30</v>
      </c>
      <c r="D8" s="7">
        <v>0.5</v>
      </c>
      <c r="E8" s="7">
        <v>0.3</v>
      </c>
      <c r="F8" s="2">
        <v>369.2660854274223</v>
      </c>
      <c r="G8" s="2">
        <v>331.52435054279232</v>
      </c>
      <c r="H8" s="8">
        <f t="shared" si="0"/>
        <v>7.1428571428571425E-2</v>
      </c>
      <c r="I8" s="8">
        <f t="shared" si="1"/>
        <v>0.7857142857142857</v>
      </c>
      <c r="J8" s="8">
        <f t="shared" si="2"/>
        <v>0</v>
      </c>
      <c r="K8" s="8">
        <f t="shared" si="3"/>
        <v>0.14285714285714282</v>
      </c>
      <c r="L8" s="8">
        <f t="shared" si="4"/>
        <v>0.36600464217484574</v>
      </c>
      <c r="M8" s="8">
        <f t="shared" si="5"/>
        <v>0.53055366345349908</v>
      </c>
      <c r="N8" s="8">
        <f t="shared" si="6"/>
        <v>0.44827915281417241</v>
      </c>
      <c r="O8">
        <f t="shared" si="7"/>
        <v>0.75</v>
      </c>
      <c r="P8" s="2">
        <f t="shared" si="8"/>
        <v>1.0937499999999999E-2</v>
      </c>
    </row>
    <row r="9" spans="1:18" x14ac:dyDescent="0.3">
      <c r="A9" s="3">
        <v>8</v>
      </c>
      <c r="B9" s="3">
        <v>15</v>
      </c>
      <c r="C9" s="3">
        <v>20</v>
      </c>
      <c r="D9" s="7">
        <v>1.5</v>
      </c>
      <c r="E9" s="7">
        <v>0.3</v>
      </c>
      <c r="F9" s="2">
        <v>392.04537179319817</v>
      </c>
      <c r="G9" s="2">
        <v>338.0474396864555</v>
      </c>
      <c r="H9" s="8">
        <f t="shared" si="0"/>
        <v>0.7857142857142857</v>
      </c>
      <c r="I9" s="8">
        <f t="shared" si="1"/>
        <v>0.42857142857142855</v>
      </c>
      <c r="J9" s="8">
        <f t="shared" si="2"/>
        <v>0.66666666666666663</v>
      </c>
      <c r="K9" s="8">
        <f t="shared" si="3"/>
        <v>0.14285714285714282</v>
      </c>
      <c r="L9" s="8">
        <f t="shared" si="4"/>
        <v>0.48637126176734569</v>
      </c>
      <c r="M9" s="8">
        <f t="shared" si="5"/>
        <v>0.64033701450164726</v>
      </c>
      <c r="N9" s="8">
        <f t="shared" si="6"/>
        <v>0.56335413813449642</v>
      </c>
      <c r="O9">
        <f t="shared" si="7"/>
        <v>6.75</v>
      </c>
      <c r="P9" s="2">
        <f t="shared" si="8"/>
        <v>0.19843749999999999</v>
      </c>
    </row>
    <row r="10" spans="1:18" x14ac:dyDescent="0.3">
      <c r="A10" s="3">
        <v>9</v>
      </c>
      <c r="B10" s="3">
        <v>10</v>
      </c>
      <c r="C10" s="3">
        <v>20</v>
      </c>
      <c r="D10" s="7">
        <v>0.5</v>
      </c>
      <c r="E10" s="7">
        <v>0.5</v>
      </c>
      <c r="F10" s="2">
        <v>363.93179738534769</v>
      </c>
      <c r="G10" s="2">
        <v>332.0705843596333</v>
      </c>
      <c r="H10" s="8">
        <f t="shared" si="0"/>
        <v>0.42857142857142855</v>
      </c>
      <c r="I10" s="8">
        <f t="shared" si="1"/>
        <v>0.42857142857142855</v>
      </c>
      <c r="J10" s="8">
        <f t="shared" si="2"/>
        <v>0</v>
      </c>
      <c r="K10" s="8">
        <f t="shared" si="3"/>
        <v>0.4285714285714286</v>
      </c>
      <c r="L10" s="8">
        <f t="shared" si="4"/>
        <v>0.337818060328196</v>
      </c>
      <c r="M10" s="8">
        <f t="shared" si="5"/>
        <v>0.53974675855735466</v>
      </c>
      <c r="N10" s="8">
        <f t="shared" si="6"/>
        <v>0.43878240944277536</v>
      </c>
      <c r="O10">
        <f t="shared" si="7"/>
        <v>2.5</v>
      </c>
      <c r="P10" s="2">
        <f t="shared" si="8"/>
        <v>6.5625000000000003E-2</v>
      </c>
    </row>
    <row r="11" spans="1:18" x14ac:dyDescent="0.3">
      <c r="A11" s="3">
        <v>10</v>
      </c>
      <c r="B11" s="3">
        <v>10</v>
      </c>
      <c r="C11" s="3">
        <v>20</v>
      </c>
      <c r="D11" s="7">
        <v>1.5</v>
      </c>
      <c r="E11" s="7">
        <v>0.3</v>
      </c>
      <c r="F11" s="2">
        <v>361.94748943828523</v>
      </c>
      <c r="G11" s="2">
        <v>329.32692091108248</v>
      </c>
      <c r="H11" s="8">
        <f t="shared" si="0"/>
        <v>0.42857142857142855</v>
      </c>
      <c r="I11" s="8">
        <f t="shared" si="1"/>
        <v>0.42857142857142855</v>
      </c>
      <c r="J11" s="8">
        <f t="shared" si="2"/>
        <v>0.66666666666666663</v>
      </c>
      <c r="K11" s="8">
        <f t="shared" si="3"/>
        <v>0.14285714285714282</v>
      </c>
      <c r="L11" s="8">
        <f t="shared" si="4"/>
        <v>0.32733290131209586</v>
      </c>
      <c r="M11" s="8">
        <f t="shared" si="5"/>
        <v>0.49357100334437631</v>
      </c>
      <c r="N11" s="8">
        <f t="shared" si="6"/>
        <v>0.41045195232823606</v>
      </c>
      <c r="O11">
        <f t="shared" si="7"/>
        <v>4.5</v>
      </c>
      <c r="P11" s="2">
        <f t="shared" si="8"/>
        <v>0.12812499999999999</v>
      </c>
    </row>
    <row r="12" spans="1:18" x14ac:dyDescent="0.3">
      <c r="A12" s="3">
        <v>11</v>
      </c>
      <c r="B12" s="3">
        <v>10</v>
      </c>
      <c r="C12" s="3">
        <v>10</v>
      </c>
      <c r="D12" s="7">
        <v>0.5</v>
      </c>
      <c r="E12" s="7">
        <v>0.7</v>
      </c>
      <c r="F12" s="2">
        <v>400.5488353569811</v>
      </c>
      <c r="G12" s="2">
        <v>340.52917457467674</v>
      </c>
      <c r="H12" s="8">
        <f t="shared" si="0"/>
        <v>0.42857142857142855</v>
      </c>
      <c r="I12" s="8">
        <f t="shared" si="1"/>
        <v>7.1428571428571425E-2</v>
      </c>
      <c r="J12" s="8">
        <f t="shared" si="2"/>
        <v>0</v>
      </c>
      <c r="K12" s="8">
        <f t="shared" si="3"/>
        <v>0.7142857142857143</v>
      </c>
      <c r="L12" s="8">
        <f t="shared" si="4"/>
        <v>0.53130388817035379</v>
      </c>
      <c r="M12" s="8">
        <f t="shared" si="5"/>
        <v>0.68210452165072588</v>
      </c>
      <c r="N12" s="8">
        <f t="shared" si="6"/>
        <v>0.60670420491053978</v>
      </c>
      <c r="O12">
        <f t="shared" si="7"/>
        <v>3.5</v>
      </c>
      <c r="P12" s="2">
        <f t="shared" si="8"/>
        <v>9.6875000000000003E-2</v>
      </c>
    </row>
    <row r="13" spans="1:18" x14ac:dyDescent="0.3">
      <c r="A13" s="3">
        <v>12</v>
      </c>
      <c r="B13" s="3">
        <v>5</v>
      </c>
      <c r="C13" s="3">
        <v>10</v>
      </c>
      <c r="D13" s="7">
        <v>0.5</v>
      </c>
      <c r="E13" s="7">
        <v>0.7</v>
      </c>
      <c r="F13" s="2">
        <v>376.79051599095698</v>
      </c>
      <c r="G13" s="2">
        <v>332.61780032559483</v>
      </c>
      <c r="H13" s="8">
        <f t="shared" si="0"/>
        <v>7.1428571428571425E-2</v>
      </c>
      <c r="I13" s="8">
        <f t="shared" si="1"/>
        <v>7.1428571428571425E-2</v>
      </c>
      <c r="J13" s="8">
        <f t="shared" si="2"/>
        <v>0</v>
      </c>
      <c r="K13" s="8">
        <f t="shared" si="3"/>
        <v>0.7142857142857143</v>
      </c>
      <c r="L13" s="8">
        <f t="shared" si="4"/>
        <v>0.40576402079400603</v>
      </c>
      <c r="M13" s="8">
        <f t="shared" si="5"/>
        <v>0.54895638319488782</v>
      </c>
      <c r="N13" s="8">
        <f t="shared" si="6"/>
        <v>0.47736020199444695</v>
      </c>
      <c r="O13">
        <f t="shared" si="7"/>
        <v>1.75</v>
      </c>
      <c r="P13" s="2">
        <f t="shared" si="8"/>
        <v>4.2187500000000003E-2</v>
      </c>
    </row>
    <row r="14" spans="1:18" x14ac:dyDescent="0.3">
      <c r="A14" s="3">
        <v>13</v>
      </c>
      <c r="B14" s="3">
        <v>10</v>
      </c>
      <c r="C14" s="3">
        <v>30</v>
      </c>
      <c r="D14" s="7">
        <v>1.5</v>
      </c>
      <c r="E14" s="7">
        <v>0.7</v>
      </c>
      <c r="F14" s="2">
        <v>403.57420085228398</v>
      </c>
      <c r="G14" s="2">
        <v>340.27032693750306</v>
      </c>
      <c r="H14" s="8">
        <f t="shared" si="0"/>
        <v>0.42857142857142855</v>
      </c>
      <c r="I14" s="8">
        <f t="shared" si="1"/>
        <v>0.7857142857142857</v>
      </c>
      <c r="J14" s="8">
        <f t="shared" si="2"/>
        <v>0.66666666666666663</v>
      </c>
      <c r="K14" s="8">
        <f t="shared" si="3"/>
        <v>0.7142857142857143</v>
      </c>
      <c r="L14" s="8">
        <f t="shared" si="4"/>
        <v>0.54729003505195706</v>
      </c>
      <c r="M14" s="8">
        <f t="shared" si="5"/>
        <v>0.67774812541054452</v>
      </c>
      <c r="N14" s="8">
        <f t="shared" si="6"/>
        <v>0.61251908023125079</v>
      </c>
      <c r="O14">
        <f t="shared" si="7"/>
        <v>10.5</v>
      </c>
      <c r="P14" s="2">
        <f t="shared" si="8"/>
        <v>0.31562499999999999</v>
      </c>
    </row>
    <row r="15" spans="1:18" x14ac:dyDescent="0.3">
      <c r="A15" s="3">
        <v>14</v>
      </c>
      <c r="B15" s="3">
        <v>5</v>
      </c>
      <c r="C15" s="3">
        <v>20</v>
      </c>
      <c r="D15" s="7">
        <v>0.5</v>
      </c>
      <c r="E15" s="7">
        <v>0.7</v>
      </c>
      <c r="F15" s="2">
        <v>376.38395188804299</v>
      </c>
      <c r="G15" s="2">
        <v>322.92779377017627</v>
      </c>
      <c r="H15" s="8">
        <f t="shared" si="0"/>
        <v>7.1428571428571425E-2</v>
      </c>
      <c r="I15" s="8">
        <f t="shared" si="1"/>
        <v>0.42857142857142855</v>
      </c>
      <c r="J15" s="8">
        <f t="shared" si="2"/>
        <v>0</v>
      </c>
      <c r="K15" s="8">
        <f t="shared" si="3"/>
        <v>0.7142857142857143</v>
      </c>
      <c r="L15" s="8">
        <f t="shared" si="4"/>
        <v>0.40361572053869432</v>
      </c>
      <c r="M15" s="8">
        <f t="shared" si="5"/>
        <v>0.38587392825621863</v>
      </c>
      <c r="N15" s="8">
        <f t="shared" si="6"/>
        <v>0.39474482439745651</v>
      </c>
      <c r="O15">
        <f t="shared" si="7"/>
        <v>1.75</v>
      </c>
      <c r="P15" s="2">
        <f t="shared" si="8"/>
        <v>4.2187500000000003E-2</v>
      </c>
    </row>
    <row r="16" spans="1:18" x14ac:dyDescent="0.3">
      <c r="A16" s="3">
        <v>15</v>
      </c>
      <c r="B16" s="3">
        <v>10</v>
      </c>
      <c r="C16" s="3">
        <v>30</v>
      </c>
      <c r="D16" s="7">
        <v>1</v>
      </c>
      <c r="E16" s="7">
        <v>0.5</v>
      </c>
      <c r="F16" s="2">
        <v>371.58286973827001</v>
      </c>
      <c r="G16" s="2">
        <v>322.255628948403</v>
      </c>
      <c r="H16" s="8">
        <f t="shared" si="0"/>
        <v>0.42857142857142855</v>
      </c>
      <c r="I16" s="8">
        <f t="shared" si="1"/>
        <v>0.7857142857142857</v>
      </c>
      <c r="J16" s="8">
        <f t="shared" si="2"/>
        <v>0.33333333333333331</v>
      </c>
      <c r="K16" s="8">
        <f t="shared" si="3"/>
        <v>0.4285714285714286</v>
      </c>
      <c r="L16" s="8">
        <f t="shared" si="4"/>
        <v>0.37824661900168127</v>
      </c>
      <c r="M16" s="8">
        <f t="shared" si="5"/>
        <v>0.37456141895797679</v>
      </c>
      <c r="N16" s="8">
        <f t="shared" si="6"/>
        <v>0.376404018979829</v>
      </c>
      <c r="O16">
        <f t="shared" si="7"/>
        <v>5</v>
      </c>
      <c r="P16" s="2">
        <f t="shared" si="8"/>
        <v>0.14374999999999999</v>
      </c>
    </row>
    <row r="17" spans="1:16" x14ac:dyDescent="0.3">
      <c r="A17" s="3">
        <v>16</v>
      </c>
      <c r="B17" s="3">
        <v>5</v>
      </c>
      <c r="C17" s="3">
        <v>10</v>
      </c>
      <c r="D17" s="7">
        <v>1</v>
      </c>
      <c r="E17" s="7">
        <v>0.5</v>
      </c>
      <c r="F17" s="2">
        <v>402.64685519848621</v>
      </c>
      <c r="G17" s="2">
        <v>333.89574795272375</v>
      </c>
      <c r="H17" s="8">
        <f t="shared" si="0"/>
        <v>7.1428571428571425E-2</v>
      </c>
      <c r="I17" s="8">
        <f t="shared" si="1"/>
        <v>7.1428571428571425E-2</v>
      </c>
      <c r="J17" s="8">
        <f t="shared" si="2"/>
        <v>0.33333333333333331</v>
      </c>
      <c r="K17" s="8">
        <f t="shared" si="3"/>
        <v>0.4285714285714286</v>
      </c>
      <c r="L17" s="8">
        <f t="shared" si="4"/>
        <v>0.54238990518181607</v>
      </c>
      <c r="M17" s="8">
        <f t="shared" si="5"/>
        <v>0.57046419488967881</v>
      </c>
      <c r="N17" s="8">
        <f t="shared" si="6"/>
        <v>0.55642705003574744</v>
      </c>
      <c r="O17">
        <f t="shared" si="7"/>
        <v>2.5</v>
      </c>
      <c r="P17" s="2">
        <f t="shared" si="8"/>
        <v>6.5625000000000003E-2</v>
      </c>
    </row>
    <row r="18" spans="1:16" x14ac:dyDescent="0.3">
      <c r="A18" s="3">
        <v>17</v>
      </c>
      <c r="B18" s="3">
        <v>10</v>
      </c>
      <c r="C18" s="3">
        <v>10</v>
      </c>
      <c r="D18" s="7">
        <v>0.5</v>
      </c>
      <c r="E18" s="7">
        <v>0.5</v>
      </c>
      <c r="F18" s="2">
        <v>389.65512302667088</v>
      </c>
      <c r="G18" s="2">
        <v>344.04134920787192</v>
      </c>
      <c r="H18" s="8">
        <f t="shared" si="0"/>
        <v>0.42857142857142855</v>
      </c>
      <c r="I18" s="8">
        <f t="shared" si="1"/>
        <v>7.1428571428571425E-2</v>
      </c>
      <c r="J18" s="8">
        <f t="shared" si="2"/>
        <v>0</v>
      </c>
      <c r="K18" s="8">
        <f t="shared" si="3"/>
        <v>0.4285714285714286</v>
      </c>
      <c r="L18" s="8">
        <f t="shared" si="4"/>
        <v>0.47374109594949593</v>
      </c>
      <c r="M18" s="8">
        <f t="shared" si="5"/>
        <v>0.74121429191548382</v>
      </c>
      <c r="N18" s="8">
        <f t="shared" si="6"/>
        <v>0.60747769393248985</v>
      </c>
      <c r="O18">
        <f t="shared" si="7"/>
        <v>2.5</v>
      </c>
      <c r="P18" s="2">
        <f t="shared" si="8"/>
        <v>6.5625000000000003E-2</v>
      </c>
    </row>
    <row r="19" spans="1:16" x14ac:dyDescent="0.3">
      <c r="A19" s="3">
        <v>18</v>
      </c>
      <c r="B19" s="3">
        <v>15</v>
      </c>
      <c r="C19" s="3">
        <v>10</v>
      </c>
      <c r="D19" s="7">
        <v>1</v>
      </c>
      <c r="E19" s="7">
        <v>0.3</v>
      </c>
      <c r="F19" s="2">
        <v>383.40245531753555</v>
      </c>
      <c r="G19" s="2">
        <v>336.31080254099146</v>
      </c>
      <c r="H19" s="8">
        <f t="shared" si="0"/>
        <v>0.7857142857142857</v>
      </c>
      <c r="I19" s="8">
        <f t="shared" si="1"/>
        <v>7.1428571428571425E-2</v>
      </c>
      <c r="J19" s="8">
        <f t="shared" si="2"/>
        <v>0.33333333333333331</v>
      </c>
      <c r="K19" s="8">
        <f t="shared" si="3"/>
        <v>0.14285714285714282</v>
      </c>
      <c r="L19" s="8">
        <f t="shared" si="4"/>
        <v>0.44070176084922952</v>
      </c>
      <c r="M19" s="8">
        <f t="shared" si="5"/>
        <v>0.6111094750360947</v>
      </c>
      <c r="N19" s="8">
        <f t="shared" si="6"/>
        <v>0.52590561794266211</v>
      </c>
      <c r="O19">
        <f t="shared" si="7"/>
        <v>4.5</v>
      </c>
      <c r="P19" s="2">
        <f t="shared" si="8"/>
        <v>0.12812499999999999</v>
      </c>
    </row>
    <row r="20" spans="1:16" x14ac:dyDescent="0.3">
      <c r="A20" s="3">
        <v>19</v>
      </c>
      <c r="B20" s="3">
        <v>5</v>
      </c>
      <c r="C20" s="3">
        <v>30</v>
      </c>
      <c r="D20" s="7">
        <v>0.5</v>
      </c>
      <c r="E20" s="7">
        <v>0.7</v>
      </c>
      <c r="F20" s="2">
        <v>365.6536802581079</v>
      </c>
      <c r="G20" s="2">
        <v>333.52196605413241</v>
      </c>
      <c r="H20" s="8">
        <f t="shared" si="0"/>
        <v>7.1428571428571425E-2</v>
      </c>
      <c r="I20" s="8">
        <f t="shared" si="1"/>
        <v>0.7857142857142857</v>
      </c>
      <c r="J20" s="8">
        <f t="shared" si="2"/>
        <v>0</v>
      </c>
      <c r="K20" s="8">
        <f t="shared" si="3"/>
        <v>0.7142857142857143</v>
      </c>
      <c r="L20" s="8">
        <f t="shared" si="4"/>
        <v>0.34691655522396919</v>
      </c>
      <c r="M20" s="8">
        <f t="shared" si="5"/>
        <v>0.5641734592451475</v>
      </c>
      <c r="N20" s="8">
        <f t="shared" si="6"/>
        <v>0.45554500723455837</v>
      </c>
      <c r="O20">
        <f t="shared" si="7"/>
        <v>1.75</v>
      </c>
      <c r="P20" s="2">
        <f t="shared" si="8"/>
        <v>4.2187500000000003E-2</v>
      </c>
    </row>
    <row r="21" spans="1:16" x14ac:dyDescent="0.3">
      <c r="A21" s="3">
        <v>20</v>
      </c>
      <c r="B21" s="3">
        <v>10</v>
      </c>
      <c r="C21" s="3">
        <v>20</v>
      </c>
      <c r="D21" s="7">
        <v>0.5</v>
      </c>
      <c r="E21" s="7">
        <v>0.3</v>
      </c>
      <c r="F21" s="2">
        <v>376.06488706492092</v>
      </c>
      <c r="G21" s="2">
        <v>328.36421989456727</v>
      </c>
      <c r="H21" s="8">
        <f t="shared" si="0"/>
        <v>0.42857142857142855</v>
      </c>
      <c r="I21" s="8">
        <f t="shared" si="1"/>
        <v>0.42857142857142855</v>
      </c>
      <c r="J21" s="8">
        <f t="shared" si="2"/>
        <v>0</v>
      </c>
      <c r="K21" s="8">
        <f t="shared" si="3"/>
        <v>0.14285714285714282</v>
      </c>
      <c r="L21" s="8">
        <f t="shared" si="4"/>
        <v>0.4019297698213013</v>
      </c>
      <c r="M21" s="8">
        <f t="shared" si="5"/>
        <v>0.47736878054428333</v>
      </c>
      <c r="N21" s="8">
        <f t="shared" si="6"/>
        <v>0.43964927518279229</v>
      </c>
      <c r="O21">
        <f t="shared" si="7"/>
        <v>1.5</v>
      </c>
      <c r="P21" s="2">
        <f t="shared" si="8"/>
        <v>3.4375000000000003E-2</v>
      </c>
    </row>
    <row r="22" spans="1:16" x14ac:dyDescent="0.3">
      <c r="A22" s="3">
        <v>21</v>
      </c>
      <c r="B22" s="3">
        <v>10</v>
      </c>
      <c r="C22" s="3">
        <v>20</v>
      </c>
      <c r="D22" s="7">
        <v>1</v>
      </c>
      <c r="E22" s="7">
        <v>0.3</v>
      </c>
      <c r="F22" s="2">
        <v>369.86069771624773</v>
      </c>
      <c r="G22" s="2">
        <v>339.27673996980462</v>
      </c>
      <c r="H22" s="8">
        <f t="shared" si="0"/>
        <v>0.42857142857142855</v>
      </c>
      <c r="I22" s="8">
        <f t="shared" si="1"/>
        <v>0.42857142857142855</v>
      </c>
      <c r="J22" s="8">
        <f t="shared" si="2"/>
        <v>0.33333333333333331</v>
      </c>
      <c r="K22" s="8">
        <f t="shared" si="3"/>
        <v>0.14285714285714282</v>
      </c>
      <c r="L22" s="8">
        <f t="shared" si="4"/>
        <v>0.36914659623015833</v>
      </c>
      <c r="M22" s="8">
        <f t="shared" si="5"/>
        <v>0.66102609318480576</v>
      </c>
      <c r="N22" s="8">
        <f t="shared" si="6"/>
        <v>0.51508634470748205</v>
      </c>
      <c r="O22">
        <f t="shared" si="7"/>
        <v>3</v>
      </c>
      <c r="P22" s="2">
        <f t="shared" si="8"/>
        <v>8.1250000000000003E-2</v>
      </c>
    </row>
    <row r="23" spans="1:16" x14ac:dyDescent="0.3">
      <c r="A23" s="3">
        <v>22</v>
      </c>
      <c r="B23" s="3">
        <v>15</v>
      </c>
      <c r="C23" s="3">
        <v>10</v>
      </c>
      <c r="D23" s="7">
        <v>1.5</v>
      </c>
      <c r="E23" s="7">
        <v>0.5</v>
      </c>
      <c r="F23" s="2">
        <v>485.99602133796833</v>
      </c>
      <c r="G23" s="2">
        <v>344.93111499873601</v>
      </c>
      <c r="H23" s="8">
        <f t="shared" si="0"/>
        <v>0.7857142857142857</v>
      </c>
      <c r="I23" s="8">
        <f t="shared" si="1"/>
        <v>7.1428571428571425E-2</v>
      </c>
      <c r="J23" s="8">
        <f t="shared" si="2"/>
        <v>0.66666666666666663</v>
      </c>
      <c r="K23" s="8">
        <f t="shared" si="3"/>
        <v>0.4285714285714286</v>
      </c>
      <c r="L23" s="8">
        <f t="shared" si="4"/>
        <v>0.98281008397794001</v>
      </c>
      <c r="M23" s="8">
        <f t="shared" si="5"/>
        <v>0.75618901754282819</v>
      </c>
      <c r="N23" s="8">
        <f t="shared" si="6"/>
        <v>0.8694995507603841</v>
      </c>
      <c r="O23">
        <f t="shared" si="7"/>
        <v>11.25</v>
      </c>
      <c r="P23" s="2">
        <f t="shared" si="8"/>
        <v>0.33906249999999999</v>
      </c>
    </row>
    <row r="24" spans="1:16" x14ac:dyDescent="0.3">
      <c r="A24" s="3">
        <v>23</v>
      </c>
      <c r="B24" s="3">
        <v>10</v>
      </c>
      <c r="C24" s="3">
        <v>10</v>
      </c>
      <c r="D24" s="7">
        <v>1</v>
      </c>
      <c r="E24" s="7">
        <v>0.5</v>
      </c>
      <c r="F24" s="2">
        <v>448.35988664892062</v>
      </c>
      <c r="G24" s="2">
        <v>333.13332884259</v>
      </c>
      <c r="H24" s="8">
        <f t="shared" si="0"/>
        <v>0.42857142857142855</v>
      </c>
      <c r="I24" s="8">
        <f t="shared" si="1"/>
        <v>7.1428571428571425E-2</v>
      </c>
      <c r="J24" s="8">
        <f t="shared" si="2"/>
        <v>0.33333333333333331</v>
      </c>
      <c r="K24" s="8">
        <f t="shared" si="3"/>
        <v>0.4285714285714286</v>
      </c>
      <c r="L24" s="8">
        <f t="shared" si="4"/>
        <v>0.78393931013952534</v>
      </c>
      <c r="M24" s="8">
        <f t="shared" si="5"/>
        <v>0.55763270922848085</v>
      </c>
      <c r="N24" s="8">
        <f t="shared" si="6"/>
        <v>0.67078600968400304</v>
      </c>
      <c r="O24">
        <f t="shared" si="7"/>
        <v>5</v>
      </c>
      <c r="P24" s="2">
        <f t="shared" si="8"/>
        <v>0.14374999999999999</v>
      </c>
    </row>
    <row r="25" spans="1:16" x14ac:dyDescent="0.3">
      <c r="A25" s="3">
        <v>24</v>
      </c>
      <c r="B25" s="3">
        <v>5</v>
      </c>
      <c r="C25" s="3">
        <v>20</v>
      </c>
      <c r="D25" s="7">
        <v>1</v>
      </c>
      <c r="E25" s="7">
        <v>0.7</v>
      </c>
      <c r="F25" s="2">
        <v>365.81694924561373</v>
      </c>
      <c r="G25" s="2">
        <v>328.96326293030495</v>
      </c>
      <c r="H25" s="8">
        <f t="shared" si="0"/>
        <v>7.1428571428571425E-2</v>
      </c>
      <c r="I25" s="8">
        <f t="shared" si="1"/>
        <v>0.42857142857142855</v>
      </c>
      <c r="J25" s="8">
        <f t="shared" si="2"/>
        <v>0.33333333333333331</v>
      </c>
      <c r="K25" s="8">
        <f t="shared" si="3"/>
        <v>0.7142857142857143</v>
      </c>
      <c r="L25" s="8">
        <f t="shared" si="4"/>
        <v>0.34777927479273907</v>
      </c>
      <c r="M25" s="8">
        <f t="shared" si="5"/>
        <v>0.48745065286534844</v>
      </c>
      <c r="N25" s="8">
        <f t="shared" si="6"/>
        <v>0.41761496382904373</v>
      </c>
      <c r="O25">
        <f t="shared" si="7"/>
        <v>3.5</v>
      </c>
      <c r="P25" s="2">
        <f t="shared" si="8"/>
        <v>9.6875000000000003E-2</v>
      </c>
    </row>
    <row r="26" spans="1:16" x14ac:dyDescent="0.3">
      <c r="A26" s="3">
        <v>25</v>
      </c>
      <c r="B26" s="3">
        <v>5</v>
      </c>
      <c r="C26" s="3">
        <v>10</v>
      </c>
      <c r="D26" s="7">
        <v>1.5</v>
      </c>
      <c r="E26" s="7">
        <v>0.7</v>
      </c>
      <c r="F26" s="2">
        <v>429.98124066759812</v>
      </c>
      <c r="G26" s="2">
        <v>348.89242108734101</v>
      </c>
      <c r="H26" s="8">
        <f t="shared" si="0"/>
        <v>7.1428571428571425E-2</v>
      </c>
      <c r="I26" s="8">
        <f t="shared" si="1"/>
        <v>7.1428571428571425E-2</v>
      </c>
      <c r="J26" s="8">
        <f t="shared" si="2"/>
        <v>0.66666666666666663</v>
      </c>
      <c r="K26" s="8">
        <f t="shared" si="3"/>
        <v>0.7142857142857143</v>
      </c>
      <c r="L26" s="8">
        <f t="shared" si="4"/>
        <v>0.68682584249452061</v>
      </c>
      <c r="M26" s="8">
        <f t="shared" si="5"/>
        <v>0.82285765372986497</v>
      </c>
      <c r="N26" s="8">
        <f t="shared" si="6"/>
        <v>0.75484174811219273</v>
      </c>
      <c r="O26">
        <f t="shared" si="7"/>
        <v>5.25</v>
      </c>
      <c r="P26" s="2">
        <f t="shared" si="8"/>
        <v>0.15156249999999999</v>
      </c>
    </row>
    <row r="27" spans="1:16" x14ac:dyDescent="0.3">
      <c r="A27" s="3">
        <v>26</v>
      </c>
      <c r="B27" s="3">
        <v>5</v>
      </c>
      <c r="C27" s="3">
        <v>30</v>
      </c>
      <c r="D27" s="7">
        <v>1</v>
      </c>
      <c r="E27" s="7">
        <v>0.5</v>
      </c>
      <c r="F27" s="2">
        <v>373.99357775957037</v>
      </c>
      <c r="G27" s="2">
        <v>329.83335404961485</v>
      </c>
      <c r="H27" s="8">
        <f t="shared" si="0"/>
        <v>7.1428571428571425E-2</v>
      </c>
      <c r="I27" s="8">
        <f t="shared" si="1"/>
        <v>0.7857142857142857</v>
      </c>
      <c r="J27" s="8">
        <f t="shared" si="2"/>
        <v>0.33333333333333331</v>
      </c>
      <c r="K27" s="8">
        <f t="shared" si="3"/>
        <v>0.4285714285714286</v>
      </c>
      <c r="L27" s="8">
        <f t="shared" si="4"/>
        <v>0.39098489230353523</v>
      </c>
      <c r="M27" s="8">
        <f t="shared" si="5"/>
        <v>0.50209425449202083</v>
      </c>
      <c r="N27" s="8">
        <f t="shared" si="6"/>
        <v>0.44653957339777806</v>
      </c>
      <c r="O27">
        <f t="shared" si="7"/>
        <v>2.5</v>
      </c>
      <c r="P27" s="2">
        <f t="shared" si="8"/>
        <v>6.5625000000000003E-2</v>
      </c>
    </row>
    <row r="28" spans="1:16" x14ac:dyDescent="0.3">
      <c r="A28" s="3">
        <v>27</v>
      </c>
      <c r="B28" s="3">
        <v>5</v>
      </c>
      <c r="C28" s="3">
        <v>10</v>
      </c>
      <c r="D28" s="7">
        <v>0.5</v>
      </c>
      <c r="E28" s="7">
        <v>0.5</v>
      </c>
      <c r="F28" s="2">
        <v>383.80777676330393</v>
      </c>
      <c r="G28" s="2">
        <v>328.34286623019455</v>
      </c>
      <c r="H28" s="8">
        <f t="shared" si="0"/>
        <v>7.1428571428571425E-2</v>
      </c>
      <c r="I28" s="8">
        <f t="shared" si="1"/>
        <v>7.1428571428571425E-2</v>
      </c>
      <c r="J28" s="8">
        <f t="shared" si="2"/>
        <v>0</v>
      </c>
      <c r="K28" s="8">
        <f t="shared" si="3"/>
        <v>0.4285714285714286</v>
      </c>
      <c r="L28" s="8">
        <f t="shared" si="4"/>
        <v>0.44284349485669972</v>
      </c>
      <c r="M28" s="8">
        <f t="shared" si="5"/>
        <v>0.47700939915605373</v>
      </c>
      <c r="N28" s="8">
        <f t="shared" si="6"/>
        <v>0.45992644700637675</v>
      </c>
      <c r="O28">
        <f t="shared" si="7"/>
        <v>1.25</v>
      </c>
      <c r="P28" s="2">
        <f t="shared" si="8"/>
        <v>2.6562499999999999E-2</v>
      </c>
    </row>
    <row r="29" spans="1:16" x14ac:dyDescent="0.3">
      <c r="A29" s="3">
        <v>28</v>
      </c>
      <c r="B29" s="3">
        <v>10</v>
      </c>
      <c r="C29" s="3">
        <v>20</v>
      </c>
      <c r="D29" s="7">
        <v>1.5</v>
      </c>
      <c r="E29" s="7">
        <v>0.7</v>
      </c>
      <c r="F29" s="2">
        <v>385.92484930984801</v>
      </c>
      <c r="G29" s="2">
        <v>340.69752259695696</v>
      </c>
      <c r="H29" s="8">
        <f t="shared" si="0"/>
        <v>0.42857142857142855</v>
      </c>
      <c r="I29" s="8">
        <f t="shared" si="1"/>
        <v>0.42857142857142855</v>
      </c>
      <c r="J29" s="8">
        <f t="shared" si="2"/>
        <v>0.66666666666666663</v>
      </c>
      <c r="K29" s="8">
        <f t="shared" si="3"/>
        <v>0.7142857142857143</v>
      </c>
      <c r="L29" s="8">
        <f t="shared" si="4"/>
        <v>0.45403018708962456</v>
      </c>
      <c r="M29" s="8">
        <f t="shared" si="5"/>
        <v>0.68493781269139864</v>
      </c>
      <c r="N29" s="8">
        <f t="shared" si="6"/>
        <v>0.56948399989051157</v>
      </c>
      <c r="O29">
        <f t="shared" si="7"/>
        <v>10.5</v>
      </c>
      <c r="P29" s="2">
        <f t="shared" si="8"/>
        <v>0.31562499999999999</v>
      </c>
    </row>
    <row r="30" spans="1:16" x14ac:dyDescent="0.3">
      <c r="A30" s="3">
        <v>29</v>
      </c>
      <c r="B30" s="3">
        <v>5</v>
      </c>
      <c r="C30" s="3">
        <v>30</v>
      </c>
      <c r="D30" s="7">
        <v>1</v>
      </c>
      <c r="E30" s="7">
        <v>0.7</v>
      </c>
      <c r="F30" s="2">
        <v>365.7305451626242</v>
      </c>
      <c r="G30" s="2">
        <v>334.11374175368138</v>
      </c>
      <c r="H30" s="8">
        <f t="shared" si="0"/>
        <v>7.1428571428571425E-2</v>
      </c>
      <c r="I30" s="8">
        <f t="shared" si="1"/>
        <v>0.7857142857142857</v>
      </c>
      <c r="J30" s="8">
        <f t="shared" si="2"/>
        <v>0.33333333333333331</v>
      </c>
      <c r="K30" s="8">
        <f t="shared" si="3"/>
        <v>0.7142857142857143</v>
      </c>
      <c r="L30" s="8">
        <f t="shared" si="4"/>
        <v>0.34732271231657363</v>
      </c>
      <c r="M30" s="8">
        <f t="shared" si="5"/>
        <v>0.57413302256469223</v>
      </c>
      <c r="N30" s="8">
        <f t="shared" si="6"/>
        <v>0.46072786744063293</v>
      </c>
      <c r="O30">
        <f t="shared" si="7"/>
        <v>3.5</v>
      </c>
      <c r="P30" s="2">
        <f t="shared" si="8"/>
        <v>9.6875000000000003E-2</v>
      </c>
    </row>
    <row r="31" spans="1:16" x14ac:dyDescent="0.3">
      <c r="A31" s="3">
        <v>30</v>
      </c>
      <c r="B31" s="3">
        <v>10</v>
      </c>
      <c r="C31" s="3">
        <v>30</v>
      </c>
      <c r="D31" s="7">
        <v>1</v>
      </c>
      <c r="E31" s="7">
        <v>0.3</v>
      </c>
      <c r="F31" s="2">
        <v>359.66348191000299</v>
      </c>
      <c r="G31" s="2">
        <v>326.22383134385541</v>
      </c>
      <c r="H31" s="8">
        <f t="shared" si="0"/>
        <v>0.42857142857142855</v>
      </c>
      <c r="I31" s="8">
        <f t="shared" si="1"/>
        <v>0.7857142857142857</v>
      </c>
      <c r="J31" s="8">
        <f t="shared" si="2"/>
        <v>0.33333333333333331</v>
      </c>
      <c r="K31" s="8">
        <f t="shared" si="3"/>
        <v>0.14285714285714282</v>
      </c>
      <c r="L31" s="8">
        <f t="shared" si="4"/>
        <v>0.31526411825679351</v>
      </c>
      <c r="M31" s="8">
        <f t="shared" si="5"/>
        <v>0.44134611973632759</v>
      </c>
      <c r="N31" s="8">
        <f t="shared" si="6"/>
        <v>0.37830511899656055</v>
      </c>
      <c r="O31">
        <f t="shared" si="7"/>
        <v>3</v>
      </c>
      <c r="P31" s="2">
        <f t="shared" si="8"/>
        <v>8.1250000000000003E-2</v>
      </c>
    </row>
    <row r="32" spans="1:16" x14ac:dyDescent="0.3">
      <c r="A32" s="3">
        <v>31</v>
      </c>
      <c r="B32" s="3">
        <v>15</v>
      </c>
      <c r="C32" s="3">
        <v>10</v>
      </c>
      <c r="D32" s="7">
        <v>1</v>
      </c>
      <c r="E32" s="7">
        <v>0.5</v>
      </c>
      <c r="F32" s="2">
        <v>470.21405470324595</v>
      </c>
      <c r="G32" s="2">
        <v>331.81514955207899</v>
      </c>
      <c r="H32" s="8">
        <f t="shared" si="0"/>
        <v>0.7857142857142857</v>
      </c>
      <c r="I32" s="8">
        <f t="shared" si="1"/>
        <v>7.1428571428571425E-2</v>
      </c>
      <c r="J32" s="8">
        <f t="shared" si="2"/>
        <v>0.33333333333333331</v>
      </c>
      <c r="K32" s="8">
        <f t="shared" si="3"/>
        <v>0.4285714285714286</v>
      </c>
      <c r="L32" s="8">
        <f t="shared" si="4"/>
        <v>0.89941756922395755</v>
      </c>
      <c r="M32" s="8">
        <f t="shared" si="5"/>
        <v>0.535447800114499</v>
      </c>
      <c r="N32" s="8">
        <f t="shared" si="6"/>
        <v>0.71743268466922827</v>
      </c>
      <c r="O32">
        <f t="shared" si="7"/>
        <v>7.5</v>
      </c>
      <c r="P32" s="2">
        <f t="shared" si="8"/>
        <v>0.22187499999999999</v>
      </c>
    </row>
    <row r="33" spans="1:16" x14ac:dyDescent="0.3">
      <c r="A33" s="3">
        <v>32</v>
      </c>
      <c r="B33" s="3">
        <v>10</v>
      </c>
      <c r="C33" s="3">
        <v>10</v>
      </c>
      <c r="D33" s="7">
        <v>0.5</v>
      </c>
      <c r="E33" s="7">
        <v>0.3</v>
      </c>
      <c r="F33" s="2">
        <v>390.40332024201098</v>
      </c>
      <c r="G33" s="2">
        <v>339.554291176672</v>
      </c>
      <c r="H33" s="8">
        <f t="shared" si="0"/>
        <v>0.42857142857142855</v>
      </c>
      <c r="I33" s="8">
        <f t="shared" si="1"/>
        <v>7.1428571428571425E-2</v>
      </c>
      <c r="J33" s="8">
        <f t="shared" si="2"/>
        <v>0</v>
      </c>
      <c r="K33" s="8">
        <f t="shared" si="3"/>
        <v>0.14285714285714282</v>
      </c>
      <c r="L33" s="8">
        <f t="shared" si="4"/>
        <v>0.47769459862525643</v>
      </c>
      <c r="M33" s="8">
        <f t="shared" si="5"/>
        <v>0.66569726981696298</v>
      </c>
      <c r="N33" s="8">
        <f t="shared" si="6"/>
        <v>0.57169593422110965</v>
      </c>
      <c r="O33">
        <f t="shared" si="7"/>
        <v>1.5</v>
      </c>
      <c r="P33" s="2">
        <f t="shared" si="8"/>
        <v>3.4375000000000003E-2</v>
      </c>
    </row>
    <row r="34" spans="1:16" x14ac:dyDescent="0.3">
      <c r="A34" s="3">
        <v>33</v>
      </c>
      <c r="B34" s="3">
        <v>10</v>
      </c>
      <c r="C34" s="3">
        <v>10</v>
      </c>
      <c r="D34" s="7">
        <v>1</v>
      </c>
      <c r="E34" s="7">
        <v>0.3</v>
      </c>
      <c r="F34" s="2">
        <v>429.62352559911295</v>
      </c>
      <c r="G34" s="2">
        <v>350.17607594404802</v>
      </c>
      <c r="H34" s="8">
        <f t="shared" ref="H34:H65" si="9">(B34-4)/(18-4)</f>
        <v>0.42857142857142855</v>
      </c>
      <c r="I34" s="8">
        <f t="shared" ref="I34:I65" si="10">(C34-8)/(36-8)</f>
        <v>7.1428571428571425E-2</v>
      </c>
      <c r="J34" s="8">
        <f t="shared" ref="J34:J65" si="11">(D34-0.5)/(2-0.5)</f>
        <v>0.33333333333333331</v>
      </c>
      <c r="K34" s="8">
        <f t="shared" ref="K34:K65" si="12">(E34-0.2)/(0.9-0.2)</f>
        <v>0.14285714285714282</v>
      </c>
      <c r="L34" s="8">
        <f t="shared" ref="L34:L65" si="13">(F34-300)/((MAX($F$2:$F$82)-300))</f>
        <v>0.6849356624037366</v>
      </c>
      <c r="M34" s="8">
        <f t="shared" ref="M34:M65" si="14">(G34-300)/((MAX($G$2:$G$82)-300))</f>
        <v>0.84446151788913781</v>
      </c>
      <c r="N34" s="8">
        <f t="shared" ref="N34:N65" si="15">AVERAGE(L34:M34)</f>
        <v>0.76469859014643715</v>
      </c>
      <c r="O34">
        <f t="shared" si="7"/>
        <v>3</v>
      </c>
      <c r="P34" s="2">
        <f t="shared" si="8"/>
        <v>8.1250000000000003E-2</v>
      </c>
    </row>
    <row r="35" spans="1:16" x14ac:dyDescent="0.3">
      <c r="A35" s="3">
        <v>34</v>
      </c>
      <c r="B35" s="3">
        <v>5</v>
      </c>
      <c r="C35" s="3">
        <v>20</v>
      </c>
      <c r="D35" s="7">
        <v>1</v>
      </c>
      <c r="E35" s="7">
        <v>0.3</v>
      </c>
      <c r="F35" s="2">
        <v>389.91105756303733</v>
      </c>
      <c r="G35" s="2">
        <v>337.83489642866056</v>
      </c>
      <c r="H35" s="8">
        <f t="shared" si="9"/>
        <v>7.1428571428571425E-2</v>
      </c>
      <c r="I35" s="8">
        <f t="shared" si="10"/>
        <v>0.42857142857142855</v>
      </c>
      <c r="J35" s="8">
        <f t="shared" si="11"/>
        <v>0.33333333333333331</v>
      </c>
      <c r="K35" s="8">
        <f t="shared" si="12"/>
        <v>0.14285714285714282</v>
      </c>
      <c r="L35" s="8">
        <f t="shared" si="13"/>
        <v>0.47509346381935541</v>
      </c>
      <c r="M35" s="8">
        <f t="shared" si="14"/>
        <v>0.63675991926815856</v>
      </c>
      <c r="N35" s="8">
        <f t="shared" si="15"/>
        <v>0.55592669154375696</v>
      </c>
      <c r="O35">
        <f t="shared" si="7"/>
        <v>1.5</v>
      </c>
      <c r="P35" s="2">
        <f t="shared" si="8"/>
        <v>3.4375000000000003E-2</v>
      </c>
    </row>
    <row r="36" spans="1:16" x14ac:dyDescent="0.3">
      <c r="A36" s="3">
        <v>35</v>
      </c>
      <c r="B36" s="3">
        <v>10</v>
      </c>
      <c r="C36" s="3">
        <v>30</v>
      </c>
      <c r="D36" s="7">
        <v>1.5</v>
      </c>
      <c r="E36" s="7">
        <v>0.5</v>
      </c>
      <c r="F36" s="2">
        <v>398.65172290221744</v>
      </c>
      <c r="G36" s="2">
        <v>338.02113437609847</v>
      </c>
      <c r="H36" s="8">
        <f t="shared" si="9"/>
        <v>0.42857142857142855</v>
      </c>
      <c r="I36" s="8">
        <f t="shared" si="10"/>
        <v>0.7857142857142857</v>
      </c>
      <c r="J36" s="8">
        <f t="shared" si="11"/>
        <v>0.66666666666666663</v>
      </c>
      <c r="K36" s="8">
        <f t="shared" si="12"/>
        <v>0.4285714285714286</v>
      </c>
      <c r="L36" s="8">
        <f t="shared" si="13"/>
        <v>0.5212794734674504</v>
      </c>
      <c r="M36" s="8">
        <f t="shared" si="14"/>
        <v>0.63989429709310752</v>
      </c>
      <c r="N36" s="8">
        <f t="shared" si="15"/>
        <v>0.58058688528027891</v>
      </c>
      <c r="O36">
        <f t="shared" si="7"/>
        <v>7.5</v>
      </c>
      <c r="P36" s="2">
        <f t="shared" si="8"/>
        <v>0.22187499999999999</v>
      </c>
    </row>
    <row r="37" spans="1:16" x14ac:dyDescent="0.3">
      <c r="A37" s="3">
        <v>36</v>
      </c>
      <c r="B37" s="3">
        <v>15</v>
      </c>
      <c r="C37" s="3">
        <v>10</v>
      </c>
      <c r="D37" s="7">
        <v>1</v>
      </c>
      <c r="E37" s="7">
        <v>0.7</v>
      </c>
      <c r="F37" s="2">
        <v>451.76715917990799</v>
      </c>
      <c r="G37" s="2">
        <v>349.70791217210831</v>
      </c>
      <c r="H37" s="8">
        <f t="shared" si="9"/>
        <v>0.7857142857142857</v>
      </c>
      <c r="I37" s="8">
        <f t="shared" si="10"/>
        <v>7.1428571428571425E-2</v>
      </c>
      <c r="J37" s="8">
        <f t="shared" si="11"/>
        <v>0.33333333333333331</v>
      </c>
      <c r="K37" s="8">
        <f t="shared" si="12"/>
        <v>0.7142857142857143</v>
      </c>
      <c r="L37" s="8">
        <f t="shared" si="13"/>
        <v>0.80194346839101072</v>
      </c>
      <c r="M37" s="8">
        <f t="shared" si="14"/>
        <v>0.83658233877768684</v>
      </c>
      <c r="N37" s="8">
        <f t="shared" si="15"/>
        <v>0.81926290358434883</v>
      </c>
      <c r="O37">
        <f t="shared" si="7"/>
        <v>10.5</v>
      </c>
      <c r="P37" s="2">
        <f t="shared" si="8"/>
        <v>0.31562499999999999</v>
      </c>
    </row>
    <row r="38" spans="1:16" x14ac:dyDescent="0.3">
      <c r="A38" s="3">
        <v>37</v>
      </c>
      <c r="B38" s="3">
        <v>15</v>
      </c>
      <c r="C38" s="3">
        <v>20</v>
      </c>
      <c r="D38" s="7">
        <v>0.5</v>
      </c>
      <c r="E38" s="7">
        <v>0.3</v>
      </c>
      <c r="F38" s="2">
        <v>420.88126239741899</v>
      </c>
      <c r="G38" s="2">
        <v>335.25208687892803</v>
      </c>
      <c r="H38" s="8">
        <f t="shared" si="9"/>
        <v>0.7857142857142857</v>
      </c>
      <c r="I38" s="8">
        <f t="shared" si="10"/>
        <v>0.42857142857142855</v>
      </c>
      <c r="J38" s="8">
        <f t="shared" si="11"/>
        <v>0</v>
      </c>
      <c r="K38" s="8">
        <f t="shared" si="12"/>
        <v>0.14285714285714282</v>
      </c>
      <c r="L38" s="8">
        <f t="shared" si="13"/>
        <v>0.63874120958906133</v>
      </c>
      <c r="M38" s="8">
        <f t="shared" si="14"/>
        <v>0.59329132927284189</v>
      </c>
      <c r="N38" s="8">
        <f t="shared" si="15"/>
        <v>0.61601626943095167</v>
      </c>
      <c r="O38">
        <f t="shared" si="7"/>
        <v>2.25</v>
      </c>
      <c r="P38" s="2">
        <f t="shared" si="8"/>
        <v>5.7812500000000003E-2</v>
      </c>
    </row>
    <row r="39" spans="1:16" x14ac:dyDescent="0.3">
      <c r="A39" s="3">
        <v>38</v>
      </c>
      <c r="B39" s="3">
        <v>5</v>
      </c>
      <c r="C39" s="3">
        <v>20</v>
      </c>
      <c r="D39" s="7">
        <v>1.5</v>
      </c>
      <c r="E39" s="7">
        <v>0.5</v>
      </c>
      <c r="F39" s="2">
        <v>384.8722541939282</v>
      </c>
      <c r="G39" s="2">
        <v>331.88017661927699</v>
      </c>
      <c r="H39" s="8">
        <f t="shared" si="9"/>
        <v>7.1428571428571425E-2</v>
      </c>
      <c r="I39" s="8">
        <f t="shared" si="10"/>
        <v>0.42857142857142855</v>
      </c>
      <c r="J39" s="8">
        <f t="shared" si="11"/>
        <v>0.66666666666666663</v>
      </c>
      <c r="K39" s="8">
        <f t="shared" si="12"/>
        <v>0.4285714285714286</v>
      </c>
      <c r="L39" s="8">
        <f t="shared" si="13"/>
        <v>0.44846823427563315</v>
      </c>
      <c r="M39" s="8">
        <f t="shared" si="14"/>
        <v>0.53654220327051971</v>
      </c>
      <c r="N39" s="8">
        <f t="shared" si="15"/>
        <v>0.4925052187730764</v>
      </c>
      <c r="O39">
        <f t="shared" si="7"/>
        <v>3.75</v>
      </c>
      <c r="P39" s="2">
        <f t="shared" si="8"/>
        <v>0.1046875</v>
      </c>
    </row>
    <row r="40" spans="1:16" x14ac:dyDescent="0.3">
      <c r="A40" s="3">
        <v>39</v>
      </c>
      <c r="B40" s="3">
        <v>10</v>
      </c>
      <c r="C40" s="3">
        <v>30</v>
      </c>
      <c r="D40" s="7">
        <v>1</v>
      </c>
      <c r="E40" s="7">
        <v>0.7</v>
      </c>
      <c r="F40" s="2">
        <v>386.97151552629504</v>
      </c>
      <c r="G40" s="2">
        <v>337.7457976629878</v>
      </c>
      <c r="H40" s="8">
        <f t="shared" si="9"/>
        <v>0.42857142857142855</v>
      </c>
      <c r="I40" s="8">
        <f t="shared" si="10"/>
        <v>0.7857142857142857</v>
      </c>
      <c r="J40" s="8">
        <f t="shared" si="11"/>
        <v>0.33333333333333331</v>
      </c>
      <c r="K40" s="8">
        <f t="shared" si="12"/>
        <v>0.7142857142857143</v>
      </c>
      <c r="L40" s="8">
        <f t="shared" si="13"/>
        <v>0.4595608113722483</v>
      </c>
      <c r="M40" s="8">
        <f t="shared" si="14"/>
        <v>0.63526039030965709</v>
      </c>
      <c r="N40" s="8">
        <f t="shared" si="15"/>
        <v>0.54741060084095272</v>
      </c>
      <c r="O40">
        <f t="shared" si="7"/>
        <v>7</v>
      </c>
      <c r="P40" s="2">
        <f t="shared" si="8"/>
        <v>0.20624999999999999</v>
      </c>
    </row>
    <row r="41" spans="1:16" x14ac:dyDescent="0.3">
      <c r="A41" s="3">
        <v>40</v>
      </c>
      <c r="B41" s="3">
        <v>5</v>
      </c>
      <c r="C41" s="3">
        <v>20</v>
      </c>
      <c r="D41" s="7">
        <v>0.5</v>
      </c>
      <c r="E41" s="7">
        <v>0.5</v>
      </c>
      <c r="F41" s="2">
        <v>384.13089484302293</v>
      </c>
      <c r="G41" s="2">
        <v>333.74098476795433</v>
      </c>
      <c r="H41" s="8">
        <f t="shared" si="9"/>
        <v>7.1428571428571425E-2</v>
      </c>
      <c r="I41" s="8">
        <f t="shared" si="10"/>
        <v>0.42857142857142855</v>
      </c>
      <c r="J41" s="8">
        <f t="shared" si="11"/>
        <v>0</v>
      </c>
      <c r="K41" s="8">
        <f t="shared" si="12"/>
        <v>0.4285714285714286</v>
      </c>
      <c r="L41" s="8">
        <f t="shared" si="13"/>
        <v>0.44455086313683284</v>
      </c>
      <c r="M41" s="8">
        <f t="shared" si="14"/>
        <v>0.56785953616607754</v>
      </c>
      <c r="N41" s="8">
        <f t="shared" si="15"/>
        <v>0.50620519965145516</v>
      </c>
      <c r="O41">
        <f t="shared" si="7"/>
        <v>1.25</v>
      </c>
      <c r="P41" s="2">
        <f t="shared" si="8"/>
        <v>2.6562499999999999E-2</v>
      </c>
    </row>
    <row r="42" spans="1:16" x14ac:dyDescent="0.3">
      <c r="A42" s="3">
        <v>41</v>
      </c>
      <c r="B42" s="3">
        <v>15</v>
      </c>
      <c r="C42" s="3">
        <v>20</v>
      </c>
      <c r="D42" s="7">
        <v>1.5</v>
      </c>
      <c r="E42" s="7">
        <v>0.5</v>
      </c>
      <c r="F42" s="2">
        <v>487.16674831621702</v>
      </c>
      <c r="G42" s="2">
        <v>326.14207984306802</v>
      </c>
      <c r="H42" s="8">
        <f t="shared" si="9"/>
        <v>0.7857142857142857</v>
      </c>
      <c r="I42" s="8">
        <f t="shared" si="10"/>
        <v>0.42857142857142855</v>
      </c>
      <c r="J42" s="8">
        <f t="shared" si="11"/>
        <v>0.66666666666666663</v>
      </c>
      <c r="K42" s="8">
        <f t="shared" si="12"/>
        <v>0.4285714285714286</v>
      </c>
      <c r="L42" s="8">
        <f t="shared" si="13"/>
        <v>0.98899625006649905</v>
      </c>
      <c r="M42" s="8">
        <f t="shared" si="14"/>
        <v>0.43997024497637988</v>
      </c>
      <c r="N42" s="8">
        <f t="shared" si="15"/>
        <v>0.71448324752143944</v>
      </c>
      <c r="O42">
        <f t="shared" si="7"/>
        <v>11.25</v>
      </c>
      <c r="P42" s="2">
        <f t="shared" si="8"/>
        <v>0.33906249999999999</v>
      </c>
    </row>
    <row r="43" spans="1:16" x14ac:dyDescent="0.3">
      <c r="A43" s="3">
        <v>42</v>
      </c>
      <c r="B43" s="3">
        <v>15</v>
      </c>
      <c r="C43" s="3">
        <v>10</v>
      </c>
      <c r="D43" s="7">
        <v>0.5</v>
      </c>
      <c r="E43" s="7">
        <v>0.7</v>
      </c>
      <c r="F43" s="2">
        <v>410.30175695237705</v>
      </c>
      <c r="G43" s="2">
        <v>352.09455227173601</v>
      </c>
      <c r="H43" s="8">
        <f t="shared" si="9"/>
        <v>0.7857142857142857</v>
      </c>
      <c r="I43" s="8">
        <f t="shared" si="10"/>
        <v>7.1428571428571425E-2</v>
      </c>
      <c r="J43" s="8">
        <f t="shared" si="11"/>
        <v>0</v>
      </c>
      <c r="K43" s="8">
        <f t="shared" si="12"/>
        <v>0.7142857142857143</v>
      </c>
      <c r="L43" s="8">
        <f t="shared" si="13"/>
        <v>0.58283869855634707</v>
      </c>
      <c r="M43" s="8">
        <f t="shared" si="14"/>
        <v>0.87674940412241642</v>
      </c>
      <c r="N43" s="8">
        <f t="shared" si="15"/>
        <v>0.72979405133938169</v>
      </c>
      <c r="O43">
        <f t="shared" si="7"/>
        <v>5.25</v>
      </c>
      <c r="P43" s="2">
        <f t="shared" si="8"/>
        <v>0.15156249999999999</v>
      </c>
    </row>
    <row r="44" spans="1:16" x14ac:dyDescent="0.3">
      <c r="A44" s="3">
        <v>43</v>
      </c>
      <c r="B44" s="3">
        <v>15</v>
      </c>
      <c r="C44" s="3">
        <v>20</v>
      </c>
      <c r="D44" s="7">
        <v>0.5</v>
      </c>
      <c r="E44" s="7">
        <v>0.5</v>
      </c>
      <c r="F44" s="2">
        <v>400.31034369522223</v>
      </c>
      <c r="G44" s="2">
        <v>341.19252335646769</v>
      </c>
      <c r="H44" s="8">
        <f t="shared" si="9"/>
        <v>0.7857142857142857</v>
      </c>
      <c r="I44" s="8">
        <f t="shared" si="10"/>
        <v>0.42857142857142855</v>
      </c>
      <c r="J44" s="8">
        <f t="shared" si="11"/>
        <v>0</v>
      </c>
      <c r="K44" s="8">
        <f t="shared" si="12"/>
        <v>0.4285714285714286</v>
      </c>
      <c r="L44" s="8">
        <f t="shared" si="13"/>
        <v>0.53004368911644295</v>
      </c>
      <c r="M44" s="8">
        <f t="shared" si="14"/>
        <v>0.6932686573194009</v>
      </c>
      <c r="N44" s="8">
        <f t="shared" si="15"/>
        <v>0.61165617321792198</v>
      </c>
      <c r="O44">
        <f t="shared" si="7"/>
        <v>3.75</v>
      </c>
      <c r="P44" s="2">
        <f t="shared" si="8"/>
        <v>0.1046875</v>
      </c>
    </row>
    <row r="45" spans="1:16" x14ac:dyDescent="0.3">
      <c r="A45" s="3">
        <v>44</v>
      </c>
      <c r="B45" s="3">
        <v>10</v>
      </c>
      <c r="C45" s="3">
        <v>20</v>
      </c>
      <c r="D45" s="7">
        <v>1</v>
      </c>
      <c r="E45" s="7">
        <v>0.7</v>
      </c>
      <c r="F45" s="2">
        <v>454.635035095001</v>
      </c>
      <c r="G45" s="2">
        <v>336.80418059053198</v>
      </c>
      <c r="H45" s="8">
        <f t="shared" si="9"/>
        <v>0.42857142857142855</v>
      </c>
      <c r="I45" s="8">
        <f t="shared" si="10"/>
        <v>0.42857142857142855</v>
      </c>
      <c r="J45" s="8">
        <f t="shared" si="11"/>
        <v>0.33333333333333331</v>
      </c>
      <c r="K45" s="8">
        <f t="shared" si="12"/>
        <v>0.7142857142857143</v>
      </c>
      <c r="L45" s="8">
        <f t="shared" si="13"/>
        <v>0.8170974343128371</v>
      </c>
      <c r="M45" s="8">
        <f t="shared" si="14"/>
        <v>0.61941300951481271</v>
      </c>
      <c r="N45" s="8">
        <f t="shared" si="15"/>
        <v>0.71825522191382496</v>
      </c>
      <c r="O45">
        <f t="shared" si="7"/>
        <v>7</v>
      </c>
      <c r="P45" s="2">
        <f t="shared" si="8"/>
        <v>0.20624999999999999</v>
      </c>
    </row>
    <row r="46" spans="1:16" x14ac:dyDescent="0.3">
      <c r="A46" s="3">
        <v>45</v>
      </c>
      <c r="B46" s="3">
        <v>5</v>
      </c>
      <c r="C46" s="3">
        <v>20</v>
      </c>
      <c r="D46" s="7">
        <v>1</v>
      </c>
      <c r="E46" s="7">
        <v>0.5</v>
      </c>
      <c r="F46" s="2">
        <v>378.47895015618968</v>
      </c>
      <c r="G46" s="2">
        <v>325.16134756353034</v>
      </c>
      <c r="H46" s="8">
        <f t="shared" si="9"/>
        <v>7.1428571428571425E-2</v>
      </c>
      <c r="I46" s="8">
        <f t="shared" si="10"/>
        <v>0.42857142857142855</v>
      </c>
      <c r="J46" s="8">
        <f t="shared" si="11"/>
        <v>0.33333333333333331</v>
      </c>
      <c r="K46" s="8">
        <f t="shared" si="12"/>
        <v>0.4285714285714286</v>
      </c>
      <c r="L46" s="8">
        <f t="shared" si="13"/>
        <v>0.41468577144107127</v>
      </c>
      <c r="M46" s="8">
        <f t="shared" si="14"/>
        <v>0.42346455668093036</v>
      </c>
      <c r="N46" s="8">
        <f t="shared" si="15"/>
        <v>0.41907516406100082</v>
      </c>
      <c r="O46">
        <f t="shared" si="7"/>
        <v>2.5</v>
      </c>
      <c r="P46" s="2">
        <f t="shared" si="8"/>
        <v>6.5625000000000003E-2</v>
      </c>
    </row>
    <row r="47" spans="1:16" x14ac:dyDescent="0.3">
      <c r="A47" s="3">
        <v>46</v>
      </c>
      <c r="B47" s="3">
        <v>5</v>
      </c>
      <c r="C47" s="3">
        <v>20</v>
      </c>
      <c r="D47" s="7">
        <v>1.5</v>
      </c>
      <c r="E47" s="7">
        <v>0.3</v>
      </c>
      <c r="F47" s="2">
        <v>393.55236769359078</v>
      </c>
      <c r="G47" s="2">
        <v>322.16340408682998</v>
      </c>
      <c r="H47" s="8">
        <f t="shared" si="9"/>
        <v>7.1428571428571425E-2</v>
      </c>
      <c r="I47" s="8">
        <f t="shared" si="10"/>
        <v>0.42857142857142855</v>
      </c>
      <c r="J47" s="8">
        <f t="shared" si="11"/>
        <v>0.66666666666666663</v>
      </c>
      <c r="K47" s="8">
        <f t="shared" si="12"/>
        <v>0.14285714285714282</v>
      </c>
      <c r="L47" s="8">
        <f t="shared" si="13"/>
        <v>0.49433428568992743</v>
      </c>
      <c r="M47" s="8">
        <f t="shared" si="14"/>
        <v>0.37300927792012623</v>
      </c>
      <c r="N47" s="8">
        <f t="shared" si="15"/>
        <v>0.43367178180502686</v>
      </c>
      <c r="O47">
        <f t="shared" si="7"/>
        <v>2.25</v>
      </c>
      <c r="P47" s="2">
        <f t="shared" si="8"/>
        <v>5.7812500000000003E-2</v>
      </c>
    </row>
    <row r="48" spans="1:16" x14ac:dyDescent="0.3">
      <c r="A48" s="3">
        <v>47</v>
      </c>
      <c r="B48" s="3">
        <v>15</v>
      </c>
      <c r="C48" s="3">
        <v>20</v>
      </c>
      <c r="D48" s="7">
        <v>0.5</v>
      </c>
      <c r="E48" s="7">
        <v>0.7</v>
      </c>
      <c r="F48" s="2">
        <v>394.26213666120697</v>
      </c>
      <c r="G48" s="2">
        <v>324.50871652926298</v>
      </c>
      <c r="H48" s="8">
        <f t="shared" si="9"/>
        <v>0.7857142857142857</v>
      </c>
      <c r="I48" s="8">
        <f t="shared" si="10"/>
        <v>0.42857142857142855</v>
      </c>
      <c r="J48" s="8">
        <f t="shared" si="11"/>
        <v>0</v>
      </c>
      <c r="K48" s="8">
        <f t="shared" si="12"/>
        <v>0.7142857142857143</v>
      </c>
      <c r="L48" s="8">
        <f t="shared" si="13"/>
        <v>0.49808473203630527</v>
      </c>
      <c r="M48" s="8">
        <f t="shared" si="14"/>
        <v>0.41248080030999507</v>
      </c>
      <c r="N48" s="8">
        <f t="shared" si="15"/>
        <v>0.45528276617315017</v>
      </c>
      <c r="O48">
        <f t="shared" si="7"/>
        <v>5.25</v>
      </c>
      <c r="P48" s="2">
        <f t="shared" si="8"/>
        <v>0.15156249999999999</v>
      </c>
    </row>
    <row r="49" spans="1:16" x14ac:dyDescent="0.3">
      <c r="A49" s="3">
        <v>48</v>
      </c>
      <c r="B49" s="3">
        <v>15</v>
      </c>
      <c r="C49" s="3">
        <v>20</v>
      </c>
      <c r="D49" s="7">
        <v>1</v>
      </c>
      <c r="E49" s="7">
        <v>0.3</v>
      </c>
      <c r="F49" s="2">
        <v>386.23706077489118</v>
      </c>
      <c r="G49" s="2">
        <v>335.56046287443706</v>
      </c>
      <c r="H49" s="8">
        <f t="shared" si="9"/>
        <v>0.7857142857142857</v>
      </c>
      <c r="I49" s="8">
        <f t="shared" si="10"/>
        <v>0.42857142857142855</v>
      </c>
      <c r="J49" s="8">
        <f t="shared" si="11"/>
        <v>0.33333333333333331</v>
      </c>
      <c r="K49" s="8">
        <f t="shared" si="12"/>
        <v>0.14285714285714282</v>
      </c>
      <c r="L49" s="8">
        <f t="shared" si="13"/>
        <v>0.4556799244010501</v>
      </c>
      <c r="M49" s="8">
        <f t="shared" si="14"/>
        <v>0.59848128596731365</v>
      </c>
      <c r="N49" s="8">
        <f t="shared" si="15"/>
        <v>0.52708060518418187</v>
      </c>
      <c r="O49">
        <f t="shared" si="7"/>
        <v>4.5</v>
      </c>
      <c r="P49" s="2">
        <f t="shared" si="8"/>
        <v>0.12812499999999999</v>
      </c>
    </row>
    <row r="50" spans="1:16" x14ac:dyDescent="0.3">
      <c r="A50" s="3">
        <v>49</v>
      </c>
      <c r="B50" s="3">
        <v>15</v>
      </c>
      <c r="C50" s="3">
        <v>30</v>
      </c>
      <c r="D50" s="7">
        <v>0.5</v>
      </c>
      <c r="E50" s="7">
        <v>0.7</v>
      </c>
      <c r="F50" s="2">
        <v>396.43335682316729</v>
      </c>
      <c r="G50" s="2">
        <v>336.54976262750966</v>
      </c>
      <c r="H50" s="8">
        <f t="shared" si="9"/>
        <v>0.7857142857142857</v>
      </c>
      <c r="I50" s="8">
        <f t="shared" si="10"/>
        <v>0.7857142857142857</v>
      </c>
      <c r="J50" s="8">
        <f t="shared" si="11"/>
        <v>0</v>
      </c>
      <c r="K50" s="8">
        <f t="shared" si="12"/>
        <v>0.7142857142857143</v>
      </c>
      <c r="L50" s="8">
        <f t="shared" si="13"/>
        <v>0.50955754233816319</v>
      </c>
      <c r="M50" s="8">
        <f t="shared" si="14"/>
        <v>0.61513116452813676</v>
      </c>
      <c r="N50" s="8">
        <f t="shared" si="15"/>
        <v>0.56234435343315003</v>
      </c>
      <c r="O50">
        <f t="shared" si="7"/>
        <v>5.25</v>
      </c>
      <c r="P50" s="2">
        <f t="shared" si="8"/>
        <v>0.15156249999999999</v>
      </c>
    </row>
    <row r="51" spans="1:16" x14ac:dyDescent="0.3">
      <c r="A51" s="3">
        <v>50</v>
      </c>
      <c r="B51" s="3">
        <v>10</v>
      </c>
      <c r="C51" s="3">
        <v>10</v>
      </c>
      <c r="D51" s="7">
        <v>1.5</v>
      </c>
      <c r="E51" s="7">
        <v>0.7</v>
      </c>
      <c r="F51" s="2">
        <v>453.51538423229573</v>
      </c>
      <c r="G51" s="2">
        <v>353.58401232309183</v>
      </c>
      <c r="H51" s="8">
        <f t="shared" si="9"/>
        <v>0.42857142857142855</v>
      </c>
      <c r="I51" s="8">
        <f t="shared" si="10"/>
        <v>7.1428571428571425E-2</v>
      </c>
      <c r="J51" s="8">
        <f t="shared" si="11"/>
        <v>0.66666666666666663</v>
      </c>
      <c r="K51" s="8">
        <f t="shared" si="12"/>
        <v>0.7142857142857143</v>
      </c>
      <c r="L51" s="8">
        <f t="shared" si="13"/>
        <v>0.81118115637051591</v>
      </c>
      <c r="M51" s="8">
        <f t="shared" si="14"/>
        <v>0.90181696215955243</v>
      </c>
      <c r="N51" s="8">
        <f t="shared" si="15"/>
        <v>0.85649905926503411</v>
      </c>
      <c r="O51">
        <f t="shared" si="7"/>
        <v>10.5</v>
      </c>
      <c r="P51" s="2">
        <f t="shared" si="8"/>
        <v>0.31562499999999999</v>
      </c>
    </row>
    <row r="52" spans="1:16" x14ac:dyDescent="0.3">
      <c r="A52" s="3">
        <v>51</v>
      </c>
      <c r="B52" s="3">
        <v>5</v>
      </c>
      <c r="C52" s="3">
        <v>30</v>
      </c>
      <c r="D52" s="7">
        <v>0.5</v>
      </c>
      <c r="E52" s="7">
        <v>0.5</v>
      </c>
      <c r="F52" s="2">
        <v>400.28224106412398</v>
      </c>
      <c r="G52" s="2">
        <v>344.33397032810899</v>
      </c>
      <c r="H52" s="8">
        <f t="shared" si="9"/>
        <v>7.1428571428571425E-2</v>
      </c>
      <c r="I52" s="8">
        <f t="shared" si="10"/>
        <v>0.7857142857142857</v>
      </c>
      <c r="J52" s="8">
        <f t="shared" si="11"/>
        <v>0</v>
      </c>
      <c r="K52" s="8">
        <f t="shared" si="12"/>
        <v>0.4285714285714286</v>
      </c>
      <c r="L52" s="8">
        <f t="shared" si="13"/>
        <v>0.52989519373986993</v>
      </c>
      <c r="M52" s="8">
        <f t="shared" si="14"/>
        <v>0.74613909463695149</v>
      </c>
      <c r="N52" s="8">
        <f t="shared" si="15"/>
        <v>0.63801714418841071</v>
      </c>
      <c r="O52">
        <f t="shared" si="7"/>
        <v>1.25</v>
      </c>
      <c r="P52" s="2">
        <f t="shared" si="8"/>
        <v>2.6562499999999999E-2</v>
      </c>
    </row>
    <row r="53" spans="1:16" x14ac:dyDescent="0.3">
      <c r="A53" s="3">
        <v>52</v>
      </c>
      <c r="B53" s="3">
        <v>15</v>
      </c>
      <c r="C53" s="3">
        <v>30</v>
      </c>
      <c r="D53" s="7">
        <v>1</v>
      </c>
      <c r="E53" s="7">
        <v>0.3</v>
      </c>
      <c r="F53" s="2">
        <v>402.40813299928038</v>
      </c>
      <c r="G53" s="2">
        <v>333.77491816727041</v>
      </c>
      <c r="H53" s="8">
        <f t="shared" si="9"/>
        <v>0.7857142857142857</v>
      </c>
      <c r="I53" s="8">
        <f t="shared" si="10"/>
        <v>0.7857142857142857</v>
      </c>
      <c r="J53" s="8">
        <f t="shared" si="11"/>
        <v>0.33333333333333331</v>
      </c>
      <c r="K53" s="8">
        <f t="shared" si="12"/>
        <v>0.14285714285714282</v>
      </c>
      <c r="L53" s="8">
        <f t="shared" si="13"/>
        <v>0.5411284879592263</v>
      </c>
      <c r="M53" s="8">
        <f t="shared" si="14"/>
        <v>0.56843063403203165</v>
      </c>
      <c r="N53" s="8">
        <f t="shared" si="15"/>
        <v>0.55477956099562897</v>
      </c>
      <c r="O53">
        <f t="shared" si="7"/>
        <v>4.5</v>
      </c>
      <c r="P53" s="2">
        <f t="shared" si="8"/>
        <v>0.12812499999999999</v>
      </c>
    </row>
    <row r="54" spans="1:16" x14ac:dyDescent="0.3">
      <c r="A54" s="3">
        <v>53</v>
      </c>
      <c r="B54" s="3">
        <v>5</v>
      </c>
      <c r="C54" s="3">
        <v>10</v>
      </c>
      <c r="D54" s="7">
        <v>1.5</v>
      </c>
      <c r="E54" s="7">
        <v>0.3</v>
      </c>
      <c r="F54" s="2">
        <v>374.69860916408396</v>
      </c>
      <c r="G54" s="2">
        <v>318.885462439268</v>
      </c>
      <c r="H54" s="8">
        <f t="shared" si="9"/>
        <v>7.1428571428571425E-2</v>
      </c>
      <c r="I54" s="8">
        <f t="shared" si="10"/>
        <v>7.1428571428571425E-2</v>
      </c>
      <c r="J54" s="8">
        <f t="shared" si="11"/>
        <v>0.66666666666666663</v>
      </c>
      <c r="K54" s="8">
        <f t="shared" si="12"/>
        <v>0.14285714285714282</v>
      </c>
      <c r="L54" s="8">
        <f t="shared" si="13"/>
        <v>0.39471030518544853</v>
      </c>
      <c r="M54" s="8">
        <f t="shared" si="14"/>
        <v>0.31784164021288591</v>
      </c>
      <c r="N54" s="8">
        <f t="shared" si="15"/>
        <v>0.35627597269916722</v>
      </c>
      <c r="O54">
        <f t="shared" si="7"/>
        <v>2.25</v>
      </c>
      <c r="P54" s="2">
        <f t="shared" si="8"/>
        <v>5.7812500000000003E-2</v>
      </c>
    </row>
    <row r="55" spans="1:16" x14ac:dyDescent="0.3">
      <c r="A55" s="3">
        <v>54</v>
      </c>
      <c r="B55" s="3">
        <v>15</v>
      </c>
      <c r="C55" s="3">
        <v>10</v>
      </c>
      <c r="D55" s="7">
        <v>1.5</v>
      </c>
      <c r="E55" s="7">
        <v>0.7</v>
      </c>
      <c r="F55" s="2">
        <v>472.38208123779901</v>
      </c>
      <c r="G55" s="2">
        <v>333.19265116395002</v>
      </c>
      <c r="H55" s="8">
        <f t="shared" si="9"/>
        <v>0.7857142857142857</v>
      </c>
      <c r="I55" s="8">
        <f t="shared" si="10"/>
        <v>7.1428571428571425E-2</v>
      </c>
      <c r="J55" s="8">
        <f t="shared" si="11"/>
        <v>0.66666666666666663</v>
      </c>
      <c r="K55" s="8">
        <f t="shared" si="12"/>
        <v>0.7142857142857143</v>
      </c>
      <c r="L55" s="8">
        <f t="shared" si="13"/>
        <v>0.91087350427656155</v>
      </c>
      <c r="M55" s="8">
        <f t="shared" si="14"/>
        <v>0.5586311017212745</v>
      </c>
      <c r="N55" s="8">
        <f t="shared" si="15"/>
        <v>0.73475230299891803</v>
      </c>
      <c r="O55">
        <f t="shared" si="7"/>
        <v>15.749999999999998</v>
      </c>
      <c r="P55" s="2">
        <f t="shared" si="8"/>
        <v>0.47968749999999993</v>
      </c>
    </row>
    <row r="56" spans="1:16" x14ac:dyDescent="0.3">
      <c r="A56" s="3">
        <v>55</v>
      </c>
      <c r="B56" s="3">
        <v>5</v>
      </c>
      <c r="C56" s="3">
        <v>20</v>
      </c>
      <c r="D56" s="7">
        <v>0.5</v>
      </c>
      <c r="E56" s="7">
        <v>0.3</v>
      </c>
      <c r="F56" s="2">
        <v>362.27043426604007</v>
      </c>
      <c r="G56" s="2">
        <v>322.23608504358072</v>
      </c>
      <c r="H56" s="8">
        <f t="shared" si="9"/>
        <v>7.1428571428571425E-2</v>
      </c>
      <c r="I56" s="8">
        <f t="shared" si="10"/>
        <v>0.42857142857142855</v>
      </c>
      <c r="J56" s="8">
        <f t="shared" si="11"/>
        <v>0</v>
      </c>
      <c r="K56" s="8">
        <f t="shared" si="12"/>
        <v>0.14285714285714282</v>
      </c>
      <c r="L56" s="8">
        <f t="shared" si="13"/>
        <v>0.32903935412223012</v>
      </c>
      <c r="M56" s="8">
        <f t="shared" si="14"/>
        <v>0.37423249575660666</v>
      </c>
      <c r="N56" s="8">
        <f t="shared" si="15"/>
        <v>0.35163592493941842</v>
      </c>
      <c r="O56">
        <f t="shared" si="7"/>
        <v>0.75</v>
      </c>
      <c r="P56" s="2">
        <f t="shared" si="8"/>
        <v>1.0937499999999999E-2</v>
      </c>
    </row>
    <row r="57" spans="1:16" x14ac:dyDescent="0.3">
      <c r="A57" s="3">
        <v>56</v>
      </c>
      <c r="B57" s="3">
        <v>5</v>
      </c>
      <c r="C57" s="3">
        <v>10</v>
      </c>
      <c r="D57" s="7">
        <v>1</v>
      </c>
      <c r="E57" s="7">
        <v>0.3</v>
      </c>
      <c r="F57" s="2">
        <v>369.22678194128019</v>
      </c>
      <c r="G57" s="2">
        <v>330.64540589871609</v>
      </c>
      <c r="H57" s="8">
        <f t="shared" si="9"/>
        <v>7.1428571428571425E-2</v>
      </c>
      <c r="I57" s="8">
        <f t="shared" si="10"/>
        <v>7.1428571428571425E-2</v>
      </c>
      <c r="J57" s="8">
        <f t="shared" si="11"/>
        <v>0.33333333333333331</v>
      </c>
      <c r="K57" s="8">
        <f t="shared" si="12"/>
        <v>0.14285714285714282</v>
      </c>
      <c r="L57" s="8">
        <f t="shared" si="13"/>
        <v>0.36579696105221704</v>
      </c>
      <c r="M57" s="8">
        <f t="shared" si="14"/>
        <v>0.51576105732971977</v>
      </c>
      <c r="N57" s="8">
        <f t="shared" si="15"/>
        <v>0.44077900919096841</v>
      </c>
      <c r="O57">
        <f t="shared" si="7"/>
        <v>1.5</v>
      </c>
      <c r="P57" s="2">
        <f t="shared" si="8"/>
        <v>3.4375000000000003E-2</v>
      </c>
    </row>
    <row r="58" spans="1:16" x14ac:dyDescent="0.3">
      <c r="A58" s="3">
        <v>57</v>
      </c>
      <c r="B58" s="3">
        <v>5</v>
      </c>
      <c r="C58" s="3">
        <v>10</v>
      </c>
      <c r="D58" s="7">
        <v>1.5</v>
      </c>
      <c r="E58" s="7">
        <v>0.5</v>
      </c>
      <c r="F58" s="2">
        <v>406.54439330046199</v>
      </c>
      <c r="G58" s="2">
        <v>337.0329049439178</v>
      </c>
      <c r="H58" s="8">
        <f t="shared" si="9"/>
        <v>7.1428571428571425E-2</v>
      </c>
      <c r="I58" s="8">
        <f t="shared" si="10"/>
        <v>7.1428571428571425E-2</v>
      </c>
      <c r="J58" s="8">
        <f t="shared" si="11"/>
        <v>0.66666666666666663</v>
      </c>
      <c r="K58" s="8">
        <f t="shared" si="12"/>
        <v>0.4285714285714286</v>
      </c>
      <c r="L58" s="8">
        <f t="shared" si="13"/>
        <v>0.5629846454442955</v>
      </c>
      <c r="M58" s="8">
        <f t="shared" si="14"/>
        <v>0.62326243199364062</v>
      </c>
      <c r="N58" s="8">
        <f t="shared" si="15"/>
        <v>0.59312353871896806</v>
      </c>
      <c r="O58">
        <f t="shared" si="7"/>
        <v>3.75</v>
      </c>
      <c r="P58" s="2">
        <f t="shared" si="8"/>
        <v>0.1046875</v>
      </c>
    </row>
    <row r="59" spans="1:16" x14ac:dyDescent="0.3">
      <c r="A59" s="3">
        <v>58</v>
      </c>
      <c r="B59" s="3">
        <v>5</v>
      </c>
      <c r="C59" s="3">
        <v>30</v>
      </c>
      <c r="D59" s="7">
        <v>1.5</v>
      </c>
      <c r="E59" s="7">
        <v>0.7</v>
      </c>
      <c r="F59" s="2">
        <v>396.08284301251427</v>
      </c>
      <c r="G59" s="2">
        <v>337.45493651935107</v>
      </c>
      <c r="H59" s="8">
        <f t="shared" si="9"/>
        <v>7.1428571428571425E-2</v>
      </c>
      <c r="I59" s="8">
        <f t="shared" si="10"/>
        <v>0.7857142857142857</v>
      </c>
      <c r="J59" s="8">
        <f t="shared" si="11"/>
        <v>0.66666666666666663</v>
      </c>
      <c r="K59" s="8">
        <f t="shared" si="12"/>
        <v>0.7142857142857143</v>
      </c>
      <c r="L59" s="8">
        <f t="shared" si="13"/>
        <v>0.50770541396893665</v>
      </c>
      <c r="M59" s="8">
        <f t="shared" si="14"/>
        <v>0.63036520792982453</v>
      </c>
      <c r="N59" s="8">
        <f t="shared" si="15"/>
        <v>0.56903531094938065</v>
      </c>
      <c r="O59">
        <f t="shared" si="7"/>
        <v>5.25</v>
      </c>
      <c r="P59" s="2">
        <f t="shared" si="8"/>
        <v>0.15156249999999999</v>
      </c>
    </row>
    <row r="60" spans="1:16" x14ac:dyDescent="0.3">
      <c r="A60" s="3">
        <v>59</v>
      </c>
      <c r="B60" s="3">
        <v>10</v>
      </c>
      <c r="C60" s="3">
        <v>10</v>
      </c>
      <c r="D60" s="7">
        <v>1</v>
      </c>
      <c r="E60" s="7">
        <v>0.7</v>
      </c>
      <c r="F60" s="2">
        <v>486.24964760861013</v>
      </c>
      <c r="G60" s="2">
        <v>359.41783595950102</v>
      </c>
      <c r="H60" s="8">
        <f t="shared" si="9"/>
        <v>0.42857142857142855</v>
      </c>
      <c r="I60" s="8">
        <f t="shared" si="10"/>
        <v>7.1428571428571425E-2</v>
      </c>
      <c r="J60" s="8">
        <f t="shared" si="11"/>
        <v>0.33333333333333331</v>
      </c>
      <c r="K60" s="8">
        <f t="shared" si="12"/>
        <v>0.7142857142857143</v>
      </c>
      <c r="L60" s="8">
        <f t="shared" si="13"/>
        <v>0.9841502548835076</v>
      </c>
      <c r="M60" s="8">
        <f t="shared" si="14"/>
        <v>1</v>
      </c>
      <c r="N60" s="8">
        <f t="shared" si="15"/>
        <v>0.99207512744175386</v>
      </c>
      <c r="O60">
        <f t="shared" si="7"/>
        <v>7</v>
      </c>
      <c r="P60" s="2">
        <f t="shared" si="8"/>
        <v>0.20624999999999999</v>
      </c>
    </row>
    <row r="61" spans="1:16" x14ac:dyDescent="0.3">
      <c r="A61" s="3">
        <v>60</v>
      </c>
      <c r="B61" s="3">
        <v>15</v>
      </c>
      <c r="C61" s="3">
        <v>30</v>
      </c>
      <c r="D61" s="7">
        <v>0.5</v>
      </c>
      <c r="E61" s="7">
        <v>0.3</v>
      </c>
      <c r="F61" s="2">
        <v>359.05947599257365</v>
      </c>
      <c r="G61" s="2">
        <v>326.25910116968373</v>
      </c>
      <c r="H61" s="8">
        <f t="shared" si="9"/>
        <v>0.7857142857142857</v>
      </c>
      <c r="I61" s="8">
        <f t="shared" si="10"/>
        <v>0.7857142857142857</v>
      </c>
      <c r="J61" s="8">
        <f t="shared" si="11"/>
        <v>0</v>
      </c>
      <c r="K61" s="8">
        <f t="shared" si="12"/>
        <v>0.14285714285714282</v>
      </c>
      <c r="L61" s="8">
        <f t="shared" si="13"/>
        <v>0.3120725279089912</v>
      </c>
      <c r="M61" s="8">
        <f t="shared" si="14"/>
        <v>0.44193970961146817</v>
      </c>
      <c r="N61" s="8">
        <f t="shared" si="15"/>
        <v>0.37700611876022971</v>
      </c>
      <c r="O61">
        <f t="shared" si="7"/>
        <v>2.25</v>
      </c>
      <c r="P61" s="2">
        <f t="shared" si="8"/>
        <v>5.7812500000000003E-2</v>
      </c>
    </row>
    <row r="62" spans="1:16" x14ac:dyDescent="0.3">
      <c r="A62" s="3">
        <v>61</v>
      </c>
      <c r="B62" s="3">
        <v>5</v>
      </c>
      <c r="C62" s="3">
        <v>30</v>
      </c>
      <c r="D62" s="7">
        <v>1</v>
      </c>
      <c r="E62" s="7">
        <v>0.3</v>
      </c>
      <c r="F62" s="2">
        <v>374.12457031733248</v>
      </c>
      <c r="G62" s="2">
        <v>327.04509806391798</v>
      </c>
      <c r="H62" s="8">
        <f t="shared" si="9"/>
        <v>7.1428571428571425E-2</v>
      </c>
      <c r="I62" s="8">
        <f t="shared" si="10"/>
        <v>0.7857142857142857</v>
      </c>
      <c r="J62" s="8">
        <f t="shared" si="11"/>
        <v>0.33333333333333331</v>
      </c>
      <c r="K62" s="8">
        <f t="shared" si="12"/>
        <v>0.14285714285714282</v>
      </c>
      <c r="L62" s="8">
        <f t="shared" si="13"/>
        <v>0.39167706198420132</v>
      </c>
      <c r="M62" s="8">
        <f t="shared" si="14"/>
        <v>0.45516800851434269</v>
      </c>
      <c r="N62" s="8">
        <f t="shared" si="15"/>
        <v>0.42342253524927198</v>
      </c>
      <c r="O62">
        <f t="shared" si="7"/>
        <v>1.5</v>
      </c>
      <c r="P62" s="2">
        <f t="shared" si="8"/>
        <v>3.4375000000000003E-2</v>
      </c>
    </row>
    <row r="63" spans="1:16" x14ac:dyDescent="0.3">
      <c r="A63" s="3">
        <v>62</v>
      </c>
      <c r="B63" s="3">
        <v>10</v>
      </c>
      <c r="C63" s="3">
        <v>10</v>
      </c>
      <c r="D63" s="7">
        <v>1.5</v>
      </c>
      <c r="E63" s="7">
        <v>0.3</v>
      </c>
      <c r="F63" s="2">
        <v>421.35792525840748</v>
      </c>
      <c r="G63" s="2">
        <v>339.11126077253755</v>
      </c>
      <c r="H63" s="8">
        <f t="shared" si="9"/>
        <v>0.42857142857142855</v>
      </c>
      <c r="I63" s="8">
        <f t="shared" si="10"/>
        <v>7.1428571428571425E-2</v>
      </c>
      <c r="J63" s="8">
        <f t="shared" si="11"/>
        <v>0.66666666666666663</v>
      </c>
      <c r="K63" s="8">
        <f t="shared" si="12"/>
        <v>0.14285714285714282</v>
      </c>
      <c r="L63" s="8">
        <f t="shared" si="13"/>
        <v>0.6412599143606329</v>
      </c>
      <c r="M63" s="8">
        <f t="shared" si="14"/>
        <v>0.65824108436388762</v>
      </c>
      <c r="N63" s="8">
        <f t="shared" si="15"/>
        <v>0.64975049936226026</v>
      </c>
      <c r="O63">
        <f t="shared" si="7"/>
        <v>4.5</v>
      </c>
      <c r="P63" s="2">
        <f t="shared" si="8"/>
        <v>0.12812499999999999</v>
      </c>
    </row>
    <row r="64" spans="1:16" x14ac:dyDescent="0.3">
      <c r="A64" s="3">
        <v>63</v>
      </c>
      <c r="B64" s="3">
        <v>5</v>
      </c>
      <c r="C64" s="3">
        <v>10</v>
      </c>
      <c r="D64" s="7">
        <v>1</v>
      </c>
      <c r="E64" s="7">
        <v>0.7</v>
      </c>
      <c r="F64" s="2">
        <v>439.94521352951989</v>
      </c>
      <c r="G64" s="2">
        <v>353.62662689937599</v>
      </c>
      <c r="H64" s="8">
        <f t="shared" si="9"/>
        <v>7.1428571428571425E-2</v>
      </c>
      <c r="I64" s="8">
        <f t="shared" si="10"/>
        <v>7.1428571428571425E-2</v>
      </c>
      <c r="J64" s="8">
        <f t="shared" si="11"/>
        <v>0.33333333333333331</v>
      </c>
      <c r="K64" s="8">
        <f t="shared" si="12"/>
        <v>0.7142857142857143</v>
      </c>
      <c r="L64" s="8">
        <f t="shared" si="13"/>
        <v>0.73947585583746855</v>
      </c>
      <c r="M64" s="8">
        <f t="shared" si="14"/>
        <v>0.90253416391549002</v>
      </c>
      <c r="N64" s="8">
        <f t="shared" si="15"/>
        <v>0.82100500987647929</v>
      </c>
      <c r="O64">
        <f t="shared" si="7"/>
        <v>3.5</v>
      </c>
      <c r="P64" s="2">
        <f t="shared" si="8"/>
        <v>9.6875000000000003E-2</v>
      </c>
    </row>
    <row r="65" spans="1:18" x14ac:dyDescent="0.3">
      <c r="A65" s="3">
        <v>64</v>
      </c>
      <c r="B65" s="3">
        <v>10</v>
      </c>
      <c r="C65" s="3">
        <v>10</v>
      </c>
      <c r="D65" s="7">
        <v>1.5</v>
      </c>
      <c r="E65" s="7">
        <v>0.5</v>
      </c>
      <c r="F65" s="2">
        <v>422.26589853548001</v>
      </c>
      <c r="G65" s="2">
        <v>341.42255963200336</v>
      </c>
      <c r="H65" s="8">
        <f t="shared" si="9"/>
        <v>0.42857142857142855</v>
      </c>
      <c r="I65" s="8">
        <f t="shared" si="10"/>
        <v>7.1428571428571425E-2</v>
      </c>
      <c r="J65" s="8">
        <f t="shared" si="11"/>
        <v>0.66666666666666663</v>
      </c>
      <c r="K65" s="8">
        <f t="shared" si="12"/>
        <v>0.4285714285714286</v>
      </c>
      <c r="L65" s="8">
        <f t="shared" si="13"/>
        <v>0.64605767985190587</v>
      </c>
      <c r="M65" s="8">
        <f t="shared" si="14"/>
        <v>0.69714015939989504</v>
      </c>
      <c r="N65" s="8">
        <f t="shared" si="15"/>
        <v>0.67159891962590046</v>
      </c>
      <c r="O65">
        <f t="shared" si="7"/>
        <v>7.5</v>
      </c>
      <c r="P65" s="2">
        <f t="shared" si="8"/>
        <v>0.22187499999999999</v>
      </c>
    </row>
    <row r="66" spans="1:18" x14ac:dyDescent="0.3">
      <c r="A66" s="3">
        <v>65</v>
      </c>
      <c r="B66" s="3">
        <v>10</v>
      </c>
      <c r="C66" s="3">
        <v>20</v>
      </c>
      <c r="D66" s="7">
        <v>1.5</v>
      </c>
      <c r="E66" s="7">
        <v>0.5</v>
      </c>
      <c r="F66" s="2">
        <v>422.82454876356854</v>
      </c>
      <c r="G66" s="2">
        <v>340.54987311618567</v>
      </c>
      <c r="H66" s="8">
        <f t="shared" ref="H66:H82" si="16">(B66-4)/(18-4)</f>
        <v>0.42857142857142855</v>
      </c>
      <c r="I66" s="8">
        <f t="shared" ref="I66:I82" si="17">(C66-8)/(36-8)</f>
        <v>0.42857142857142855</v>
      </c>
      <c r="J66" s="8">
        <f t="shared" ref="J66:J82" si="18">(D66-0.5)/(2-0.5)</f>
        <v>0.66666666666666663</v>
      </c>
      <c r="K66" s="8">
        <f t="shared" ref="K66:K82" si="19">(E66-0.2)/(0.9-0.2)</f>
        <v>0.4285714285714286</v>
      </c>
      <c r="L66" s="8">
        <f t="shared" ref="L66:L82" si="20">(F66-300)/((MAX($F$2:$F$82)-300))</f>
        <v>0.64900960900411253</v>
      </c>
      <c r="M66" s="8">
        <f t="shared" ref="M66:M82" si="21">(G66-300)/((MAX($G$2:$G$82)-300))</f>
        <v>0.68245287734518489</v>
      </c>
      <c r="N66" s="8">
        <f t="shared" ref="N66:N82" si="22">AVERAGE(L66:M66)</f>
        <v>0.66573124317464871</v>
      </c>
      <c r="O66">
        <f t="shared" si="7"/>
        <v>7.5</v>
      </c>
      <c r="P66" s="2">
        <f t="shared" si="8"/>
        <v>0.22187499999999999</v>
      </c>
    </row>
    <row r="67" spans="1:18" x14ac:dyDescent="0.3">
      <c r="A67" s="3">
        <v>66</v>
      </c>
      <c r="B67" s="3">
        <v>5</v>
      </c>
      <c r="C67" s="3">
        <v>30</v>
      </c>
      <c r="D67" s="7">
        <v>1.5</v>
      </c>
      <c r="E67" s="7">
        <v>0.5</v>
      </c>
      <c r="F67" s="2">
        <v>376.15493662487091</v>
      </c>
      <c r="G67" s="2">
        <v>334.17394520070411</v>
      </c>
      <c r="H67" s="8">
        <f t="shared" si="16"/>
        <v>7.1428571428571425E-2</v>
      </c>
      <c r="I67" s="8">
        <f t="shared" si="17"/>
        <v>0.7857142857142857</v>
      </c>
      <c r="J67" s="8">
        <f t="shared" si="18"/>
        <v>0.66666666666666663</v>
      </c>
      <c r="K67" s="8">
        <f t="shared" si="19"/>
        <v>0.4285714285714286</v>
      </c>
      <c r="L67" s="8">
        <f t="shared" si="20"/>
        <v>0.40240559513702573</v>
      </c>
      <c r="M67" s="8">
        <f t="shared" si="21"/>
        <v>0.57514624437007345</v>
      </c>
      <c r="N67" s="8">
        <f t="shared" si="22"/>
        <v>0.48877591975354961</v>
      </c>
      <c r="O67">
        <f t="shared" ref="O67:O82" si="23">B67*D67*E67</f>
        <v>3.75</v>
      </c>
      <c r="P67" s="2">
        <f t="shared" ref="P67:P82" si="24">(O67-0.4)/(32.4-0.4)</f>
        <v>0.1046875</v>
      </c>
    </row>
    <row r="68" spans="1:18" x14ac:dyDescent="0.3">
      <c r="A68" s="3">
        <v>67</v>
      </c>
      <c r="B68" s="3">
        <v>10</v>
      </c>
      <c r="C68" s="3">
        <v>20</v>
      </c>
      <c r="D68" s="7">
        <v>0.5</v>
      </c>
      <c r="E68" s="7">
        <v>0.7</v>
      </c>
      <c r="F68" s="2">
        <v>415.55938098540202</v>
      </c>
      <c r="G68" s="2">
        <v>327.1184424977543</v>
      </c>
      <c r="H68" s="8">
        <f t="shared" si="16"/>
        <v>0.42857142857142855</v>
      </c>
      <c r="I68" s="8">
        <f t="shared" si="17"/>
        <v>0.42857142857142855</v>
      </c>
      <c r="J68" s="8">
        <f t="shared" si="18"/>
        <v>0</v>
      </c>
      <c r="K68" s="8">
        <f t="shared" si="19"/>
        <v>0.7142857142857143</v>
      </c>
      <c r="L68" s="8">
        <f t="shared" si="20"/>
        <v>0.61062018484971481</v>
      </c>
      <c r="M68" s="8">
        <f t="shared" si="21"/>
        <v>0.45640239264584009</v>
      </c>
      <c r="N68" s="8">
        <f t="shared" si="22"/>
        <v>0.53351128874777742</v>
      </c>
      <c r="O68">
        <f t="shared" si="23"/>
        <v>3.5</v>
      </c>
      <c r="P68" s="2">
        <f t="shared" si="24"/>
        <v>9.6875000000000003E-2</v>
      </c>
    </row>
    <row r="69" spans="1:18" x14ac:dyDescent="0.3">
      <c r="A69" s="10">
        <v>68</v>
      </c>
      <c r="B69" s="10">
        <v>15</v>
      </c>
      <c r="C69" s="10">
        <v>20</v>
      </c>
      <c r="D69" s="11">
        <v>1.5</v>
      </c>
      <c r="E69" s="11">
        <v>0.7</v>
      </c>
      <c r="F69" s="9">
        <v>489.24919917909915</v>
      </c>
      <c r="G69" s="14">
        <v>356.81251758117401</v>
      </c>
      <c r="H69" s="12">
        <f t="shared" si="16"/>
        <v>0.7857142857142857</v>
      </c>
      <c r="I69" s="12">
        <f t="shared" si="17"/>
        <v>0.42857142857142855</v>
      </c>
      <c r="J69" s="12">
        <f t="shared" si="18"/>
        <v>0.66666666666666663</v>
      </c>
      <c r="K69" s="12">
        <f t="shared" si="19"/>
        <v>0.7142857142857143</v>
      </c>
      <c r="L69" s="12">
        <f t="shared" si="20"/>
        <v>1</v>
      </c>
      <c r="M69" s="12">
        <f t="shared" si="21"/>
        <v>0.95615258724496821</v>
      </c>
      <c r="N69" s="12">
        <f t="shared" si="22"/>
        <v>0.97807629362248405</v>
      </c>
      <c r="O69">
        <f t="shared" si="23"/>
        <v>15.749999999999998</v>
      </c>
      <c r="P69" s="2">
        <f t="shared" si="24"/>
        <v>0.47968749999999993</v>
      </c>
      <c r="Q69" s="13"/>
      <c r="R69" s="13"/>
    </row>
    <row r="70" spans="1:18" x14ac:dyDescent="0.3">
      <c r="A70" s="10">
        <v>69</v>
      </c>
      <c r="B70" s="10">
        <v>10</v>
      </c>
      <c r="C70" s="10">
        <v>30</v>
      </c>
      <c r="D70" s="11">
        <v>0.5</v>
      </c>
      <c r="E70" s="11">
        <v>0.5</v>
      </c>
      <c r="F70" s="9">
        <v>396.38125642376002</v>
      </c>
      <c r="G70" s="14">
        <v>326.63787581021865</v>
      </c>
      <c r="H70" s="12">
        <f t="shared" si="16"/>
        <v>0.42857142857142855</v>
      </c>
      <c r="I70" s="12">
        <f t="shared" si="17"/>
        <v>0.7857142857142857</v>
      </c>
      <c r="J70" s="12">
        <f t="shared" si="18"/>
        <v>0</v>
      </c>
      <c r="K70" s="12">
        <f t="shared" si="19"/>
        <v>0.4285714285714286</v>
      </c>
      <c r="L70" s="12">
        <f t="shared" si="20"/>
        <v>0.50928224183684923</v>
      </c>
      <c r="M70" s="12">
        <f t="shared" si="21"/>
        <v>0.44831447291979676</v>
      </c>
      <c r="N70" s="12">
        <f t="shared" si="22"/>
        <v>0.47879835737832299</v>
      </c>
      <c r="O70">
        <f t="shared" si="23"/>
        <v>2.5</v>
      </c>
      <c r="P70" s="2">
        <f t="shared" si="24"/>
        <v>6.5625000000000003E-2</v>
      </c>
      <c r="Q70" s="13"/>
      <c r="R70" s="13"/>
    </row>
    <row r="71" spans="1:18" x14ac:dyDescent="0.3">
      <c r="A71" s="10">
        <v>70</v>
      </c>
      <c r="B71" s="10">
        <v>15</v>
      </c>
      <c r="C71" s="10">
        <v>30</v>
      </c>
      <c r="D71" s="11">
        <v>0.5</v>
      </c>
      <c r="E71" s="11">
        <v>0.5</v>
      </c>
      <c r="F71" s="9">
        <v>399.24995870447447</v>
      </c>
      <c r="G71" s="14">
        <v>325.26214035834204</v>
      </c>
      <c r="H71" s="12">
        <f t="shared" si="16"/>
        <v>0.7857142857142857</v>
      </c>
      <c r="I71" s="12">
        <f t="shared" si="17"/>
        <v>0.7857142857142857</v>
      </c>
      <c r="J71" s="12">
        <f t="shared" si="18"/>
        <v>0</v>
      </c>
      <c r="K71" s="12">
        <f t="shared" si="19"/>
        <v>0.4285714285714286</v>
      </c>
      <c r="L71" s="12">
        <f t="shared" si="20"/>
        <v>0.52444057430619617</v>
      </c>
      <c r="M71" s="12">
        <f t="shared" si="21"/>
        <v>0.42516089572095189</v>
      </c>
      <c r="N71" s="12">
        <f t="shared" si="22"/>
        <v>0.474800735013574</v>
      </c>
      <c r="O71">
        <f t="shared" si="23"/>
        <v>3.75</v>
      </c>
      <c r="P71" s="2">
        <f t="shared" si="24"/>
        <v>0.1046875</v>
      </c>
      <c r="Q71" s="13"/>
      <c r="R71" s="13"/>
    </row>
    <row r="72" spans="1:18" x14ac:dyDescent="0.3">
      <c r="A72" s="10">
        <v>71</v>
      </c>
      <c r="B72" s="10">
        <v>10</v>
      </c>
      <c r="C72" s="10">
        <v>30</v>
      </c>
      <c r="D72" s="11">
        <v>1.5</v>
      </c>
      <c r="E72" s="11">
        <v>0.3</v>
      </c>
      <c r="F72" s="9">
        <v>362.66623588794295</v>
      </c>
      <c r="G72" s="14">
        <v>332.70150501321478</v>
      </c>
      <c r="H72" s="12">
        <f t="shared" si="16"/>
        <v>0.42857142857142855</v>
      </c>
      <c r="I72" s="12">
        <f t="shared" si="17"/>
        <v>0.7857142857142857</v>
      </c>
      <c r="J72" s="12">
        <f t="shared" si="18"/>
        <v>0.66666666666666663</v>
      </c>
      <c r="K72" s="12">
        <f t="shared" si="19"/>
        <v>0.14285714285714282</v>
      </c>
      <c r="L72" s="12">
        <f t="shared" si="20"/>
        <v>0.33113078501662618</v>
      </c>
      <c r="M72" s="12">
        <f t="shared" si="21"/>
        <v>0.55036513001759291</v>
      </c>
      <c r="N72" s="12">
        <f t="shared" si="22"/>
        <v>0.44074795751710955</v>
      </c>
      <c r="O72">
        <f t="shared" si="23"/>
        <v>4.5</v>
      </c>
      <c r="P72" s="2">
        <f t="shared" si="24"/>
        <v>0.12812499999999999</v>
      </c>
      <c r="Q72" s="13"/>
      <c r="R72" s="13"/>
    </row>
    <row r="73" spans="1:18" x14ac:dyDescent="0.3">
      <c r="A73" s="10">
        <v>72</v>
      </c>
      <c r="B73" s="10">
        <v>15</v>
      </c>
      <c r="C73" s="10">
        <v>10</v>
      </c>
      <c r="D73" s="11">
        <v>0.5</v>
      </c>
      <c r="E73" s="11">
        <v>0.3</v>
      </c>
      <c r="F73" s="9">
        <v>429.67288707865669</v>
      </c>
      <c r="G73" s="14">
        <v>329.92233669425389</v>
      </c>
      <c r="H73" s="12">
        <f t="shared" si="16"/>
        <v>0.7857142857142857</v>
      </c>
      <c r="I73" s="12">
        <f t="shared" si="17"/>
        <v>7.1428571428571425E-2</v>
      </c>
      <c r="J73" s="12">
        <f t="shared" si="18"/>
        <v>0</v>
      </c>
      <c r="K73" s="12">
        <f t="shared" si="19"/>
        <v>0.14285714285714282</v>
      </c>
      <c r="L73" s="12">
        <f t="shared" si="20"/>
        <v>0.6851964903478327</v>
      </c>
      <c r="M73" s="12">
        <f t="shared" si="21"/>
        <v>0.50359182913778355</v>
      </c>
      <c r="N73" s="12">
        <f t="shared" si="22"/>
        <v>0.59439415974280818</v>
      </c>
      <c r="O73">
        <f t="shared" si="23"/>
        <v>2.25</v>
      </c>
      <c r="P73" s="2">
        <f t="shared" si="24"/>
        <v>5.7812500000000003E-2</v>
      </c>
      <c r="Q73" s="13"/>
      <c r="R73" s="13"/>
    </row>
    <row r="74" spans="1:18" x14ac:dyDescent="0.3">
      <c r="A74" s="10">
        <v>73</v>
      </c>
      <c r="B74" s="10">
        <v>15</v>
      </c>
      <c r="C74" s="10">
        <v>10</v>
      </c>
      <c r="D74" s="11">
        <v>0.5</v>
      </c>
      <c r="E74" s="11">
        <v>0.5</v>
      </c>
      <c r="F74" s="9">
        <v>436.6907569434652</v>
      </c>
      <c r="G74" s="14">
        <v>328.57711635175554</v>
      </c>
      <c r="H74" s="12">
        <f t="shared" si="16"/>
        <v>0.7857142857142857</v>
      </c>
      <c r="I74" s="12">
        <f t="shared" si="17"/>
        <v>7.1428571428571425E-2</v>
      </c>
      <c r="J74" s="12">
        <f t="shared" si="18"/>
        <v>0</v>
      </c>
      <c r="K74" s="12">
        <f t="shared" si="19"/>
        <v>0.4285714285714286</v>
      </c>
      <c r="L74" s="12">
        <f t="shared" si="20"/>
        <v>0.72227918287836779</v>
      </c>
      <c r="M74" s="12">
        <f t="shared" si="21"/>
        <v>0.48095182011060778</v>
      </c>
      <c r="N74" s="12">
        <f t="shared" si="22"/>
        <v>0.60161550149448773</v>
      </c>
      <c r="O74">
        <f t="shared" si="23"/>
        <v>3.75</v>
      </c>
      <c r="P74" s="2">
        <f t="shared" si="24"/>
        <v>0.1046875</v>
      </c>
      <c r="Q74" s="13"/>
      <c r="R74" s="13"/>
    </row>
    <row r="75" spans="1:18" x14ac:dyDescent="0.3">
      <c r="A75" s="10">
        <v>74</v>
      </c>
      <c r="B75" s="10">
        <v>15</v>
      </c>
      <c r="C75" s="10">
        <v>30</v>
      </c>
      <c r="D75" s="11">
        <v>1.5</v>
      </c>
      <c r="E75" s="11">
        <v>0.5</v>
      </c>
      <c r="F75" s="9">
        <v>440.83891499024372</v>
      </c>
      <c r="G75" s="14">
        <v>339.00219027489237</v>
      </c>
      <c r="H75" s="12">
        <f t="shared" si="16"/>
        <v>0.7857142857142857</v>
      </c>
      <c r="I75" s="12">
        <f t="shared" si="17"/>
        <v>0.7857142857142857</v>
      </c>
      <c r="J75" s="12">
        <f t="shared" si="18"/>
        <v>0.66666666666666663</v>
      </c>
      <c r="K75" s="12">
        <f t="shared" si="19"/>
        <v>0.4285714285714286</v>
      </c>
      <c r="L75" s="12">
        <f t="shared" si="20"/>
        <v>0.74419820850580432</v>
      </c>
      <c r="M75" s="12">
        <f t="shared" si="21"/>
        <v>0.65640543188877021</v>
      </c>
      <c r="N75" s="12">
        <f t="shared" si="22"/>
        <v>0.70030182019728726</v>
      </c>
      <c r="O75">
        <f t="shared" si="23"/>
        <v>11.25</v>
      </c>
      <c r="P75" s="2">
        <f t="shared" si="24"/>
        <v>0.33906249999999999</v>
      </c>
      <c r="Q75" s="13"/>
      <c r="R75" s="13"/>
    </row>
    <row r="76" spans="1:18" x14ac:dyDescent="0.3">
      <c r="A76" s="10">
        <v>75</v>
      </c>
      <c r="B76" s="10">
        <v>5</v>
      </c>
      <c r="C76" s="10">
        <v>30</v>
      </c>
      <c r="D76" s="11">
        <v>1.5</v>
      </c>
      <c r="E76" s="11">
        <v>0.3</v>
      </c>
      <c r="F76" s="9">
        <v>383.41013070446382</v>
      </c>
      <c r="G76" s="14">
        <v>337.29846751548092</v>
      </c>
      <c r="H76" s="12">
        <f t="shared" si="16"/>
        <v>7.1428571428571425E-2</v>
      </c>
      <c r="I76" s="12">
        <f t="shared" si="17"/>
        <v>0.7857142857142857</v>
      </c>
      <c r="J76" s="12">
        <f t="shared" si="18"/>
        <v>0.66666666666666663</v>
      </c>
      <c r="K76" s="12">
        <f t="shared" si="19"/>
        <v>0.14285714285714282</v>
      </c>
      <c r="L76" s="12">
        <f t="shared" si="20"/>
        <v>0.44074231788704821</v>
      </c>
      <c r="M76" s="12">
        <f t="shared" si="21"/>
        <v>0.62773184033332052</v>
      </c>
      <c r="N76" s="12">
        <f t="shared" si="22"/>
        <v>0.53423707911018437</v>
      </c>
      <c r="O76">
        <f t="shared" si="23"/>
        <v>2.25</v>
      </c>
      <c r="P76" s="2">
        <f t="shared" si="24"/>
        <v>5.7812500000000003E-2</v>
      </c>
      <c r="Q76" s="13"/>
      <c r="R76" s="13"/>
    </row>
    <row r="77" spans="1:18" x14ac:dyDescent="0.3">
      <c r="A77" s="10">
        <v>76</v>
      </c>
      <c r="B77" s="10">
        <v>10</v>
      </c>
      <c r="C77" s="10">
        <v>30</v>
      </c>
      <c r="D77" s="11">
        <v>0.5</v>
      </c>
      <c r="E77" s="11">
        <v>0.7</v>
      </c>
      <c r="F77" s="9">
        <v>388.66492096445592</v>
      </c>
      <c r="G77" s="14">
        <v>326.90678756014808</v>
      </c>
      <c r="H77" s="12">
        <f t="shared" si="16"/>
        <v>0.42857142857142855</v>
      </c>
      <c r="I77" s="12">
        <f t="shared" si="17"/>
        <v>0.7857142857142857</v>
      </c>
      <c r="J77" s="12">
        <f t="shared" si="18"/>
        <v>0</v>
      </c>
      <c r="K77" s="12">
        <f t="shared" si="19"/>
        <v>0.7142857142857143</v>
      </c>
      <c r="L77" s="12">
        <f t="shared" si="20"/>
        <v>0.4685088304154269</v>
      </c>
      <c r="M77" s="12">
        <f t="shared" si="21"/>
        <v>0.45284024780854765</v>
      </c>
      <c r="N77" s="12">
        <f t="shared" si="22"/>
        <v>0.4606745391119873</v>
      </c>
      <c r="O77">
        <f t="shared" si="23"/>
        <v>3.5</v>
      </c>
      <c r="P77" s="2">
        <f t="shared" si="24"/>
        <v>9.6875000000000003E-2</v>
      </c>
      <c r="Q77" s="13"/>
      <c r="R77" s="13"/>
    </row>
    <row r="78" spans="1:18" x14ac:dyDescent="0.3">
      <c r="A78" s="10">
        <v>77</v>
      </c>
      <c r="B78" s="10">
        <v>5</v>
      </c>
      <c r="C78" s="10">
        <v>10</v>
      </c>
      <c r="D78" s="11">
        <v>0.5</v>
      </c>
      <c r="E78" s="11">
        <v>0.3</v>
      </c>
      <c r="F78" s="9">
        <v>388.58971880422973</v>
      </c>
      <c r="G78" s="14">
        <v>327.16908921427148</v>
      </c>
      <c r="H78" s="12">
        <f t="shared" si="16"/>
        <v>7.1428571428571425E-2</v>
      </c>
      <c r="I78" s="12">
        <f t="shared" si="17"/>
        <v>7.1428571428571425E-2</v>
      </c>
      <c r="J78" s="12">
        <f t="shared" si="18"/>
        <v>0</v>
      </c>
      <c r="K78" s="12">
        <f t="shared" si="19"/>
        <v>0.14285714285714282</v>
      </c>
      <c r="L78" s="12">
        <f t="shared" si="20"/>
        <v>0.46811145932718778</v>
      </c>
      <c r="M78" s="12">
        <f t="shared" si="21"/>
        <v>0.45725477502731388</v>
      </c>
      <c r="N78" s="12">
        <f t="shared" si="22"/>
        <v>0.46268311717725086</v>
      </c>
      <c r="O78">
        <f t="shared" si="23"/>
        <v>0.75</v>
      </c>
      <c r="P78" s="2">
        <f t="shared" si="24"/>
        <v>1.0937499999999999E-2</v>
      </c>
      <c r="Q78" s="13"/>
      <c r="R78" s="13"/>
    </row>
    <row r="79" spans="1:18" x14ac:dyDescent="0.3">
      <c r="A79" s="10">
        <v>78</v>
      </c>
      <c r="B79" s="10">
        <v>15</v>
      </c>
      <c r="C79" s="10">
        <v>20</v>
      </c>
      <c r="D79" s="11">
        <v>1</v>
      </c>
      <c r="E79" s="11">
        <v>0.5</v>
      </c>
      <c r="F79" s="9">
        <v>401.71484296559606</v>
      </c>
      <c r="G79" s="14">
        <v>336.0380837748981</v>
      </c>
      <c r="H79" s="12">
        <f t="shared" si="16"/>
        <v>0.7857142857142857</v>
      </c>
      <c r="I79" s="12">
        <f t="shared" si="17"/>
        <v>0.42857142857142855</v>
      </c>
      <c r="J79" s="12">
        <f t="shared" si="18"/>
        <v>0.33333333333333331</v>
      </c>
      <c r="K79" s="12">
        <f t="shared" si="19"/>
        <v>0.4285714285714286</v>
      </c>
      <c r="L79" s="12">
        <f t="shared" si="20"/>
        <v>0.53746511692943288</v>
      </c>
      <c r="M79" s="12">
        <f t="shared" si="21"/>
        <v>0.60651962820493033</v>
      </c>
      <c r="N79" s="12">
        <f t="shared" si="22"/>
        <v>0.57199237256718161</v>
      </c>
      <c r="O79">
        <f t="shared" si="23"/>
        <v>7.5</v>
      </c>
      <c r="P79" s="2">
        <f t="shared" si="24"/>
        <v>0.22187499999999999</v>
      </c>
      <c r="Q79" s="13"/>
      <c r="R79" s="13"/>
    </row>
    <row r="80" spans="1:18" x14ac:dyDescent="0.3">
      <c r="A80" s="10">
        <v>79</v>
      </c>
      <c r="B80" s="10">
        <v>15</v>
      </c>
      <c r="C80" s="10">
        <v>30</v>
      </c>
      <c r="D80" s="11">
        <v>1</v>
      </c>
      <c r="E80" s="11">
        <v>0.7</v>
      </c>
      <c r="F80" s="9">
        <v>407.864427703682</v>
      </c>
      <c r="G80" s="14">
        <v>336.27443743171295</v>
      </c>
      <c r="H80" s="12">
        <f t="shared" si="16"/>
        <v>0.7857142857142857</v>
      </c>
      <c r="I80" s="12">
        <f t="shared" si="17"/>
        <v>0.7857142857142857</v>
      </c>
      <c r="J80" s="12">
        <f t="shared" si="18"/>
        <v>0.33333333333333331</v>
      </c>
      <c r="K80" s="12">
        <f t="shared" si="19"/>
        <v>0.7142857142857143</v>
      </c>
      <c r="L80" s="12">
        <f t="shared" si="20"/>
        <v>0.5699597576716966</v>
      </c>
      <c r="M80" s="12">
        <f t="shared" si="21"/>
        <v>0.61049745158065805</v>
      </c>
      <c r="N80" s="12">
        <f t="shared" si="22"/>
        <v>0.59022860462617732</v>
      </c>
      <c r="O80">
        <f t="shared" si="23"/>
        <v>10.5</v>
      </c>
      <c r="P80" s="2">
        <f t="shared" si="24"/>
        <v>0.31562499999999999</v>
      </c>
      <c r="Q80" s="13"/>
      <c r="R80" s="13"/>
    </row>
    <row r="81" spans="1:18" x14ac:dyDescent="0.3">
      <c r="A81" s="10">
        <v>80</v>
      </c>
      <c r="B81" s="10">
        <v>10</v>
      </c>
      <c r="C81" s="10">
        <v>30</v>
      </c>
      <c r="D81" s="11">
        <v>0.5</v>
      </c>
      <c r="E81" s="11">
        <v>0.3</v>
      </c>
      <c r="F81" s="9">
        <v>375.23754913601641</v>
      </c>
      <c r="G81" s="14">
        <v>326.85149103834385</v>
      </c>
      <c r="H81" s="12">
        <f t="shared" si="16"/>
        <v>0.42857142857142855</v>
      </c>
      <c r="I81" s="12">
        <f t="shared" si="17"/>
        <v>0.7857142857142857</v>
      </c>
      <c r="J81" s="12">
        <f t="shared" si="18"/>
        <v>0</v>
      </c>
      <c r="K81" s="12">
        <f t="shared" si="19"/>
        <v>0.14285714285714282</v>
      </c>
      <c r="L81" s="12">
        <f t="shared" si="20"/>
        <v>0.39755808459096353</v>
      </c>
      <c r="M81" s="12">
        <f t="shared" si="21"/>
        <v>0.45190960937462837</v>
      </c>
      <c r="N81" s="12">
        <f t="shared" si="22"/>
        <v>0.42473384698279593</v>
      </c>
      <c r="O81">
        <f t="shared" si="23"/>
        <v>1.5</v>
      </c>
      <c r="P81" s="2">
        <f t="shared" si="24"/>
        <v>3.4375000000000003E-2</v>
      </c>
      <c r="Q81" s="13"/>
      <c r="R81" s="13"/>
    </row>
    <row r="82" spans="1:18" x14ac:dyDescent="0.3">
      <c r="A82" s="10">
        <v>81</v>
      </c>
      <c r="B82" s="10">
        <v>15</v>
      </c>
      <c r="C82" s="10">
        <v>30</v>
      </c>
      <c r="D82" s="11">
        <v>1.5</v>
      </c>
      <c r="E82" s="11">
        <v>0.3</v>
      </c>
      <c r="F82" s="9">
        <v>426.95040821338813</v>
      </c>
      <c r="G82" s="14">
        <v>334.99705443905725</v>
      </c>
      <c r="H82" s="12">
        <f t="shared" si="16"/>
        <v>0.7857142857142857</v>
      </c>
      <c r="I82" s="12">
        <f t="shared" si="17"/>
        <v>0.7857142857142857</v>
      </c>
      <c r="J82" s="12">
        <f t="shared" si="18"/>
        <v>0.66666666666666663</v>
      </c>
      <c r="K82" s="12">
        <f t="shared" si="19"/>
        <v>0.14285714285714282</v>
      </c>
      <c r="L82" s="12">
        <f t="shared" si="20"/>
        <v>0.67081080799315029</v>
      </c>
      <c r="M82" s="12">
        <f t="shared" si="21"/>
        <v>0.58899914266334297</v>
      </c>
      <c r="N82" s="12">
        <f t="shared" si="22"/>
        <v>0.62990497532824663</v>
      </c>
      <c r="O82">
        <f t="shared" si="23"/>
        <v>6.75</v>
      </c>
      <c r="P82" s="2">
        <f t="shared" si="24"/>
        <v>0.19843749999999999</v>
      </c>
      <c r="Q82" s="13"/>
      <c r="R82" s="13"/>
    </row>
    <row r="83" spans="1:18" x14ac:dyDescent="0.3">
      <c r="P83" s="15"/>
    </row>
    <row r="84" spans="1:18" x14ac:dyDescent="0.3">
      <c r="P84" s="15"/>
    </row>
    <row r="85" spans="1:18" x14ac:dyDescent="0.3">
      <c r="P85" s="15"/>
    </row>
  </sheetData>
  <sortState ref="A2:P82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FFL</dc:creator>
  <cp:lastModifiedBy>FFL</cp:lastModifiedBy>
  <dcterms:created xsi:type="dcterms:W3CDTF">2023-02-21T15:50:02Z</dcterms:created>
  <dcterms:modified xsi:type="dcterms:W3CDTF">2023-03-30T07:06:44Z</dcterms:modified>
</cp:coreProperties>
</file>